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9694386c722312/Desktop/"/>
    </mc:Choice>
  </mc:AlternateContent>
  <xr:revisionPtr revIDLastSave="32" documentId="13_ncr:1_{ED2C2477-5F34-4D03-9AE4-B75032F48381}" xr6:coauthVersionLast="47" xr6:coauthVersionMax="47" xr10:uidLastSave="{B43AB23C-60E6-4B52-88A4-6FBB0F1A04EC}"/>
  <bookViews>
    <workbookView xWindow="-120" yWindow="-120" windowWidth="20730" windowHeight="11160" tabRatio="986" activeTab="5" xr2:uid="{45218457-2AFB-460E-AFE3-239965E5963A}"/>
  </bookViews>
  <sheets>
    <sheet name="Orders" sheetId="1" r:id="rId1"/>
    <sheet name="Returns" sheetId="2" r:id="rId2"/>
    <sheet name="Referans" sheetId="14" r:id="rId3"/>
    <sheet name="Notes" sheetId="3" r:id="rId4"/>
    <sheet name="Notes 2" sheetId="15" r:id="rId5"/>
    <sheet name="Dashboard" sheetId="16" r:id="rId6"/>
    <sheet name="Pivot 1" sheetId="6" r:id="rId7"/>
    <sheet name="Pivot 2" sheetId="7" r:id="rId8"/>
    <sheet name="Pivot 3" sheetId="8" r:id="rId9"/>
    <sheet name="Pivot 4" sheetId="9" r:id="rId10"/>
    <sheet name="Pivot 5" sheetId="10" r:id="rId11"/>
    <sheet name="Pivot 6" sheetId="11" r:id="rId12"/>
    <sheet name="Pivot 7" sheetId="12" r:id="rId13"/>
    <sheet name="Pivot 8" sheetId="13" r:id="rId14"/>
    <sheet name="Pivot 9" sheetId="17" r:id="rId15"/>
    <sheet name="Pivot 10" sheetId="18" r:id="rId16"/>
    <sheet name="Pivot 11" sheetId="19" r:id="rId17"/>
    <sheet name="Pivot 12" sheetId="20" r:id="rId18"/>
    <sheet name="Pivot 13" sheetId="21" r:id="rId19"/>
  </sheets>
  <definedNames>
    <definedName name="_xlnm._FilterDatabase" localSheetId="2" hidden="1">Referans!$A$1:$B$1</definedName>
  </definedNames>
  <calcPr calcId="191029"/>
  <pivotCaches>
    <pivotCache cacheId="2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6" l="1"/>
  <c r="I3" i="16"/>
  <c r="B3" i="16"/>
  <c r="F3" i="16"/>
  <c r="B4" i="15"/>
  <c r="B3" i="15"/>
  <c r="B2" i="15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</calcChain>
</file>

<file path=xl/sharedStrings.xml><?xml version="1.0" encoding="utf-8"?>
<sst xmlns="http://schemas.openxmlformats.org/spreadsheetml/2006/main" count="81029" uniqueCount="8939">
  <si>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</si>
  <si>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</si>
  <si>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</si>
  <si>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</si>
  <si>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</si>
  <si>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</si>
  <si>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</si>
  <si>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</si>
  <si>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</si>
  <si>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</si>
  <si>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</si>
  <si>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</si>
  <si>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</si>
  <si>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</si>
  <si>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</si>
  <si>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</si>
  <si>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</si>
  <si>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</si>
  <si>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</si>
  <si>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</si>
  <si>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</si>
  <si>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</si>
  <si>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</si>
  <si>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</si>
  <si>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</si>
  <si>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</si>
  <si>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</si>
  <si>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</si>
  <si>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</si>
  <si>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</si>
  <si>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</si>
  <si>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</si>
  <si>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</si>
  <si>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</si>
  <si>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</si>
  <si>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</si>
  <si>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</si>
  <si>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</si>
  <si>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</si>
  <si>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</si>
  <si>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</si>
  <si>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</si>
  <si>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</si>
  <si>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</si>
  <si>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</si>
  <si>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</si>
  <si>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</si>
  <si>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</si>
  <si>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</si>
  <si>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</si>
  <si>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</si>
  <si>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</si>
  <si>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</si>
  <si>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</si>
  <si>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</si>
  <si>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</si>
  <si>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</si>
  <si>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</si>
  <si>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</si>
  <si>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</si>
  <si>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</si>
  <si>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</si>
  <si>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</si>
  <si>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</si>
  <si>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</si>
  <si>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</si>
  <si>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</si>
  <si>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</si>
  <si>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</si>
  <si>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</si>
  <si>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</si>
  <si>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</si>
  <si>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</si>
  <si>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</si>
  <si>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</si>
  <si>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</si>
  <si>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</si>
  <si>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</si>
  <si>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</si>
  <si>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</si>
  <si>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</si>
  <si>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</si>
  <si>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</si>
  <si>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</si>
  <si>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</si>
  <si>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</si>
  <si>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</si>
  <si>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</si>
  <si>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</si>
  <si>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</si>
  <si>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</si>
  <si>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</si>
  <si>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</si>
  <si>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</si>
  <si>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</si>
  <si>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</si>
  <si>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</si>
  <si>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</si>
  <si>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</si>
  <si>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</si>
  <si>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</si>
  <si>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</si>
  <si>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</si>
  <si>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</si>
  <si>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</si>
  <si>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</si>
  <si>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</si>
  <si>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</si>
  <si>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</si>
  <si>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</si>
  <si>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</si>
  <si>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</si>
  <si>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</si>
  <si>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</si>
  <si>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</si>
  <si>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</si>
  <si>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</si>
  <si>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</si>
  <si>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</si>
  <si>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</si>
  <si>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</si>
  <si>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</si>
  <si>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</si>
  <si>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</si>
  <si>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</si>
  <si>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</si>
  <si>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</si>
  <si>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</si>
  <si>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</si>
  <si>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</si>
  <si>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</si>
  <si>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</si>
  <si>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</si>
  <si>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</si>
  <si>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</si>
  <si>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</si>
  <si>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</si>
  <si>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</si>
  <si>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</si>
  <si>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</si>
  <si>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</si>
  <si>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</si>
  <si>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</si>
  <si>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</si>
  <si>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</si>
  <si>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</si>
  <si>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</si>
  <si>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</si>
  <si>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</si>
  <si>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</si>
  <si>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</si>
  <si>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</si>
  <si>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</si>
  <si>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</si>
  <si>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</si>
  <si>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</si>
  <si>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</si>
  <si>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</si>
  <si>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</si>
  <si>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</si>
  <si>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</si>
  <si>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</si>
  <si>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</si>
  <si>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</si>
  <si>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</si>
  <si>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</si>
  <si>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</si>
  <si>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</si>
  <si>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</si>
  <si>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</si>
  <si>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</si>
  <si>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</si>
  <si>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</si>
  <si>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</si>
  <si>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</si>
  <si>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</si>
  <si>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</si>
  <si>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</si>
  <si>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</si>
  <si>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</si>
  <si>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</si>
  <si>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</si>
  <si>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</si>
  <si>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</si>
  <si>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</si>
  <si>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</si>
  <si>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</si>
  <si>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</si>
  <si>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</si>
  <si>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</si>
  <si>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</si>
  <si>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</si>
  <si>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</si>
  <si>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</si>
  <si>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</si>
  <si>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</si>
  <si>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</si>
  <si>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</si>
  <si>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</si>
  <si>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</si>
  <si>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</si>
  <si>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</si>
  <si>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</si>
  <si>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</si>
  <si>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</si>
  <si>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</si>
  <si>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</si>
  <si>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</si>
  <si>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</si>
  <si>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</si>
  <si>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</si>
  <si>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</si>
  <si>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</si>
  <si>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</si>
  <si>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</si>
  <si>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</si>
  <si>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</si>
  <si>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</si>
  <si>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</si>
  <si>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</si>
  <si>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</si>
  <si>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</si>
  <si>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</si>
  <si>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</si>
  <si>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</si>
  <si>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</si>
  <si>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</si>
  <si>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</si>
  <si>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</si>
  <si>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</si>
  <si>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</si>
  <si>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</si>
  <si>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</si>
  <si>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</si>
  <si>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</si>
  <si>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</si>
  <si>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</si>
  <si>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</si>
  <si>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</si>
  <si>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</si>
  <si>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</si>
  <si>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</si>
  <si>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</si>
  <si>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</si>
  <si>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</si>
  <si>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</si>
  <si>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</si>
  <si>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</si>
  <si>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</si>
  <si>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</si>
  <si>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</si>
  <si>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</si>
  <si>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</si>
  <si>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</si>
  <si>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</si>
  <si>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</si>
  <si>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</si>
  <si>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</si>
  <si>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</si>
  <si>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</si>
  <si>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</si>
  <si>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</si>
  <si>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</si>
  <si>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</si>
  <si>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</si>
  <si>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</si>
  <si>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</si>
  <si>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</si>
  <si>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</si>
  <si>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</si>
  <si>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</si>
  <si>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</si>
  <si>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</si>
  <si>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</si>
  <si>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</si>
  <si>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</si>
  <si>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</si>
  <si>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</si>
  <si>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</si>
  <si>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</si>
  <si>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</si>
  <si>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</si>
  <si>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</si>
  <si>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</si>
  <si>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</si>
  <si>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</si>
  <si>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</si>
  <si>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</si>
  <si>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</si>
  <si>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</si>
  <si>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</si>
  <si>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</si>
  <si>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</si>
  <si>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</si>
  <si>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</si>
  <si>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</si>
  <si>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</si>
  <si>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</si>
  <si>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</si>
  <si>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</si>
  <si>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</si>
  <si>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</si>
  <si>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</si>
  <si>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</si>
  <si>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</si>
  <si>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</si>
  <si>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</si>
  <si>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</si>
  <si>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</si>
  <si>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</si>
  <si>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</si>
  <si>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</si>
  <si>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</si>
  <si>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</si>
  <si>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</si>
  <si>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</si>
  <si>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</si>
  <si>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</si>
  <si>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</si>
  <si>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</si>
  <si>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</si>
  <si>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</si>
  <si>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</si>
  <si>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</si>
  <si>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</si>
  <si>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</si>
  <si>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</si>
  <si>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</si>
  <si>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</si>
  <si>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</si>
  <si>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</si>
  <si>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</si>
  <si>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</si>
  <si>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</si>
  <si>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</si>
  <si>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</si>
  <si>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</si>
  <si>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</si>
  <si>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</si>
  <si>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</si>
  <si>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</si>
  <si>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</si>
  <si>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</si>
  <si>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</si>
  <si>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</si>
  <si>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</si>
  <si>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</si>
  <si>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</si>
  <si>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</si>
  <si>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</si>
  <si>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</si>
  <si>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</si>
  <si>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</si>
  <si>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</si>
  <si>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</si>
  <si>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</si>
  <si>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</si>
  <si>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</si>
  <si>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</si>
  <si>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</si>
  <si>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</si>
  <si>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</si>
  <si>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</si>
  <si>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</si>
  <si>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</si>
  <si>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</si>
  <si>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</si>
  <si>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</si>
  <si>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</si>
  <si>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</si>
  <si>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</si>
  <si>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</si>
  <si>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</si>
  <si>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</si>
  <si>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</si>
  <si>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</si>
  <si>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</si>
  <si>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</si>
  <si>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</si>
  <si>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</si>
  <si>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</si>
  <si>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</si>
  <si>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</si>
  <si>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</si>
  <si>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</si>
  <si>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</si>
  <si>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</si>
  <si>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</si>
  <si>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</si>
  <si>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</si>
  <si>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</si>
  <si>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</si>
  <si>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</si>
  <si>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</si>
  <si>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</si>
  <si>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</si>
  <si>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</si>
  <si>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</si>
  <si>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</si>
  <si>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</si>
  <si>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</si>
  <si>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</si>
  <si>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</si>
  <si>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</si>
  <si>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</si>
  <si>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</si>
  <si>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</si>
  <si>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</si>
  <si>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</si>
  <si>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</si>
  <si>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</si>
  <si>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</si>
  <si>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</si>
  <si>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</si>
  <si>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</si>
  <si>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</si>
  <si>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</si>
  <si>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</si>
  <si>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</si>
  <si>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</si>
  <si>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</si>
  <si>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</si>
  <si>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</si>
  <si>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</si>
  <si>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</si>
  <si>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</si>
  <si>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</si>
  <si>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</si>
  <si>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</si>
  <si>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</si>
  <si>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</si>
  <si>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</si>
  <si>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</si>
  <si>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</si>
  <si>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</si>
  <si>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</si>
  <si>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</si>
  <si>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</si>
  <si>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</si>
  <si>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</si>
  <si>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</si>
  <si>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</si>
  <si>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</si>
  <si>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</si>
  <si>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</si>
  <si>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</si>
  <si>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</si>
  <si>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</si>
  <si>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</si>
  <si>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</si>
  <si>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</si>
  <si>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</si>
  <si>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</si>
  <si>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</si>
  <si>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</si>
  <si>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</si>
  <si>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</si>
  <si>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</si>
  <si>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</si>
  <si>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</si>
  <si>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</si>
  <si>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</si>
  <si>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</si>
  <si>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</si>
  <si>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</si>
  <si>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</si>
  <si>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</si>
  <si>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</si>
  <si>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</si>
  <si>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</si>
  <si>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</si>
  <si>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</si>
  <si>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</si>
  <si>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</si>
  <si>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</si>
  <si>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</si>
  <si>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</si>
  <si>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</si>
  <si>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</si>
  <si>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</si>
  <si>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</si>
  <si>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</si>
  <si>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</si>
  <si>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</si>
  <si>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</si>
  <si>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</si>
  <si>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</si>
  <si>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</si>
  <si>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</si>
  <si>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</si>
  <si>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</si>
  <si>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</si>
  <si>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</si>
  <si>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</si>
  <si>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</si>
  <si>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</si>
  <si>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</si>
  <si>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</si>
  <si>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</si>
  <si>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</si>
  <si>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</si>
  <si>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</si>
  <si>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</si>
  <si>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</si>
  <si>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</si>
  <si>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</si>
  <si>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</si>
  <si>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</si>
  <si>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</si>
  <si>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</si>
  <si>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</si>
  <si>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</si>
  <si>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</si>
  <si>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</si>
  <si>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</si>
  <si>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</si>
  <si>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</si>
  <si>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</si>
  <si>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</si>
  <si>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</si>
  <si>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</si>
  <si>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</si>
  <si>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</si>
  <si>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</si>
  <si>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</si>
  <si>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</si>
  <si>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</si>
  <si>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</si>
  <si>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</si>
  <si>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</si>
  <si>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</si>
  <si>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</si>
  <si>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</si>
  <si>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</si>
  <si>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</si>
  <si>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</si>
  <si>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</si>
  <si>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</si>
  <si>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</si>
  <si>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</si>
  <si>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</si>
  <si>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</si>
  <si>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</si>
  <si>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</si>
  <si>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</si>
  <si>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</si>
  <si>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</si>
  <si>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</si>
  <si>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</si>
  <si>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</si>
  <si>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</si>
  <si>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</si>
  <si>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</si>
  <si>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</si>
  <si>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</si>
  <si>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</si>
  <si>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</si>
  <si>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</si>
  <si>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</si>
  <si>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</si>
  <si>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</si>
  <si>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</si>
  <si>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</si>
  <si>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</si>
  <si>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</si>
  <si>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</si>
  <si>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</si>
  <si>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</si>
  <si>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</si>
  <si>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</si>
  <si>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</si>
  <si>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</si>
  <si>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</si>
  <si>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</si>
  <si>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</si>
  <si>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</si>
  <si>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</si>
  <si>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</si>
  <si>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</si>
  <si>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</si>
  <si>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</si>
  <si>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</si>
  <si>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</si>
  <si>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</si>
  <si>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</si>
  <si>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</si>
  <si>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</si>
  <si>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</si>
  <si>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</si>
  <si>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</si>
  <si>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</si>
  <si>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</si>
  <si>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</si>
  <si>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</si>
  <si>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</si>
  <si>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</si>
  <si>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</si>
  <si>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</si>
  <si>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</si>
  <si>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</si>
  <si>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</si>
  <si>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</si>
  <si>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</si>
  <si>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</si>
  <si>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</si>
  <si>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</si>
  <si>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</si>
  <si>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</si>
  <si>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</si>
  <si>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</si>
  <si>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</si>
  <si>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</si>
  <si>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</si>
  <si>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</si>
  <si>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</si>
  <si>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</si>
  <si>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</si>
  <si>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</si>
  <si>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</si>
  <si>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</si>
  <si>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</si>
  <si>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</si>
  <si>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</si>
  <si>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</si>
  <si>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</si>
  <si>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</si>
  <si>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</si>
  <si>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</si>
  <si>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</si>
  <si>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</si>
  <si>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</si>
  <si>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</si>
  <si>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</si>
  <si>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</si>
  <si>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</si>
  <si>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</si>
  <si>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</si>
  <si>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</si>
  <si>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</si>
  <si>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</si>
  <si>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</si>
  <si>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</si>
  <si>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</si>
  <si>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</si>
  <si>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</si>
  <si>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</si>
  <si>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</si>
  <si>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</si>
  <si>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</si>
  <si>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</si>
  <si>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</si>
  <si>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</si>
  <si>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</si>
  <si>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</si>
  <si>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</si>
  <si>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</si>
  <si>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</si>
  <si>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</si>
  <si>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</si>
  <si>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</si>
  <si>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</si>
  <si>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</si>
  <si>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</si>
  <si>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</si>
  <si>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</si>
  <si>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</si>
  <si>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</si>
  <si>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</si>
  <si>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</si>
  <si>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</si>
  <si>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</si>
  <si>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</si>
  <si>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</si>
  <si>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</si>
  <si>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</si>
  <si>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</si>
  <si>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</si>
  <si>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</si>
  <si>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</si>
  <si>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</si>
  <si>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</si>
  <si>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</si>
  <si>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</si>
  <si>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</si>
  <si>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</si>
  <si>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</si>
  <si>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</si>
  <si>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</si>
  <si>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</si>
  <si>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</si>
  <si>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</si>
  <si>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</si>
  <si>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</si>
  <si>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</si>
  <si>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</si>
  <si>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</si>
  <si>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</si>
  <si>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</si>
  <si>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</si>
  <si>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</si>
  <si>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</si>
  <si>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</si>
  <si>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</si>
  <si>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</si>
  <si>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</si>
  <si>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</si>
  <si>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</si>
  <si>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</si>
  <si>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</si>
  <si>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</si>
  <si>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</si>
  <si>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</si>
  <si>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</si>
  <si>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</si>
  <si>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</si>
  <si>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</si>
  <si>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</si>
  <si>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</si>
  <si>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</si>
  <si>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</si>
  <si>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</si>
  <si>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</si>
  <si>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</si>
  <si>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</si>
  <si>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</si>
  <si>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</si>
  <si>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</si>
  <si>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</si>
  <si>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</si>
  <si>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</si>
  <si>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</si>
  <si>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</si>
  <si>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</si>
  <si>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</si>
  <si>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</si>
  <si>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</si>
  <si>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</si>
  <si>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</si>
  <si>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</si>
  <si>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</si>
  <si>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</si>
  <si>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</si>
  <si>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</si>
  <si>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</si>
  <si>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</si>
  <si>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</si>
  <si>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</si>
  <si>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</si>
  <si>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</si>
  <si>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</si>
  <si>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</si>
  <si>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</si>
  <si>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</si>
  <si>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</si>
  <si>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</si>
  <si>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</si>
  <si>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</si>
  <si>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</si>
  <si>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</si>
  <si>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</si>
  <si>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</si>
  <si>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</si>
  <si>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</si>
  <si>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</si>
  <si>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</si>
  <si>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</si>
  <si>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</si>
  <si>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</si>
  <si>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</si>
  <si>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</si>
  <si>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</si>
  <si>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</si>
  <si>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</si>
  <si>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</si>
  <si>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</si>
  <si>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</si>
  <si>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</si>
  <si>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</si>
  <si>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</si>
  <si>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</si>
  <si>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</si>
  <si>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</si>
  <si>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</si>
  <si>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</si>
  <si>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</si>
  <si>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</si>
  <si>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</si>
  <si>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</si>
  <si>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</si>
  <si>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</si>
  <si>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</si>
  <si>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</si>
  <si>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</si>
  <si>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</si>
  <si>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</si>
  <si>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</si>
  <si>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</si>
  <si>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</si>
  <si>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</si>
  <si>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</si>
  <si>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</si>
  <si>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</si>
  <si>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</si>
  <si>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</si>
  <si>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</si>
  <si>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</si>
  <si>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</si>
  <si>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</si>
  <si>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</si>
  <si>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</si>
  <si>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</si>
  <si>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</si>
  <si>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</si>
  <si>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</si>
  <si>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</si>
  <si>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</si>
  <si>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</si>
  <si>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</si>
  <si>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</si>
  <si>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</si>
  <si>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</si>
  <si>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</si>
  <si>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</si>
  <si>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</si>
  <si>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</si>
  <si>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</si>
  <si>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</si>
  <si>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</si>
  <si>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</si>
  <si>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</si>
  <si>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</si>
  <si>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</si>
  <si>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</si>
  <si>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</si>
  <si>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</si>
  <si>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</si>
  <si>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</si>
  <si>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</si>
  <si>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</si>
  <si>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</si>
  <si>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</si>
  <si>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</si>
  <si>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</si>
  <si>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</si>
  <si>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</si>
  <si>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</si>
  <si>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</si>
  <si>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</si>
  <si>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</si>
  <si>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</si>
  <si>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</si>
  <si>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</si>
  <si>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</si>
  <si>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</si>
  <si>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</si>
  <si>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</si>
  <si>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</si>
  <si>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</si>
  <si>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</si>
  <si>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</si>
  <si>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</si>
  <si>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</si>
  <si>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</si>
  <si>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</si>
  <si>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</si>
  <si>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</si>
  <si>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</si>
  <si>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</si>
  <si>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</si>
  <si>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</si>
  <si>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</si>
  <si>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</si>
  <si>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</si>
  <si>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</si>
  <si>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</si>
  <si>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</si>
  <si>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</si>
  <si>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</si>
  <si>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</si>
  <si>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</si>
  <si>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</si>
  <si>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</si>
  <si>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</si>
  <si>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</si>
  <si>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</si>
  <si>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</si>
  <si>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</si>
  <si>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</si>
  <si>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</si>
  <si>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</si>
  <si>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</si>
  <si>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</si>
  <si>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</si>
  <si>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</si>
  <si>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</si>
  <si>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</si>
  <si>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</si>
  <si>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</si>
  <si>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</si>
  <si>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</si>
  <si>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</si>
  <si>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</si>
  <si>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</si>
  <si>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</si>
  <si>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</si>
  <si>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</si>
  <si>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</si>
  <si>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</si>
  <si>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</si>
  <si>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</si>
  <si>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</si>
  <si>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</si>
  <si>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</si>
  <si>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</si>
  <si>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</si>
  <si>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</si>
  <si>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</si>
  <si>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</si>
  <si>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</si>
  <si>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</si>
  <si>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</si>
  <si>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</si>
  <si>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</si>
  <si>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</si>
  <si>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</si>
  <si>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</si>
  <si>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</si>
  <si>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</si>
  <si>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</si>
  <si>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</si>
  <si>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</si>
  <si>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</si>
  <si>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</si>
  <si>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</si>
  <si>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</si>
  <si>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</si>
  <si>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</si>
  <si>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</si>
  <si>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</si>
  <si>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</si>
  <si>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</si>
  <si>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</si>
  <si>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</si>
  <si>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</si>
  <si>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</si>
  <si>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</si>
  <si>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</si>
  <si>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</si>
  <si>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</si>
  <si>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</si>
  <si>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</si>
  <si>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</si>
  <si>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</si>
  <si>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</si>
  <si>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</si>
  <si>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</si>
  <si>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</si>
  <si>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</si>
  <si>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</si>
  <si>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</si>
  <si>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</si>
  <si>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</si>
  <si>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</si>
  <si>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</si>
  <si>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</si>
  <si>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</si>
  <si>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</si>
  <si>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</si>
  <si>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</si>
  <si>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</si>
  <si>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</si>
  <si>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</si>
  <si>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</si>
  <si>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</si>
  <si>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</si>
  <si>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</si>
  <si>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</si>
  <si>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</si>
  <si>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</si>
  <si>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</si>
  <si>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</si>
  <si>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</si>
  <si>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</si>
  <si>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</si>
  <si>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</si>
  <si>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</si>
  <si>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</si>
  <si>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</si>
  <si>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</si>
  <si>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</si>
  <si>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</si>
  <si>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</si>
  <si>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</si>
  <si>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</si>
  <si>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</si>
  <si>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</si>
  <si>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</si>
  <si>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</si>
  <si>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</si>
  <si>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</si>
  <si>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</si>
  <si>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</si>
  <si>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</si>
  <si>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</si>
  <si>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</si>
  <si>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</si>
  <si>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</si>
  <si>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</si>
  <si>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</si>
  <si>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</si>
  <si>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</si>
  <si>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</si>
  <si>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</si>
  <si>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</si>
  <si>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</si>
  <si>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</si>
  <si>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</si>
  <si>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</si>
  <si>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</si>
  <si>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</si>
  <si>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</si>
  <si>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</si>
  <si>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</si>
  <si>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</si>
  <si>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</si>
  <si>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</si>
  <si>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</si>
  <si>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</si>
  <si>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</si>
  <si>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</si>
  <si>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</si>
  <si>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</si>
  <si>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</si>
  <si>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</si>
  <si>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</si>
  <si>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</si>
  <si>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</si>
  <si>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</si>
  <si>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</si>
  <si>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</si>
  <si>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</si>
  <si>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</si>
  <si>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</si>
  <si>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</si>
  <si>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</si>
  <si>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</si>
  <si>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</si>
  <si>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</si>
  <si>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</si>
  <si>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</si>
  <si>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</si>
  <si>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</si>
  <si>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</si>
  <si>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</si>
  <si>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</si>
  <si>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</si>
  <si>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</si>
  <si>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</si>
  <si>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</si>
  <si>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</si>
  <si>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</si>
  <si>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</si>
  <si>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</si>
  <si>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</si>
  <si>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</si>
  <si>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</si>
  <si>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</si>
  <si>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</si>
  <si>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</si>
  <si>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</si>
  <si>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</si>
  <si>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</si>
  <si>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</si>
  <si>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</si>
  <si>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</si>
  <si>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</si>
  <si>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</si>
  <si>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</si>
  <si>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</si>
  <si>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</si>
  <si>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</si>
  <si>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</si>
  <si>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</si>
  <si>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</si>
  <si>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</si>
  <si>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</si>
  <si>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</si>
  <si>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</si>
  <si>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</si>
  <si>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</si>
  <si>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</si>
  <si>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</si>
  <si>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</si>
  <si>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</si>
  <si>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</si>
  <si>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</si>
  <si>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</si>
  <si>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</si>
  <si>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</si>
  <si>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</si>
  <si>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</si>
  <si>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</si>
  <si>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</si>
  <si>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</si>
  <si>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</si>
  <si>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</si>
  <si>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</si>
  <si>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</si>
  <si>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</si>
  <si>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</si>
  <si>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</si>
  <si>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</si>
  <si>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</si>
  <si>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</si>
  <si>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</si>
  <si>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</si>
  <si>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</si>
  <si>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</si>
  <si>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</si>
  <si>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</si>
  <si>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</si>
  <si>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</si>
  <si>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</si>
  <si>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</si>
  <si>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</si>
  <si>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</si>
  <si>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</si>
  <si>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</si>
  <si>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</si>
  <si>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</si>
  <si>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</si>
  <si>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</si>
  <si>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</si>
  <si>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</si>
  <si>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</si>
  <si>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</si>
  <si>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</si>
  <si>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</si>
  <si>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</si>
  <si>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</si>
  <si>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</si>
  <si>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</si>
  <si>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</si>
  <si>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</si>
  <si>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</si>
  <si>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</si>
  <si>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</si>
  <si>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</si>
  <si>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</si>
  <si>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</si>
  <si>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</si>
  <si>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</si>
  <si>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</si>
  <si>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</si>
  <si>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</si>
  <si>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</si>
  <si>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</si>
  <si>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</si>
  <si>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</si>
  <si>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</si>
  <si>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</si>
  <si>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</si>
  <si>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</si>
  <si>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</si>
  <si>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</si>
  <si>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</si>
  <si>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</si>
  <si>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</si>
  <si>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</si>
  <si>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</si>
  <si>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</si>
  <si>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</si>
  <si>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</si>
  <si>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</si>
  <si>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</si>
  <si>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</si>
  <si>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</si>
  <si>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</si>
  <si>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</si>
  <si>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</si>
  <si>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</si>
  <si>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</si>
  <si>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</si>
  <si>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</si>
  <si>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</si>
  <si>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</si>
  <si>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</si>
  <si>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</si>
  <si>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</si>
  <si>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</si>
  <si>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</si>
  <si>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</si>
  <si>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</si>
  <si>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</si>
  <si>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</si>
  <si>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</si>
  <si>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</si>
  <si>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</si>
  <si>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</si>
  <si>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</si>
  <si>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</si>
  <si>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</si>
  <si>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</si>
  <si>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</si>
  <si>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</si>
  <si>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</si>
  <si>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</si>
  <si>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</si>
  <si>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</si>
  <si>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</si>
  <si>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</si>
  <si>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</si>
  <si>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</si>
  <si>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</si>
  <si>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</si>
  <si>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</si>
  <si>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</si>
  <si>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</si>
  <si>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</si>
  <si>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</si>
  <si>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</si>
  <si>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</si>
  <si>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</si>
  <si>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</si>
  <si>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</si>
  <si>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</si>
  <si>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</si>
  <si>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</si>
  <si>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</si>
  <si>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</si>
  <si>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</si>
  <si>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</si>
  <si>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</si>
  <si>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</si>
  <si>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</si>
  <si>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</si>
  <si>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</si>
  <si>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</si>
  <si>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</si>
  <si>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</si>
  <si>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</si>
  <si>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</si>
  <si>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</si>
  <si>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</si>
  <si>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</si>
  <si>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</si>
  <si>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</si>
  <si>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</si>
  <si>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</si>
  <si>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</si>
  <si>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</si>
  <si>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</si>
  <si>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</si>
  <si>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</si>
  <si>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</si>
  <si>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</si>
  <si>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</si>
  <si>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</si>
  <si>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</si>
  <si>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</si>
  <si>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</si>
  <si>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</si>
  <si>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</si>
  <si>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</si>
  <si>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</si>
  <si>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</si>
  <si>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</si>
  <si>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</si>
  <si>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</si>
  <si>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</si>
  <si>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</si>
  <si>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</si>
  <si>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</si>
  <si>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</si>
  <si>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</si>
  <si>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</si>
  <si>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</si>
  <si>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</si>
  <si>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</si>
  <si>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</si>
  <si>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</si>
  <si>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</si>
  <si>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</si>
  <si>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</si>
  <si>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</si>
  <si>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</si>
  <si>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</si>
  <si>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</si>
  <si>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</si>
  <si>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</si>
  <si>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</si>
  <si>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</si>
  <si>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</si>
  <si>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</si>
  <si>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</si>
  <si>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</si>
  <si>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</si>
  <si>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</si>
  <si>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</si>
  <si>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</si>
  <si>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</si>
  <si>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</si>
  <si>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</si>
  <si>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</si>
  <si>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</si>
  <si>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</si>
  <si>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</si>
  <si>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</si>
  <si>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</si>
  <si>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</si>
  <si>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</si>
  <si>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</si>
  <si>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</si>
  <si>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</si>
  <si>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</si>
  <si>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</si>
  <si>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</si>
  <si>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</si>
  <si>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</si>
  <si>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</si>
  <si>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</si>
  <si>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</si>
  <si>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</si>
  <si>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</si>
  <si>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</si>
  <si>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</si>
  <si>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</si>
  <si>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</si>
  <si>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</si>
  <si>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</si>
  <si>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</si>
  <si>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</si>
  <si>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</si>
  <si>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</si>
  <si>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</si>
  <si>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</si>
  <si>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</si>
  <si>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</si>
  <si>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</si>
  <si>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</si>
  <si>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</si>
  <si>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</si>
  <si>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</si>
  <si>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</si>
  <si>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</si>
  <si>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</si>
  <si>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</si>
  <si>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</si>
  <si>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</si>
  <si>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</si>
  <si>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</si>
  <si>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</si>
  <si>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</si>
  <si>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</si>
  <si>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</si>
  <si>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</si>
  <si>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</si>
  <si>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</si>
  <si>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</si>
  <si>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</si>
  <si>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</si>
  <si>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</si>
  <si>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</si>
  <si>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</si>
  <si>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</si>
  <si>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</si>
  <si>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</si>
  <si>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</si>
  <si>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</si>
  <si>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</si>
  <si>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</si>
  <si>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</si>
  <si>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</si>
  <si>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</si>
  <si>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</si>
  <si>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</si>
  <si>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</si>
  <si>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</si>
  <si>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</si>
  <si>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</si>
  <si>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</si>
  <si>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</si>
  <si>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</si>
  <si>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</si>
  <si>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</si>
  <si>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</si>
  <si>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</si>
  <si>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</si>
  <si>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</si>
  <si>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</si>
  <si>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</si>
  <si>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</si>
  <si>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</si>
  <si>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</si>
  <si>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</si>
  <si>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</si>
  <si>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</si>
  <si>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</si>
  <si>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</si>
  <si>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</si>
  <si>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</si>
  <si>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</si>
  <si>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</si>
  <si>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</si>
  <si>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</si>
  <si>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</si>
  <si>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</si>
  <si>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</si>
  <si>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</si>
  <si>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</si>
  <si>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</si>
  <si>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</si>
  <si>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</si>
  <si>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</si>
  <si>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</si>
  <si>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</si>
  <si>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</si>
  <si>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</si>
  <si>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</si>
  <si>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</si>
  <si>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</si>
  <si>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</si>
  <si>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</si>
  <si>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</si>
  <si>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</si>
  <si>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</si>
  <si>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</si>
  <si>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</si>
  <si>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</si>
  <si>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</si>
  <si>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</si>
  <si>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</si>
  <si>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</si>
  <si>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</si>
  <si>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</si>
  <si>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</si>
  <si>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</si>
  <si>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</si>
  <si>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</si>
  <si>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</si>
  <si>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</si>
  <si>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</si>
  <si>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</si>
  <si>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</si>
  <si>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</si>
  <si>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</si>
  <si>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</si>
  <si>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</si>
  <si>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</si>
  <si>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</si>
  <si>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</si>
  <si>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</si>
  <si>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</si>
  <si>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</si>
  <si>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</si>
  <si>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</si>
  <si>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</si>
  <si>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</si>
  <si>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</si>
  <si>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</si>
  <si>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</si>
  <si>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</si>
  <si>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</si>
  <si>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</si>
  <si>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</si>
  <si>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</si>
  <si>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</si>
  <si>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</si>
  <si>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</si>
  <si>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</si>
  <si>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</si>
  <si>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</si>
  <si>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</si>
  <si>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</si>
  <si>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</si>
  <si>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</si>
  <si>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</si>
  <si>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</si>
  <si>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</si>
  <si>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</si>
  <si>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</si>
  <si>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</si>
  <si>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</si>
  <si>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</si>
  <si>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</si>
  <si>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</si>
  <si>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</si>
  <si>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</si>
  <si>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</si>
  <si>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</si>
  <si>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</si>
  <si>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</si>
  <si>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</si>
  <si>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</si>
  <si>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</si>
  <si>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</si>
  <si>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</si>
  <si>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</si>
  <si>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</si>
  <si>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</si>
  <si>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</si>
  <si>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</si>
  <si>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</si>
  <si>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</si>
  <si>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</si>
  <si>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</si>
  <si>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</si>
  <si>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</si>
  <si>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</si>
  <si>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</si>
  <si>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</si>
  <si>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</si>
  <si>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</si>
  <si>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</si>
  <si>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</si>
  <si>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</si>
  <si>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</si>
  <si>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</si>
  <si>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</si>
  <si>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</si>
  <si>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</si>
  <si>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</si>
  <si>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</si>
  <si>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</si>
  <si>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</si>
  <si>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</si>
  <si>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</si>
  <si>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</si>
  <si>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</si>
  <si>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</si>
  <si>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</si>
  <si>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</si>
  <si>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</si>
  <si>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</si>
  <si>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</si>
  <si>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</si>
  <si>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</si>
  <si>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</si>
  <si>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</si>
  <si>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</si>
  <si>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</si>
  <si>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</si>
  <si>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</si>
  <si>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</si>
  <si>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</si>
  <si>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</si>
  <si>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</si>
  <si>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</si>
  <si>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</si>
  <si>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</si>
  <si>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</si>
  <si>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</si>
  <si>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</si>
  <si>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</si>
  <si>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</si>
  <si>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</si>
  <si>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</si>
  <si>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</si>
  <si>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</si>
  <si>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</si>
  <si>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</si>
  <si>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</si>
  <si>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</si>
  <si>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</si>
  <si>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</si>
  <si>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</si>
  <si>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</si>
  <si>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</si>
  <si>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</si>
  <si>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</si>
  <si>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</si>
  <si>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</si>
  <si>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</si>
  <si>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</si>
  <si>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</si>
  <si>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</si>
  <si>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</si>
  <si>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</si>
  <si>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</si>
  <si>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</si>
  <si>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</si>
  <si>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</si>
  <si>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</si>
  <si>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</si>
  <si>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</si>
  <si>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</si>
  <si>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</si>
  <si>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</si>
  <si>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</si>
  <si>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</si>
  <si>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</si>
  <si>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</si>
  <si>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</si>
  <si>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</si>
  <si>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</si>
  <si>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</si>
  <si>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</si>
  <si>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</si>
  <si>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</si>
  <si>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</si>
  <si>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</si>
  <si>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</si>
  <si>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</si>
  <si>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</si>
  <si>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</si>
  <si>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</si>
  <si>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</si>
  <si>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</si>
  <si>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</si>
  <si>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</si>
  <si>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</si>
  <si>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</si>
  <si>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</si>
  <si>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</si>
  <si>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</si>
  <si>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</si>
  <si>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</si>
  <si>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</si>
  <si>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</si>
  <si>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</si>
  <si>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</si>
  <si>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</si>
  <si>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</si>
  <si>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</si>
  <si>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</si>
  <si>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</si>
  <si>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</si>
  <si>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</si>
  <si>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</si>
  <si>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</si>
  <si>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</si>
  <si>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</si>
  <si>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</si>
  <si>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</si>
  <si>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</si>
  <si>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</si>
  <si>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</si>
  <si>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</si>
  <si>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</si>
  <si>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</si>
  <si>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</si>
  <si>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</si>
  <si>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</si>
  <si>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</si>
  <si>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</si>
  <si>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</si>
  <si>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</si>
  <si>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</si>
  <si>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</si>
  <si>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</si>
  <si>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</si>
  <si>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</si>
  <si>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</si>
  <si>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</si>
  <si>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</si>
  <si>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</si>
  <si>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</si>
  <si>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</si>
  <si>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</si>
  <si>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</si>
  <si>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</si>
  <si>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</si>
  <si>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</si>
  <si>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</si>
  <si>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</si>
  <si>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</si>
  <si>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</si>
  <si>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</si>
  <si>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</si>
  <si>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</si>
  <si>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</si>
  <si>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</si>
  <si>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</si>
  <si>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</si>
  <si>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</si>
  <si>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</si>
  <si>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</si>
  <si>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</si>
  <si>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</si>
  <si>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</si>
  <si>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</si>
  <si>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</si>
  <si>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</si>
  <si>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</si>
  <si>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</si>
  <si>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</si>
  <si>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</si>
  <si>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</si>
  <si>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</si>
  <si>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</si>
  <si>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</si>
  <si>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</si>
  <si>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</si>
  <si>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</si>
  <si>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</si>
  <si>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</si>
  <si>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</si>
  <si>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</si>
  <si>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</si>
  <si>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</si>
  <si>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</si>
  <si>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</si>
  <si>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</si>
  <si>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</si>
  <si>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</si>
  <si>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</si>
  <si>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</si>
  <si>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</si>
  <si>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</si>
  <si>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</si>
  <si>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</si>
  <si>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</si>
  <si>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</si>
  <si>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</si>
  <si>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</si>
  <si>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</si>
  <si>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</si>
  <si>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</si>
  <si>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</si>
  <si>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</si>
  <si>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</si>
  <si>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</si>
  <si>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</si>
  <si>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</si>
  <si>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</si>
  <si>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</si>
  <si>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</si>
  <si>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</si>
  <si>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</si>
  <si>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</si>
  <si>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</si>
  <si>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</si>
  <si>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</si>
  <si>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</si>
  <si>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</si>
  <si>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</si>
  <si>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</si>
  <si>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</si>
  <si>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</si>
  <si>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</si>
  <si>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</si>
  <si>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</si>
  <si>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</si>
  <si>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</si>
  <si>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</si>
  <si>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</si>
  <si>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</si>
  <si>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</si>
  <si>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</si>
  <si>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</si>
  <si>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</si>
  <si>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</si>
  <si>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</si>
  <si>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</si>
  <si>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</si>
  <si>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</si>
  <si>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</si>
  <si>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</si>
  <si>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</si>
  <si>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</si>
  <si>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</si>
  <si>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</si>
  <si>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</si>
  <si>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</si>
  <si>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</si>
  <si>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</si>
  <si>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</si>
  <si>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</si>
  <si>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</si>
  <si>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</si>
  <si>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</si>
  <si>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</si>
  <si>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</si>
  <si>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</si>
  <si>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</si>
  <si>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</si>
  <si>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</si>
  <si>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</si>
  <si>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</si>
  <si>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</si>
  <si>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</si>
  <si>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</si>
  <si>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</si>
  <si>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</si>
  <si>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</si>
  <si>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</si>
  <si>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</si>
  <si>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</si>
  <si>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</si>
  <si>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</si>
  <si>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</si>
  <si>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</si>
  <si>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</si>
  <si>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</si>
  <si>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</si>
  <si>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</si>
  <si>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</si>
  <si>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</si>
  <si>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</si>
  <si>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</si>
  <si>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</si>
  <si>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</si>
  <si>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</si>
  <si>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</si>
  <si>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</si>
  <si>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</si>
  <si>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</si>
  <si>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</si>
  <si>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</si>
  <si>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</si>
  <si>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</si>
  <si>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</si>
  <si>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</si>
  <si>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</si>
  <si>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</si>
  <si>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</si>
  <si>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</si>
  <si>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</si>
  <si>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</si>
  <si>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</si>
  <si>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</si>
  <si>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</si>
  <si>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</si>
  <si>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</si>
  <si>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</si>
  <si>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</si>
  <si>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</si>
  <si>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</si>
  <si>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</si>
  <si>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</si>
  <si>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</si>
  <si>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</si>
  <si>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</si>
  <si>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</si>
  <si>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</si>
  <si>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</si>
  <si>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</si>
  <si>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</si>
  <si>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</si>
  <si>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</si>
  <si>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</si>
  <si>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</si>
  <si>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</si>
  <si>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</si>
  <si>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</si>
  <si>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</si>
  <si>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</si>
  <si>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</si>
  <si>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</si>
  <si>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</si>
  <si>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</si>
  <si>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</si>
  <si>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</si>
  <si>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</si>
  <si>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</si>
  <si>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</si>
  <si>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</si>
  <si>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</si>
  <si>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</si>
  <si>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</si>
  <si>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</si>
  <si>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</si>
  <si>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</si>
  <si>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</si>
  <si>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</si>
  <si>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</si>
  <si>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</si>
  <si>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</si>
  <si>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</si>
  <si>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</si>
  <si>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</si>
  <si>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</si>
  <si>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</si>
  <si>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</si>
  <si>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</si>
  <si>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</si>
  <si>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</si>
  <si>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</si>
  <si>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</si>
  <si>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</si>
  <si>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</si>
  <si>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</si>
  <si>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</si>
  <si>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</si>
  <si>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</si>
  <si>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</si>
  <si>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</si>
  <si>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</si>
  <si>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</si>
  <si>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</si>
  <si>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</si>
  <si>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</si>
  <si>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</si>
  <si>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</si>
  <si>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</si>
  <si>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</si>
  <si>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</si>
  <si>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</si>
  <si>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</si>
  <si>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</si>
  <si>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</si>
  <si>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</si>
  <si>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</si>
  <si>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</si>
  <si>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</si>
  <si>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</si>
  <si>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</si>
  <si>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</si>
  <si>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</si>
  <si>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</si>
  <si>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</si>
  <si>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</si>
  <si>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</si>
  <si>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</si>
  <si>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</si>
  <si>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</si>
  <si>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</si>
  <si>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</si>
  <si>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</si>
  <si>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</si>
  <si>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</si>
  <si>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</si>
  <si>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</si>
  <si>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</si>
  <si>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</si>
  <si>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</si>
  <si>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</si>
  <si>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</si>
  <si>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</si>
  <si>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</si>
  <si>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</si>
  <si>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</si>
  <si>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</si>
  <si>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</si>
  <si>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</si>
  <si>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</si>
  <si>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</si>
  <si>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</si>
  <si>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</si>
  <si>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</si>
  <si>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</si>
  <si>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</si>
  <si>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</si>
  <si>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</si>
  <si>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</si>
  <si>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</si>
  <si>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</si>
  <si>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</si>
  <si>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</si>
  <si>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</si>
  <si>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</si>
  <si>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</si>
  <si>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</si>
  <si>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</si>
  <si>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</si>
  <si>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</si>
  <si>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</si>
  <si>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</si>
  <si>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</si>
  <si>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</si>
  <si>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</si>
  <si>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</si>
  <si>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</si>
  <si>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</si>
  <si>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</si>
  <si>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</si>
  <si>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</si>
  <si>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</si>
  <si>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</si>
  <si>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</si>
  <si>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</si>
  <si>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</si>
  <si>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</si>
  <si>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</si>
  <si>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</si>
  <si>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</si>
  <si>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</si>
  <si>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</si>
  <si>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</si>
  <si>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</si>
  <si>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</si>
  <si>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</si>
  <si>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</si>
  <si>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</si>
  <si>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</si>
  <si>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</si>
  <si>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</si>
  <si>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</si>
  <si>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</si>
  <si>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</si>
  <si>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</si>
  <si>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</si>
  <si>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</si>
  <si>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</si>
  <si>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</si>
  <si>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</si>
  <si>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</si>
  <si>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</si>
  <si>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</si>
  <si>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</si>
  <si>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</si>
  <si>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</si>
  <si>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</si>
  <si>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</si>
  <si>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</si>
  <si>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</si>
  <si>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</si>
  <si>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</si>
  <si>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</si>
  <si>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</si>
  <si>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</si>
  <si>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</si>
  <si>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</si>
  <si>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</si>
  <si>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</si>
  <si>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</si>
  <si>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</si>
  <si>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</si>
  <si>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</si>
  <si>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</si>
  <si>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</si>
  <si>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</si>
  <si>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</si>
  <si>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</si>
  <si>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</si>
  <si>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</si>
  <si>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</si>
  <si>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</si>
  <si>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</si>
  <si>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</si>
  <si>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</si>
  <si>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</si>
  <si>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</si>
  <si>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</si>
  <si>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</si>
  <si>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</si>
  <si>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</si>
  <si>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</si>
  <si>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</si>
  <si>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</si>
  <si>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</si>
  <si>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</si>
  <si>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</si>
  <si>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</si>
  <si>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</si>
  <si>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</si>
  <si>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</si>
  <si>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</si>
  <si>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</si>
  <si>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</si>
  <si>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</si>
  <si>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</si>
  <si>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</si>
  <si>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</si>
  <si>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</si>
  <si>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</si>
  <si>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</si>
  <si>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</si>
  <si>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</si>
  <si>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</si>
  <si>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</si>
  <si>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</si>
  <si>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</si>
  <si>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</si>
  <si>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</si>
  <si>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</si>
  <si>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</si>
  <si>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</si>
  <si>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</si>
  <si>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</si>
  <si>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</si>
  <si>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</si>
  <si>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</si>
  <si>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</si>
  <si>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</si>
  <si>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</si>
  <si>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</si>
  <si>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</si>
  <si>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</si>
  <si>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</si>
  <si>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</si>
  <si>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</si>
  <si>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</si>
  <si>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</si>
  <si>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</si>
  <si>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</si>
  <si>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</si>
  <si>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</si>
  <si>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</si>
  <si>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</si>
  <si>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</si>
  <si>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</si>
  <si>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</si>
  <si>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</si>
  <si>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</si>
  <si>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</si>
  <si>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</si>
  <si>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</si>
  <si>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</si>
  <si>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</si>
  <si>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</si>
  <si>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</si>
  <si>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</si>
  <si>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</si>
  <si>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</si>
  <si>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</si>
  <si>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</si>
  <si>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</si>
  <si>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</si>
  <si>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</si>
  <si>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</si>
  <si>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</si>
  <si>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</si>
  <si>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</si>
  <si>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</si>
  <si>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</si>
  <si>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</si>
  <si>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</si>
  <si>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</si>
  <si>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</si>
  <si>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</si>
  <si>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</si>
  <si>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</si>
  <si>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</si>
  <si>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</si>
  <si>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</si>
  <si>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</si>
  <si>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</si>
  <si>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</si>
  <si>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</si>
  <si>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</si>
  <si>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</si>
  <si>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</si>
  <si>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</si>
  <si>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</si>
  <si>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</si>
  <si>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</si>
  <si>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</si>
  <si>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</si>
  <si>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</si>
  <si>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</si>
  <si>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</si>
  <si>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</si>
  <si>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</si>
  <si>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</si>
  <si>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</si>
  <si>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</si>
  <si>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</si>
  <si>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</si>
  <si>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</si>
  <si>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</si>
  <si>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</si>
  <si>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</si>
  <si>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</si>
  <si>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</si>
  <si>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</si>
  <si>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</si>
  <si>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</si>
  <si>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</si>
  <si>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</si>
  <si>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</si>
  <si>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</si>
  <si>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</si>
  <si>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</si>
  <si>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</si>
  <si>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</si>
  <si>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</si>
  <si>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</si>
  <si>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</si>
  <si>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</si>
  <si>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</si>
  <si>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</si>
  <si>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</si>
  <si>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</si>
  <si>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</si>
  <si>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</si>
  <si>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</si>
  <si>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</si>
  <si>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</si>
  <si>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</si>
  <si>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</si>
  <si>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</si>
  <si>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</si>
  <si>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</si>
  <si>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</si>
  <si>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</si>
  <si>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</si>
  <si>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</si>
  <si>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</si>
  <si>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</si>
  <si>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</si>
  <si>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</si>
  <si>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</si>
  <si>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</si>
  <si>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</si>
  <si>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</si>
  <si>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</si>
  <si>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</si>
  <si>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</si>
  <si>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</si>
  <si>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</si>
  <si>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</si>
  <si>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</si>
  <si>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</si>
  <si>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</si>
  <si>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</si>
  <si>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</si>
  <si>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</si>
  <si>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</si>
  <si>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</si>
  <si>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</si>
  <si>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</si>
  <si>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</si>
  <si>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</si>
  <si>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</si>
  <si>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</si>
  <si>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</si>
  <si>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</si>
  <si>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</si>
  <si>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</si>
  <si>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</si>
  <si>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</si>
  <si>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</si>
  <si>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</si>
  <si>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</si>
  <si>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</si>
  <si>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</si>
  <si>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</si>
  <si>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</si>
  <si>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</si>
  <si>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</si>
  <si>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</si>
  <si>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</si>
  <si>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</si>
  <si>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</si>
  <si>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</si>
  <si>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</si>
  <si>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</si>
  <si>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</si>
  <si>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</si>
  <si>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</si>
  <si>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</si>
  <si>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</si>
  <si>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</si>
  <si>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</si>
  <si>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</si>
  <si>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</si>
  <si>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</si>
  <si>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</si>
  <si>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</si>
  <si>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</si>
  <si>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</si>
  <si>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</si>
  <si>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</si>
  <si>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</si>
  <si>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</si>
  <si>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</si>
  <si>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</si>
  <si>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</si>
  <si>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</si>
  <si>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</si>
  <si>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</si>
  <si>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</si>
  <si>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</si>
  <si>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</si>
  <si>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</si>
  <si>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</si>
  <si>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</si>
  <si>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</si>
  <si>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</si>
  <si>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</si>
  <si>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</si>
  <si>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</si>
  <si>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</si>
  <si>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</si>
  <si>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</si>
  <si>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</si>
  <si>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</si>
  <si>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</si>
  <si>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</si>
  <si>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</si>
  <si>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</si>
  <si>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</si>
  <si>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</si>
  <si>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</si>
  <si>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</si>
  <si>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</si>
  <si>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</si>
  <si>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</si>
  <si>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</si>
  <si>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</si>
  <si>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</si>
  <si>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</si>
  <si>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</si>
  <si>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</si>
  <si>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</si>
  <si>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</si>
  <si>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</si>
  <si>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</si>
  <si>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</si>
  <si>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</si>
  <si>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</si>
  <si>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</si>
  <si>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</si>
  <si>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</si>
  <si>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</si>
  <si>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</si>
  <si>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</si>
  <si>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</si>
  <si>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</si>
  <si>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</si>
  <si>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</si>
  <si>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</si>
  <si>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</si>
  <si>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</si>
  <si>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</si>
  <si>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</si>
  <si>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</si>
  <si>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</si>
  <si>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</si>
  <si>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</si>
  <si>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</si>
  <si>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</si>
  <si>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</si>
  <si>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</si>
  <si>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</si>
  <si>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</si>
  <si>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</si>
  <si>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</si>
  <si>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</si>
  <si>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</si>
  <si>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</si>
  <si>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</si>
  <si>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</si>
  <si>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</si>
  <si>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</si>
  <si>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</si>
  <si>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</si>
  <si>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</si>
  <si>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</si>
  <si>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</si>
  <si>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</si>
  <si>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</si>
  <si>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</si>
  <si>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</si>
  <si>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</si>
  <si>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</si>
  <si>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</si>
  <si>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</si>
  <si>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</si>
  <si>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</si>
  <si>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</si>
  <si>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</si>
  <si>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</si>
  <si>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</si>
  <si>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</si>
  <si>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</si>
  <si>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</si>
  <si>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</si>
  <si>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</si>
  <si>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</si>
  <si>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</si>
  <si>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</si>
  <si>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</si>
  <si>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</si>
  <si>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</si>
  <si>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</si>
  <si>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</si>
  <si>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</si>
  <si>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</si>
  <si>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</si>
  <si>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</si>
  <si>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</si>
  <si>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</si>
  <si>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</si>
  <si>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</si>
  <si>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</si>
  <si>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</si>
  <si>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</si>
  <si>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</si>
  <si>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</si>
  <si>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</si>
  <si>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</si>
  <si>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</si>
  <si>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</si>
  <si>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</si>
  <si>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</si>
  <si>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</si>
  <si>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</si>
  <si>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</si>
  <si>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</si>
  <si>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</si>
  <si>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</si>
  <si>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</si>
  <si>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</si>
  <si>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</si>
  <si>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</si>
  <si>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</si>
  <si>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</si>
  <si>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</si>
  <si>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</si>
  <si>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</si>
  <si>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</si>
  <si>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</si>
  <si>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</si>
  <si>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</si>
  <si>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</si>
  <si>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</si>
  <si>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</si>
  <si>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</si>
  <si>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</si>
  <si>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</si>
  <si>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</si>
  <si>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</si>
  <si>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</si>
  <si>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</si>
  <si>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</si>
  <si>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</si>
  <si>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</si>
  <si>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</si>
  <si>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</si>
  <si>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</si>
  <si>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</si>
  <si>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</si>
  <si>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</si>
  <si>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</si>
  <si>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</si>
  <si>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</si>
  <si>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</si>
  <si>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</si>
  <si>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</si>
  <si>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</si>
  <si>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</si>
  <si>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</si>
  <si>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</si>
  <si>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</si>
  <si>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</si>
  <si>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</si>
  <si>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</si>
  <si>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</si>
  <si>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</si>
  <si>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</si>
  <si>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</si>
  <si>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</si>
  <si>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</si>
  <si>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</si>
  <si>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</si>
  <si>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</si>
  <si>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</si>
  <si>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</si>
  <si>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</si>
  <si>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</si>
  <si>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</si>
  <si>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</si>
  <si>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</si>
  <si>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</si>
  <si>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</si>
  <si>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</si>
  <si>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</si>
  <si>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</si>
  <si>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</si>
  <si>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</si>
  <si>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</si>
  <si>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</si>
  <si>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</si>
  <si>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</si>
  <si>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</si>
  <si>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</si>
  <si>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</si>
  <si>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</si>
  <si>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</si>
  <si>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</si>
  <si>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</si>
  <si>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</si>
  <si>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</si>
  <si>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</si>
  <si>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</si>
  <si>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</si>
  <si>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</si>
  <si>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</si>
  <si>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</si>
  <si>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</si>
  <si>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</si>
  <si>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</si>
  <si>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</si>
  <si>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</si>
  <si>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</si>
  <si>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</si>
  <si>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</si>
  <si>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</si>
  <si>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</si>
  <si>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</si>
  <si>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</si>
  <si>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</si>
  <si>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</si>
  <si>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</si>
  <si>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</si>
  <si>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</si>
  <si>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</si>
  <si>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</si>
  <si>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</si>
  <si>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</si>
  <si>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</si>
  <si>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</si>
  <si>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</si>
  <si>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</si>
  <si>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</si>
  <si>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</si>
  <si>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</si>
  <si>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</si>
  <si>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</si>
  <si>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</si>
  <si>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</si>
  <si>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</si>
  <si>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</si>
  <si>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</si>
  <si>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</si>
  <si>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</si>
  <si>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</si>
  <si>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</si>
  <si>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</si>
  <si>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</si>
  <si>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</si>
  <si>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</si>
  <si>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</si>
  <si>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</si>
  <si>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</si>
  <si>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</si>
  <si>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</si>
  <si>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</si>
  <si>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</si>
  <si>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</si>
  <si>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</si>
  <si>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</si>
  <si>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</si>
  <si>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</si>
  <si>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</si>
  <si>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</si>
  <si>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</si>
  <si>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</si>
  <si>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</si>
  <si>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</si>
  <si>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</si>
  <si>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</si>
  <si>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</si>
  <si>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</si>
  <si>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</si>
  <si>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</si>
  <si>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</si>
  <si>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</si>
  <si>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</si>
  <si>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</si>
  <si>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</si>
  <si>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</si>
  <si>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</si>
  <si>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</si>
  <si>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</si>
  <si>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</si>
  <si>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</si>
  <si>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</si>
  <si>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</si>
  <si>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</si>
  <si>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</si>
  <si>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</si>
  <si>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</si>
  <si>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</si>
  <si>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</si>
  <si>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</si>
  <si>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</si>
  <si>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</si>
  <si>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</si>
  <si>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</si>
  <si>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</si>
  <si>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</si>
  <si>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</si>
  <si>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</si>
  <si>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</si>
  <si>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</si>
  <si>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</si>
  <si>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</si>
  <si>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</si>
  <si>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</si>
  <si>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</si>
  <si>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</si>
  <si>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</si>
  <si>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</si>
  <si>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</si>
  <si>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</si>
  <si>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</si>
  <si>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</si>
  <si>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</si>
  <si>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</si>
  <si>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</si>
  <si>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</si>
  <si>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</si>
  <si>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</si>
  <si>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</si>
  <si>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</si>
  <si>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</si>
  <si>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</si>
  <si>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</si>
  <si>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</si>
  <si>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</si>
  <si>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</si>
  <si>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</si>
  <si>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</si>
  <si>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</si>
  <si>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</si>
  <si>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</si>
  <si>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</si>
  <si>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</si>
  <si>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</si>
  <si>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</si>
  <si>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</si>
  <si>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</si>
  <si>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</si>
  <si>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</si>
  <si>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</si>
  <si>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</si>
  <si>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</si>
  <si>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</si>
  <si>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</si>
  <si>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</si>
  <si>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</si>
  <si>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</si>
  <si>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</si>
  <si>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</si>
  <si>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</si>
  <si>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</si>
  <si>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</si>
  <si>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</si>
  <si>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</si>
  <si>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</si>
  <si>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</si>
  <si>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</si>
  <si>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</si>
  <si>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</si>
  <si>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</si>
  <si>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</si>
  <si>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</si>
  <si>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</si>
  <si>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</si>
  <si>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</si>
  <si>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</si>
  <si>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</si>
  <si>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</si>
  <si>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</si>
  <si>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</si>
  <si>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</si>
  <si>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</si>
  <si>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</si>
  <si>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</si>
  <si>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</si>
  <si>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</si>
  <si>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</si>
  <si>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</si>
  <si>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</si>
  <si>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</si>
  <si>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</si>
  <si>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</si>
  <si>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</si>
  <si>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</si>
  <si>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</si>
  <si>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</si>
  <si>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</si>
  <si>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</si>
  <si>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</si>
  <si>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</si>
  <si>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</si>
  <si>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</si>
  <si>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</si>
  <si>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</si>
  <si>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</si>
  <si>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</si>
  <si>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</si>
  <si>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</si>
  <si>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</si>
  <si>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</si>
  <si>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</si>
  <si>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</si>
  <si>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</si>
  <si>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</si>
  <si>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</si>
  <si>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</si>
  <si>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</si>
  <si>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</si>
  <si>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</si>
  <si>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</si>
  <si>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</si>
  <si>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</si>
  <si>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</si>
  <si>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</si>
  <si>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</si>
  <si>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</si>
  <si>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</si>
  <si>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</si>
  <si>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</si>
  <si>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</si>
  <si>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</si>
  <si>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</si>
  <si>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</si>
  <si>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</si>
  <si>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</si>
  <si>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</si>
  <si>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</si>
  <si>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</si>
  <si>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</si>
  <si>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</si>
  <si>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</si>
  <si>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</si>
  <si>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</si>
  <si>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</si>
  <si>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</si>
  <si>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</si>
  <si>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</si>
  <si>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</si>
  <si>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</si>
  <si>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</si>
  <si>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</si>
  <si>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</si>
  <si>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</si>
  <si>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</si>
  <si>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</si>
  <si>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</si>
  <si>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</si>
  <si>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</si>
  <si>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</si>
  <si>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</si>
  <si>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</si>
  <si>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</si>
  <si>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</si>
  <si>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</si>
  <si>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</si>
  <si>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</si>
  <si>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</si>
  <si>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</si>
  <si>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</si>
  <si>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</si>
  <si>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</si>
  <si>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</si>
  <si>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</si>
  <si>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</si>
  <si>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</si>
  <si>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</si>
  <si>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</si>
  <si>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</si>
  <si>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</si>
  <si>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</si>
  <si>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</si>
  <si>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</si>
  <si>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</si>
  <si>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</si>
  <si>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</si>
  <si>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</si>
  <si>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</si>
  <si>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</si>
  <si>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</si>
  <si>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</si>
  <si>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</si>
  <si>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</si>
  <si>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</si>
  <si>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</si>
  <si>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</si>
  <si>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</si>
  <si>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</si>
  <si>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</si>
  <si>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</si>
  <si>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</si>
  <si>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</si>
  <si>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</si>
  <si>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</si>
  <si>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</si>
  <si>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</si>
  <si>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</si>
  <si>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</si>
  <si>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</si>
  <si>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</si>
  <si>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</si>
  <si>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</si>
  <si>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</si>
  <si>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</si>
  <si>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</si>
  <si>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</si>
  <si>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</si>
  <si>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</si>
  <si>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</si>
  <si>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</si>
  <si>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</si>
  <si>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</si>
  <si>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</si>
  <si>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</si>
  <si>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</si>
  <si>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</si>
  <si>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</si>
  <si>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</si>
  <si>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</si>
  <si>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</si>
  <si>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</si>
  <si>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</si>
  <si>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</si>
  <si>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</si>
  <si>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</si>
  <si>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</si>
  <si>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</si>
  <si>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</si>
  <si>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</si>
  <si>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</si>
  <si>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</si>
  <si>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</si>
  <si>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</si>
  <si>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</si>
  <si>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</si>
  <si>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</si>
  <si>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</si>
  <si>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</si>
  <si>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</si>
  <si>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</si>
  <si>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</si>
  <si>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</si>
  <si>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</si>
  <si>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</si>
  <si>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</si>
  <si>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</si>
  <si>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</si>
  <si>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</si>
  <si>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</si>
  <si>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</si>
  <si>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</si>
  <si>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</si>
  <si>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</si>
  <si>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</si>
  <si>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</si>
  <si>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</si>
  <si>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</si>
  <si>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</si>
  <si>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</si>
  <si>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</si>
  <si>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</si>
  <si>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</si>
  <si>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</si>
  <si>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</si>
  <si>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</si>
  <si>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</si>
  <si>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</si>
  <si>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</si>
  <si>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</si>
  <si>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</si>
  <si>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</si>
  <si>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</si>
  <si>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</si>
  <si>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</si>
  <si>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</si>
  <si>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</si>
  <si>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</si>
  <si>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</si>
  <si>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</si>
  <si>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</si>
  <si>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</si>
  <si>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</si>
  <si>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</si>
  <si>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</si>
  <si>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</si>
  <si>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</si>
  <si>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</si>
  <si>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</si>
  <si>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</si>
  <si>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</si>
  <si>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</si>
  <si>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</si>
  <si>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</si>
  <si>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</si>
  <si>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</si>
  <si>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</si>
  <si>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</si>
  <si>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</si>
  <si>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</si>
  <si>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</si>
  <si>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</si>
  <si>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</si>
  <si>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</si>
  <si>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</si>
  <si>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</si>
  <si>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</si>
  <si>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</si>
  <si>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</si>
  <si>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</si>
  <si>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</si>
  <si>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</si>
  <si>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</si>
  <si>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</si>
  <si>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</si>
  <si>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</si>
  <si>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</si>
  <si>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</si>
  <si>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</si>
  <si>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</si>
  <si>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</si>
  <si>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</si>
  <si>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</si>
  <si>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</si>
  <si>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</si>
  <si>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</si>
  <si>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</si>
  <si>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</si>
  <si>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</si>
  <si>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</si>
  <si>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</si>
  <si>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</si>
  <si>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</si>
  <si>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</si>
  <si>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</si>
  <si>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</si>
  <si>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</si>
  <si>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</si>
  <si>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</si>
  <si>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</si>
  <si>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</si>
  <si>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</si>
  <si>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</si>
  <si>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</si>
  <si>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</si>
  <si>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</si>
  <si>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</si>
  <si>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</si>
  <si>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</si>
  <si>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</si>
  <si>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</si>
  <si>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</si>
  <si>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</si>
  <si>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</si>
  <si>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</si>
  <si>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</si>
  <si>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</si>
  <si>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</si>
  <si>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</si>
  <si>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</si>
  <si>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</si>
  <si>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</si>
  <si>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</si>
  <si>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</si>
  <si>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</si>
  <si>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</si>
  <si>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</si>
  <si>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</si>
  <si>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</si>
  <si>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</si>
  <si>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</si>
  <si>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</si>
  <si>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</si>
  <si>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</si>
  <si>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</si>
  <si>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</si>
  <si>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</si>
  <si>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</si>
  <si>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</si>
  <si>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</si>
  <si>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</si>
  <si>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</si>
  <si>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</si>
  <si>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</si>
  <si>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</si>
  <si>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</si>
  <si>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</si>
  <si>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</si>
  <si>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</si>
  <si>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</si>
  <si>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</si>
  <si>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</si>
  <si>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</si>
  <si>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</si>
  <si>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</si>
  <si>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</si>
  <si>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</si>
  <si>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</si>
  <si>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</si>
  <si>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</si>
  <si>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</si>
  <si>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</si>
  <si>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</si>
  <si>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</si>
  <si>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</si>
  <si>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</si>
  <si>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</si>
  <si>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</si>
  <si>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</si>
  <si>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</si>
  <si>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</si>
  <si>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</si>
  <si>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</si>
  <si>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</si>
  <si>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</si>
  <si>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</si>
  <si>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</si>
  <si>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</si>
  <si>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</si>
  <si>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</si>
  <si>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</si>
  <si>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</si>
  <si>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</si>
  <si>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</si>
  <si>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</si>
  <si>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</si>
  <si>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</si>
  <si>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</si>
  <si>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</si>
  <si>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</si>
  <si>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</si>
  <si>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</si>
  <si>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</si>
  <si>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</si>
  <si>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</si>
  <si>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</si>
  <si>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</si>
  <si>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</si>
  <si>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</si>
  <si>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</si>
  <si>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</si>
  <si>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</si>
  <si>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</si>
  <si>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</si>
  <si>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</si>
  <si>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</si>
  <si>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</si>
  <si>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</si>
  <si>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</si>
  <si>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</si>
  <si>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</si>
  <si>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</si>
  <si>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</si>
  <si>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</si>
  <si>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</si>
  <si>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</si>
  <si>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</si>
  <si>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</si>
  <si>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</si>
  <si>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</si>
  <si>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</si>
  <si>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</si>
  <si>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</si>
  <si>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</si>
  <si>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</si>
  <si>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</si>
  <si>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</si>
  <si>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</si>
  <si>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</si>
  <si>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</si>
  <si>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</si>
  <si>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</si>
  <si>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</si>
  <si>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</si>
  <si>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</si>
  <si>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</si>
  <si>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</si>
  <si>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</si>
  <si>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</si>
  <si>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</si>
  <si>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</si>
  <si>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</si>
  <si>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</si>
  <si>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</si>
  <si>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</si>
  <si>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</si>
  <si>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</si>
  <si>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</si>
  <si>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</si>
  <si>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</si>
  <si>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</si>
  <si>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</si>
  <si>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</si>
  <si>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</si>
  <si>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</si>
  <si>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</si>
  <si>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</si>
  <si>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</si>
  <si>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</si>
  <si>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</si>
  <si>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</si>
  <si>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</si>
  <si>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</si>
  <si>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</si>
  <si>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</si>
  <si>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</si>
  <si>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</si>
  <si>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</si>
  <si>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</si>
  <si>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</si>
  <si>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</si>
  <si>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</si>
  <si>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</si>
  <si>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</si>
  <si>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</si>
  <si>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</si>
  <si>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</si>
  <si>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</si>
  <si>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</si>
  <si>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</si>
  <si>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</si>
  <si>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</si>
  <si>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</si>
  <si>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</si>
  <si>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</si>
  <si>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</si>
  <si>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</si>
  <si>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</si>
  <si>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</si>
  <si>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</si>
  <si>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</si>
  <si>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</si>
  <si>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</si>
  <si>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</si>
  <si>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</si>
  <si>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</si>
  <si>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</si>
  <si>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</si>
  <si>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</si>
  <si>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</si>
  <si>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</si>
  <si>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</si>
  <si>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</si>
  <si>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</si>
  <si>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</si>
  <si>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</si>
  <si>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</si>
  <si>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</si>
  <si>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</si>
  <si>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</si>
  <si>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</si>
  <si>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</si>
  <si>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</si>
  <si>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</si>
  <si>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</si>
  <si>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</si>
  <si>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</si>
  <si>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</si>
  <si>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</si>
  <si>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</si>
  <si>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</si>
  <si>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</si>
  <si>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</si>
  <si>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</si>
  <si>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</si>
  <si>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</si>
  <si>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</si>
  <si>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</si>
  <si>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</si>
  <si>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</si>
  <si>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</si>
  <si>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</si>
  <si>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</si>
  <si>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</si>
  <si>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</si>
  <si>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</si>
  <si>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</si>
  <si>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</si>
  <si>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</si>
  <si>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</si>
  <si>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</si>
  <si>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</si>
  <si>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</si>
  <si>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</si>
  <si>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</si>
  <si>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</si>
  <si>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</si>
  <si>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</si>
  <si>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</si>
  <si>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</si>
  <si>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</si>
  <si>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</si>
  <si>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</si>
  <si>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</si>
  <si>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</si>
  <si>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</si>
  <si>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</si>
  <si>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</si>
  <si>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</si>
  <si>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</si>
  <si>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</si>
  <si>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</si>
  <si>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</si>
  <si>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</si>
  <si>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</si>
  <si>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</si>
  <si>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</si>
  <si>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</si>
  <si>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</si>
  <si>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</si>
  <si>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</si>
  <si>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</si>
  <si>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</si>
  <si>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</si>
  <si>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</si>
  <si>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</si>
  <si>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</si>
  <si>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</si>
  <si>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</si>
  <si>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</si>
  <si>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</si>
  <si>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</si>
  <si>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</si>
  <si>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</si>
  <si>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</si>
  <si>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</si>
  <si>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</si>
  <si>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</si>
  <si>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</si>
  <si>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</si>
  <si>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</si>
  <si>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</si>
  <si>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</si>
  <si>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</si>
  <si>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</si>
  <si>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</si>
  <si>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</si>
  <si>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</si>
  <si>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</si>
  <si>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</si>
  <si>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</si>
  <si>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</si>
  <si>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</si>
  <si>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</si>
  <si>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</si>
  <si>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</si>
  <si>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</si>
  <si>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</si>
  <si>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</si>
  <si>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</si>
  <si>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</si>
  <si>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</si>
  <si>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</si>
  <si>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</si>
  <si>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</si>
  <si>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</si>
  <si>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</si>
  <si>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</si>
  <si>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</si>
  <si>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</si>
  <si>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</si>
  <si>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</si>
  <si>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</si>
  <si>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</si>
  <si>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</si>
  <si>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</si>
  <si>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</si>
  <si>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</si>
  <si>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</si>
  <si>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</si>
  <si>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</si>
  <si>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</si>
  <si>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</si>
  <si>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</si>
  <si>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</si>
  <si>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</si>
  <si>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</si>
  <si>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</si>
  <si>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</si>
  <si>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</si>
  <si>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</si>
  <si>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</si>
  <si>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</si>
  <si>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</si>
  <si>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</si>
  <si>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</si>
  <si>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</si>
  <si>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</si>
  <si>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</si>
  <si>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</si>
  <si>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</si>
  <si>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</si>
  <si>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</si>
  <si>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</si>
  <si>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</si>
  <si>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</si>
  <si>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</si>
  <si>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</si>
  <si>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</si>
  <si>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</si>
  <si>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</si>
  <si>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</si>
  <si>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</si>
  <si>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</si>
  <si>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</si>
  <si>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</si>
  <si>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</si>
  <si>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</si>
  <si>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</si>
  <si>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</si>
  <si>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</si>
  <si>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</si>
  <si>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</si>
  <si>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</si>
  <si>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</si>
  <si>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</si>
  <si>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</si>
  <si>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</si>
  <si>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</si>
  <si>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</si>
  <si>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</si>
  <si>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</si>
  <si>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</si>
  <si>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</si>
  <si>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</si>
  <si>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</si>
  <si>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</si>
  <si>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</si>
  <si>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</si>
  <si>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</si>
  <si>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</si>
  <si>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</si>
  <si>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</si>
  <si>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</si>
  <si>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</si>
  <si>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</si>
  <si>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</si>
  <si>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</si>
  <si>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</si>
  <si>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</si>
  <si>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</si>
  <si>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</si>
  <si>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</si>
  <si>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</si>
  <si>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</si>
  <si>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</si>
  <si>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</si>
  <si>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</si>
  <si>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</si>
  <si>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</si>
  <si>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</si>
  <si>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</si>
  <si>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</si>
  <si>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</si>
  <si>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</si>
  <si>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</si>
  <si>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</si>
  <si>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</si>
  <si>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</si>
  <si>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</si>
  <si>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</si>
  <si>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</si>
  <si>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</si>
  <si>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</si>
  <si>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</si>
  <si>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</si>
  <si>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</si>
  <si>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</si>
  <si>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</si>
  <si>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</si>
  <si>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</si>
  <si>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</si>
  <si>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</si>
  <si>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</si>
  <si>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</si>
  <si>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</si>
  <si>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</si>
  <si>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</si>
  <si>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</si>
  <si>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</si>
  <si>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</si>
  <si>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</si>
  <si>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</si>
  <si>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</si>
  <si>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</si>
  <si>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</si>
  <si>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</si>
  <si>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</si>
  <si>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</si>
  <si>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</si>
  <si>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</si>
  <si>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</si>
  <si>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</si>
  <si>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</si>
  <si>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</si>
  <si>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</si>
  <si>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</si>
  <si>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</si>
  <si>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</si>
  <si>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</si>
  <si>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</si>
  <si>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</si>
  <si>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</si>
  <si>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</si>
  <si>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</si>
  <si>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</si>
  <si>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</si>
  <si>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</si>
  <si>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</si>
  <si>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</si>
  <si>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</si>
  <si>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</si>
  <si>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</si>
  <si>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</si>
  <si>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</si>
  <si>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</si>
  <si>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</si>
  <si>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</si>
  <si>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</si>
  <si>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</si>
  <si>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</si>
  <si>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</si>
  <si>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</si>
  <si>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</si>
  <si>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</si>
  <si>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</si>
  <si>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</si>
  <si>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</si>
  <si>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</si>
  <si>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</si>
  <si>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</si>
  <si>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</si>
  <si>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</si>
  <si>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</si>
  <si>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</si>
  <si>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</si>
  <si>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</si>
  <si>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</si>
  <si>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</si>
  <si>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</si>
  <si>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</si>
  <si>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</si>
  <si>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</si>
  <si>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</si>
  <si>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</si>
  <si>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</si>
  <si>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</si>
  <si>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</si>
  <si>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</si>
  <si>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</si>
  <si>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</si>
  <si>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</si>
  <si>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</si>
  <si>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</si>
  <si>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</si>
  <si>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</si>
  <si>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</si>
  <si>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</si>
  <si>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</si>
  <si>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</si>
  <si>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</si>
  <si>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</si>
  <si>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</si>
  <si>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</si>
  <si>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</si>
  <si>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</si>
  <si>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</si>
  <si>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</si>
  <si>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</si>
  <si>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</si>
  <si>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</si>
  <si>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</si>
  <si>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</si>
  <si>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</si>
  <si>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</si>
  <si>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</si>
  <si>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</si>
  <si>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</si>
  <si>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</si>
  <si>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</si>
  <si>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</si>
  <si>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</si>
  <si>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</si>
  <si>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</si>
  <si>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</si>
  <si>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</si>
  <si>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</si>
  <si>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</si>
  <si>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</si>
  <si>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</si>
  <si>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</si>
  <si>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</si>
  <si>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</si>
  <si>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</si>
  <si>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</si>
  <si>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</si>
  <si>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</si>
  <si>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</si>
  <si>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</si>
  <si>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</si>
  <si>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</si>
  <si>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</si>
  <si>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</si>
  <si>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</si>
  <si>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</si>
  <si>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</si>
  <si>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</si>
  <si>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</si>
  <si>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</si>
  <si>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</si>
  <si>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</si>
  <si>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</si>
  <si>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</si>
  <si>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</si>
  <si>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</si>
  <si>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</si>
  <si>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</si>
  <si>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</si>
  <si>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</si>
  <si>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</si>
  <si>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</si>
  <si>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</si>
  <si>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</si>
  <si>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</si>
  <si>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</si>
  <si>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</si>
  <si>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</si>
  <si>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</si>
  <si>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</si>
  <si>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</si>
  <si>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</si>
  <si>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</si>
  <si>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</si>
  <si>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</si>
  <si>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</si>
  <si>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</si>
  <si>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</si>
  <si>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</si>
  <si>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</si>
  <si>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</si>
  <si>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</si>
  <si>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</si>
  <si>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</si>
  <si>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</si>
  <si>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</si>
  <si>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</si>
  <si>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</si>
  <si>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</si>
  <si>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</si>
  <si>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</si>
  <si>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</si>
  <si>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</si>
  <si>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</si>
  <si>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</si>
  <si>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</si>
  <si>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</si>
  <si>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</si>
  <si>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</si>
  <si>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</si>
  <si>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</si>
  <si>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</si>
  <si>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</si>
  <si>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</si>
  <si>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</si>
  <si>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</si>
  <si>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</si>
  <si>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</si>
  <si>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</si>
  <si>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</si>
  <si>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</si>
  <si>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</si>
  <si>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</si>
  <si>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</si>
  <si>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</si>
  <si>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</si>
  <si>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</si>
  <si>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</si>
  <si>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</si>
  <si>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</si>
  <si>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</si>
  <si>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</si>
  <si>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</si>
  <si>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</si>
  <si>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</si>
  <si>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</si>
  <si>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</si>
  <si>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</si>
  <si>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</si>
  <si>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</si>
  <si>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</si>
  <si>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</si>
  <si>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</si>
  <si>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</si>
  <si>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</si>
  <si>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</si>
  <si>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</si>
  <si>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</si>
  <si>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</si>
  <si>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</si>
  <si>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</si>
  <si>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</si>
  <si>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</si>
  <si>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</si>
  <si>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</si>
  <si>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</si>
  <si>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</si>
  <si>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</si>
  <si>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</si>
  <si>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</si>
  <si>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</si>
  <si>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</si>
  <si>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</si>
  <si>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</si>
  <si>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</si>
  <si>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</si>
  <si>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</si>
  <si>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</si>
  <si>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</si>
  <si>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</si>
  <si>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</si>
  <si>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</si>
  <si>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</si>
  <si>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</si>
  <si>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</si>
  <si>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</si>
  <si>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</si>
  <si>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</si>
  <si>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</si>
  <si>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</si>
  <si>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</si>
  <si>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</si>
  <si>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</si>
  <si>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</si>
  <si>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</si>
  <si>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</si>
  <si>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</si>
  <si>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</si>
  <si>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</si>
  <si>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</si>
  <si>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</si>
  <si>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</si>
  <si>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</si>
  <si>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</si>
  <si>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</si>
  <si>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</si>
  <si>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</si>
  <si>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</si>
  <si>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</si>
  <si>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</si>
  <si>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</si>
  <si>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</si>
  <si>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</si>
  <si>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</si>
  <si>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</si>
  <si>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</si>
  <si>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</si>
  <si>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</si>
  <si>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</si>
  <si>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</si>
  <si>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</si>
  <si>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</si>
  <si>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</si>
  <si>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</si>
  <si>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</si>
  <si>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</si>
  <si>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</si>
  <si>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</si>
  <si>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</si>
  <si>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</si>
  <si>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</si>
  <si>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</si>
  <si>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</si>
  <si>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</si>
  <si>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</si>
  <si>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</si>
  <si>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</si>
  <si>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</si>
  <si>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</si>
  <si>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</si>
  <si>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</si>
  <si>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</si>
  <si>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</si>
  <si>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</si>
  <si>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</si>
  <si>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</si>
  <si>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</si>
  <si>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</si>
  <si>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</si>
  <si>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</si>
  <si>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</si>
  <si>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</si>
  <si>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</si>
  <si>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</si>
  <si>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</si>
  <si>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</si>
  <si>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</si>
  <si>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</si>
  <si>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</si>
  <si>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</si>
  <si>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</si>
  <si>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</si>
  <si>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</si>
  <si>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</si>
  <si>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</si>
  <si>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</si>
  <si>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</si>
  <si>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</si>
  <si>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</si>
  <si>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</si>
  <si>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</si>
  <si>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</si>
  <si>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</si>
  <si>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</si>
  <si>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</si>
  <si>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</si>
  <si>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</si>
  <si>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</si>
  <si>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</si>
  <si>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</si>
  <si>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</si>
  <si>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</si>
  <si>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</si>
  <si>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</si>
  <si>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</si>
  <si>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</si>
  <si>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</si>
  <si>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</si>
  <si>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</si>
  <si>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</si>
  <si>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</si>
  <si>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</si>
  <si>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</si>
  <si>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</si>
  <si>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</si>
  <si>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</si>
  <si>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</si>
  <si>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</si>
  <si>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</si>
  <si>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</si>
  <si>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</si>
  <si>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</si>
  <si>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</si>
  <si>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</si>
  <si>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</si>
  <si>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</si>
  <si>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</si>
  <si>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</si>
  <si>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</si>
  <si>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</si>
  <si>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</si>
  <si>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</si>
  <si>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</si>
  <si>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</si>
  <si>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</si>
  <si>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</si>
  <si>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</si>
  <si>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</si>
  <si>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</si>
  <si>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</si>
  <si>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</si>
  <si>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</si>
  <si>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</si>
  <si>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</si>
  <si>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</si>
  <si>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</si>
  <si>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</si>
  <si>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</si>
  <si>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</si>
  <si>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</si>
  <si>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</si>
  <si>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</si>
  <si>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</si>
  <si>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</si>
  <si>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</si>
  <si>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</si>
  <si>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</si>
  <si>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</si>
  <si>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</si>
  <si>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</si>
  <si>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</si>
  <si>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</si>
  <si>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</si>
  <si>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</si>
  <si>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</si>
  <si>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</si>
  <si>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</si>
  <si>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</si>
  <si>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</si>
  <si>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</si>
  <si>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</si>
  <si>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</si>
  <si>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</si>
  <si>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</si>
  <si>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</si>
  <si>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</si>
  <si>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</si>
  <si>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</si>
  <si>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</si>
  <si>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</si>
  <si>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</si>
  <si>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</si>
  <si>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</si>
  <si>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</si>
  <si>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</si>
  <si>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</si>
  <si>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</si>
  <si>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</si>
  <si>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</si>
  <si>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</si>
  <si>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</si>
  <si>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</si>
  <si>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</si>
  <si>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</si>
  <si>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</si>
  <si>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</si>
  <si>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</si>
  <si>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</si>
  <si>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</si>
  <si>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</si>
  <si>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</si>
  <si>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</si>
  <si>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</si>
  <si>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</si>
  <si>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</si>
  <si>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</si>
  <si>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</si>
  <si>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</si>
  <si>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</si>
  <si>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</si>
  <si>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</si>
  <si>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</si>
  <si>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</si>
  <si>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</si>
  <si>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</si>
  <si>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</si>
  <si>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</si>
  <si>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</si>
  <si>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</si>
  <si>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</si>
  <si>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</si>
  <si>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</si>
  <si>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</si>
  <si>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</si>
  <si>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</si>
  <si>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</si>
  <si>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</si>
  <si>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</si>
  <si>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</si>
  <si>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</si>
  <si>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</si>
  <si>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</si>
  <si>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</si>
  <si>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</si>
  <si>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</si>
  <si>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</si>
  <si>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</si>
  <si>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</si>
  <si>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</si>
  <si>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</si>
  <si>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</si>
  <si>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</si>
  <si>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</si>
  <si>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</si>
  <si>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</si>
  <si>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</si>
  <si>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</si>
  <si>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</si>
  <si>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</si>
  <si>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</si>
  <si>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</si>
  <si>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</si>
  <si>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</si>
  <si>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</si>
  <si>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</si>
  <si>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</si>
  <si>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</si>
  <si>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</si>
  <si>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</si>
  <si>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</si>
  <si>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</si>
  <si>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</si>
  <si>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</si>
  <si>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</si>
  <si>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</si>
  <si>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</si>
  <si>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</si>
  <si>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</si>
  <si>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</si>
  <si>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</si>
  <si>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</si>
  <si>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</si>
  <si>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</si>
  <si>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</si>
  <si>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</si>
  <si>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</si>
  <si>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</si>
  <si>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</si>
  <si>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</si>
  <si>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</si>
  <si>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</si>
  <si>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</si>
  <si>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</si>
  <si>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</si>
  <si>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</si>
  <si>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</si>
  <si>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</si>
  <si>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</si>
  <si>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</si>
  <si>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</si>
  <si>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</si>
  <si>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</si>
  <si>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</si>
  <si>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</si>
  <si>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</si>
  <si>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</si>
  <si>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</si>
  <si>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</si>
  <si>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</si>
  <si>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</si>
  <si>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</si>
  <si>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</si>
  <si>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</si>
  <si>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</si>
  <si>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</si>
  <si>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</si>
  <si>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</si>
  <si>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</si>
  <si>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</si>
  <si>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</si>
  <si>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</si>
  <si>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</si>
  <si>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</si>
  <si>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</si>
  <si>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</si>
  <si>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</si>
  <si>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</si>
  <si>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</si>
  <si>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</si>
  <si>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</si>
  <si>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</si>
  <si>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</si>
  <si>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</si>
  <si>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</si>
  <si>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</si>
  <si>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</si>
  <si>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</si>
  <si>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</si>
  <si>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</si>
  <si>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</si>
  <si>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</si>
  <si>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</si>
  <si>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</si>
  <si>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</si>
  <si>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</si>
  <si>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</si>
  <si>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</si>
  <si>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</si>
  <si>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</si>
  <si>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</si>
  <si>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</si>
  <si>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</si>
  <si>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</si>
  <si>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</si>
  <si>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</si>
  <si>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</si>
  <si>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</si>
  <si>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</si>
  <si>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</si>
  <si>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</si>
  <si>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</si>
  <si>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</si>
  <si>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</si>
  <si>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</si>
  <si>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</si>
  <si>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</si>
  <si>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</si>
  <si>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</si>
  <si>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</si>
  <si>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</si>
  <si>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</si>
  <si>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</si>
  <si>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</si>
  <si>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</si>
  <si>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</si>
  <si>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</si>
  <si>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</si>
  <si>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</si>
  <si>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</si>
  <si>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</si>
  <si>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</si>
  <si>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</si>
  <si>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</si>
  <si>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</si>
  <si>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</si>
  <si>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</si>
  <si>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</si>
  <si>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</si>
  <si>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</si>
  <si>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</si>
  <si>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</si>
  <si>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</si>
  <si>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</si>
  <si>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</si>
  <si>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</si>
  <si>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</si>
  <si>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</si>
  <si>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</si>
  <si>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</si>
  <si>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</si>
  <si>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</si>
  <si>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</si>
  <si>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</si>
  <si>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</si>
  <si>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</si>
  <si>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</si>
  <si>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</si>
  <si>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</si>
  <si>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</si>
  <si>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</si>
  <si>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</si>
  <si>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</si>
  <si>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</si>
  <si>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</si>
  <si>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</si>
  <si>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</si>
  <si>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</si>
  <si>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</si>
  <si>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</si>
  <si>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</si>
  <si>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</si>
  <si>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</si>
  <si>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</si>
  <si>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</si>
  <si>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</si>
  <si>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</si>
  <si>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</si>
  <si>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</si>
  <si>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</si>
  <si>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</si>
  <si>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</si>
  <si>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</si>
  <si>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</si>
  <si>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</si>
  <si>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</si>
  <si>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</si>
  <si>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</si>
  <si>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</si>
  <si>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</si>
  <si>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</si>
  <si>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</si>
  <si>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</si>
  <si>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</si>
  <si>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</si>
  <si>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</si>
  <si>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</si>
  <si>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</si>
  <si>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</si>
  <si>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</si>
  <si>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</si>
  <si>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</si>
  <si>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</si>
  <si>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</si>
  <si>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</si>
  <si>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</si>
  <si>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</si>
  <si>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</si>
  <si>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</si>
  <si>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</si>
  <si>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</si>
  <si>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</si>
  <si>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</si>
  <si>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</si>
  <si>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</si>
  <si>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</si>
  <si>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</si>
  <si>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</si>
  <si>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</si>
  <si>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</si>
  <si>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</si>
  <si>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</si>
  <si>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</si>
  <si>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</si>
  <si>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</si>
  <si>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</si>
  <si>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</si>
  <si>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</si>
  <si>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</si>
  <si>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</si>
  <si>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</si>
  <si>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</si>
  <si>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</si>
  <si>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</si>
  <si>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</si>
  <si>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</si>
  <si>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</si>
  <si>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</si>
  <si>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</si>
  <si>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</si>
  <si>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</si>
  <si>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</si>
  <si>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</si>
  <si>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</si>
  <si>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</si>
  <si>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</si>
  <si>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</si>
  <si>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</si>
  <si>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</si>
  <si>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</si>
  <si>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</si>
  <si>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</si>
  <si>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</si>
  <si>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</si>
  <si>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</si>
  <si>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</si>
  <si>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</si>
  <si>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</si>
  <si>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</si>
  <si>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</si>
  <si>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</si>
  <si>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</si>
  <si>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</si>
  <si>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</si>
  <si>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</si>
  <si>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</si>
  <si>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</si>
  <si>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</si>
  <si>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</si>
  <si>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</si>
  <si>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</si>
  <si>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</si>
  <si>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</si>
  <si>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</si>
  <si>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</si>
  <si>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</si>
  <si>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</si>
  <si>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</si>
  <si>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</si>
  <si>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</si>
  <si>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</si>
  <si>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</si>
  <si>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</si>
  <si>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</si>
  <si>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</si>
  <si>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</si>
  <si>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</si>
  <si>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</si>
  <si>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</si>
  <si>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</si>
  <si>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</si>
  <si>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</si>
  <si>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</si>
  <si>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</si>
  <si>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</si>
  <si>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</si>
  <si>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</si>
  <si>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</si>
  <si>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</si>
  <si>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</si>
  <si>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</si>
  <si>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</si>
  <si>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</si>
  <si>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</si>
  <si>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</si>
  <si>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</si>
  <si>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</si>
  <si>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</si>
  <si>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</si>
  <si>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</si>
  <si>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</si>
  <si>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</si>
  <si>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</si>
  <si>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</si>
  <si>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</si>
  <si>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</si>
  <si>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</si>
  <si>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</si>
  <si>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</si>
  <si>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</si>
  <si>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</si>
  <si>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</si>
  <si>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</si>
  <si>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</si>
  <si>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</si>
  <si>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</si>
  <si>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</si>
  <si>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</si>
  <si>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</si>
  <si>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</si>
  <si>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</si>
  <si>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</si>
  <si>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</si>
  <si>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</si>
  <si>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</si>
  <si>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</si>
  <si>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</si>
  <si>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</si>
  <si>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</si>
  <si>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</si>
  <si>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</si>
  <si>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</si>
  <si>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</si>
  <si>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</si>
  <si>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</si>
  <si>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</si>
  <si>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</si>
  <si>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</si>
  <si>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</si>
  <si>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</si>
  <si>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</si>
  <si>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</si>
  <si>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</si>
  <si>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</si>
  <si>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</si>
  <si>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</si>
  <si>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</si>
  <si>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</si>
  <si>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</si>
  <si>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</si>
  <si>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</si>
  <si>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</si>
  <si>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</si>
  <si>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</si>
  <si>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</si>
  <si>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</si>
  <si>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</si>
  <si>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</si>
  <si>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</si>
  <si>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</si>
  <si>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</si>
  <si>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</si>
  <si>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</si>
  <si>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</si>
  <si>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</si>
  <si>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</si>
  <si>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</si>
  <si>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</si>
  <si>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</si>
  <si>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</si>
  <si>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</si>
  <si>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</si>
  <si>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</si>
  <si>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</si>
  <si>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</si>
  <si>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</si>
  <si>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</si>
  <si>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</si>
  <si>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</si>
  <si>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</si>
  <si>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</si>
  <si>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</si>
  <si>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</si>
  <si>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</si>
  <si>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</si>
  <si>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</si>
  <si>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</si>
  <si>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</si>
  <si>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</si>
  <si>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</si>
  <si>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</si>
  <si>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</si>
  <si>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</si>
  <si>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</si>
  <si>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</si>
  <si>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</si>
  <si>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</si>
  <si>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</si>
  <si>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</si>
  <si>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</si>
  <si>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</si>
  <si>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</si>
  <si>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</si>
  <si>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</si>
  <si>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</si>
  <si>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</si>
  <si>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</si>
  <si>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</si>
  <si>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</si>
  <si>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</si>
  <si>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</si>
  <si>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</si>
  <si>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</si>
  <si>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</si>
  <si>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</si>
  <si>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</si>
  <si>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</si>
  <si>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</si>
  <si>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</si>
  <si>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</si>
  <si>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</si>
  <si>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</si>
  <si>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</si>
  <si>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</si>
  <si>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</si>
  <si>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</si>
  <si>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</si>
  <si>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</si>
  <si>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</si>
  <si>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</si>
  <si>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</si>
  <si>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</si>
  <si>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</si>
  <si>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</si>
  <si>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</si>
  <si>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</si>
  <si>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</si>
  <si>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</si>
  <si>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</si>
  <si>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</si>
  <si>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</si>
  <si>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</si>
  <si>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</si>
  <si>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</si>
  <si>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</si>
  <si>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</si>
  <si>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</si>
  <si>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</si>
  <si>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</si>
  <si>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</si>
  <si>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</si>
  <si>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</si>
  <si>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</si>
  <si>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</si>
  <si>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</si>
  <si>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</si>
  <si>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</si>
  <si>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</si>
  <si>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</si>
  <si>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</si>
  <si>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</si>
  <si>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</si>
  <si>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</si>
  <si>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</si>
  <si>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</si>
  <si>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</si>
  <si>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</si>
  <si>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</si>
  <si>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</si>
  <si>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</si>
  <si>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</si>
  <si>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</si>
  <si>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</si>
  <si>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</si>
  <si>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</si>
  <si>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</si>
  <si>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</si>
  <si>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</si>
  <si>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</si>
  <si>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</si>
  <si>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</si>
  <si>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</si>
  <si>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</si>
  <si>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</si>
  <si>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</si>
  <si>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</si>
  <si>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</si>
  <si>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</si>
  <si>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</si>
  <si>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</si>
  <si>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</si>
  <si>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</si>
  <si>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</si>
  <si>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</si>
  <si>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</si>
  <si>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</si>
  <si>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</si>
  <si>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</si>
  <si>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</si>
  <si>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</si>
  <si>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</si>
  <si>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</si>
  <si>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</si>
  <si>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</si>
  <si>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</si>
  <si>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</si>
  <si>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</si>
  <si>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</si>
  <si>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</si>
  <si>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</si>
  <si>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</si>
  <si>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</si>
  <si>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</si>
  <si>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</si>
  <si>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</si>
  <si>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</si>
  <si>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</si>
  <si>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</si>
  <si>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</si>
  <si>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</si>
  <si>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</si>
  <si>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</si>
  <si>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</si>
  <si>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</si>
  <si>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</si>
  <si>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</si>
  <si>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</si>
  <si>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</si>
  <si>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</si>
  <si>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</si>
  <si>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</si>
  <si>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</si>
  <si>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</si>
  <si>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</si>
  <si>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</si>
  <si>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</si>
  <si>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</si>
  <si>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</si>
  <si>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</si>
  <si>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</si>
  <si>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</si>
  <si>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</si>
  <si>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</si>
  <si>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</si>
  <si>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</si>
  <si>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</si>
  <si>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</si>
  <si>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</si>
  <si>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</si>
  <si>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</si>
  <si>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</si>
  <si>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</si>
  <si>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</si>
  <si>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</si>
  <si>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</si>
  <si>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</si>
  <si>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</si>
  <si>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</si>
  <si>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</si>
  <si>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</si>
  <si>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</si>
  <si>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</si>
  <si>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</si>
  <si>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</si>
  <si>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</si>
  <si>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</si>
  <si>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</si>
  <si>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</si>
  <si>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</si>
  <si>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</si>
  <si>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</si>
  <si>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</si>
  <si>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</si>
  <si>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</si>
  <si>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</si>
  <si>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</si>
  <si>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</si>
  <si>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</si>
  <si>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</si>
  <si>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</si>
  <si>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</si>
  <si>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</si>
  <si>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</si>
  <si>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</si>
  <si>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</si>
  <si>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</si>
  <si>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</si>
  <si>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</si>
  <si>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</si>
  <si>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</si>
  <si>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</si>
  <si>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</si>
  <si>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</si>
  <si>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</si>
  <si>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</si>
  <si>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</si>
  <si>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</si>
  <si>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</si>
  <si>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</si>
  <si>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</si>
  <si>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</si>
  <si>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</si>
  <si>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</si>
  <si>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</si>
  <si>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</si>
  <si>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</si>
  <si>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</si>
  <si>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</si>
  <si>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</si>
  <si>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</si>
  <si>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</si>
  <si>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</si>
  <si>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</si>
  <si>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</si>
  <si>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</si>
  <si>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</si>
  <si>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</si>
  <si>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</si>
  <si>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</si>
  <si>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</si>
  <si>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</si>
  <si>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</si>
  <si>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</si>
  <si>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</si>
  <si>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</si>
  <si>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</si>
  <si>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</si>
  <si>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</si>
  <si>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</si>
  <si>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</si>
  <si>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</si>
  <si>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</si>
  <si>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</si>
  <si>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</si>
  <si>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</si>
  <si>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</si>
  <si>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</si>
  <si>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</si>
  <si>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</si>
  <si>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</si>
  <si>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</si>
  <si>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</si>
  <si>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</si>
  <si>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</si>
  <si>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</si>
  <si>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</si>
  <si>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</si>
  <si>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</si>
  <si>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</si>
  <si>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</si>
  <si>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</si>
  <si>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</si>
  <si>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</si>
  <si>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</si>
  <si>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</si>
  <si>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</si>
  <si>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</si>
  <si>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</si>
  <si>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</si>
  <si>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</si>
  <si>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</si>
  <si>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</si>
  <si>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</si>
  <si>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</si>
  <si>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</si>
  <si>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</si>
  <si>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</si>
  <si>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</si>
  <si>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</si>
  <si>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</si>
  <si>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</si>
  <si>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</si>
  <si>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</si>
  <si>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</si>
  <si>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</si>
  <si>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</si>
  <si>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</si>
  <si>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</si>
  <si>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</si>
  <si>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</si>
  <si>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</si>
  <si>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</si>
  <si>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</si>
  <si>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</si>
  <si>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</si>
  <si>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</si>
  <si>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</si>
  <si>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</si>
  <si>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</si>
  <si>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</si>
  <si>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</si>
  <si>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</si>
  <si>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</si>
  <si>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</si>
  <si>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</si>
  <si>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</si>
  <si>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</si>
  <si>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</si>
  <si>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</si>
  <si>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</si>
  <si>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</si>
  <si>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</si>
  <si>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</si>
  <si>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</si>
  <si>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</si>
  <si>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</si>
  <si>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</si>
  <si>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</si>
  <si>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</si>
  <si>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</si>
  <si>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</si>
  <si>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</si>
  <si>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</si>
  <si>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</si>
  <si>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</si>
  <si>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</si>
  <si>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</si>
  <si>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</si>
  <si>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</si>
  <si>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</si>
  <si>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</si>
  <si>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</si>
  <si>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</si>
  <si>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</si>
  <si>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</si>
  <si>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</si>
  <si>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</si>
  <si>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</si>
  <si>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</si>
  <si>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</si>
  <si>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</si>
  <si>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</si>
  <si>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</si>
  <si>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</si>
  <si>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</si>
  <si>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</si>
  <si>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</si>
  <si>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</si>
  <si>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</si>
  <si>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</si>
  <si>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</si>
  <si>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</si>
  <si>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</si>
  <si>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</si>
  <si>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</si>
  <si>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</si>
  <si>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</si>
  <si>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</si>
  <si>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</si>
  <si>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</si>
  <si>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</si>
  <si>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</si>
  <si>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</si>
  <si>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</si>
  <si>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</si>
  <si>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</si>
  <si>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</si>
  <si>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</si>
  <si>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</si>
  <si>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</si>
  <si>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</si>
  <si>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</si>
  <si>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</si>
  <si>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</si>
  <si>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</si>
  <si>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</si>
  <si>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</si>
  <si>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</si>
  <si>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</si>
  <si>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</si>
  <si>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</si>
  <si>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</si>
  <si>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</si>
  <si>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</si>
  <si>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</si>
  <si>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</si>
  <si>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</si>
  <si>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</si>
  <si>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</si>
  <si>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</si>
  <si>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</si>
  <si>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</si>
  <si>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</si>
  <si>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</si>
  <si>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</si>
  <si>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</si>
  <si>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</si>
  <si>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</si>
  <si>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</si>
  <si>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</si>
  <si>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</si>
  <si>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</si>
  <si>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</si>
  <si>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</si>
  <si>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</si>
  <si>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</si>
  <si>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</si>
  <si>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</si>
  <si>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</si>
  <si>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</si>
  <si>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</si>
  <si>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</si>
  <si>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</si>
  <si>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</si>
  <si>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</si>
  <si>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</si>
  <si>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</si>
  <si>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</si>
  <si>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</si>
  <si>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</si>
  <si>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</si>
  <si>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</si>
  <si>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</si>
  <si>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</si>
  <si>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</si>
  <si>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</si>
  <si>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</si>
  <si>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</si>
  <si>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</si>
  <si>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</si>
  <si>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</si>
  <si>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</si>
  <si>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</si>
  <si>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</si>
  <si>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</si>
  <si>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</si>
  <si>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</si>
  <si>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</si>
  <si>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</si>
  <si>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</si>
  <si>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</si>
  <si>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</si>
  <si>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</si>
  <si>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</si>
  <si>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</si>
  <si>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</si>
  <si>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</si>
  <si>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</si>
  <si>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</si>
  <si>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</si>
  <si>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</si>
  <si>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</si>
  <si>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</si>
  <si>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</si>
  <si>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</si>
  <si>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</si>
  <si>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</si>
  <si>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</si>
  <si>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</si>
  <si>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</si>
  <si>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</si>
  <si>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</si>
  <si>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</si>
  <si>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</si>
  <si>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</si>
  <si>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</si>
  <si>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</si>
  <si>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</si>
  <si>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</si>
  <si>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</si>
  <si>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</si>
  <si>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</si>
  <si>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</si>
  <si>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</si>
  <si>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</si>
  <si>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</si>
  <si>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</si>
  <si>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</si>
  <si>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</si>
  <si>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</si>
  <si>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</si>
  <si>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</si>
  <si>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</si>
  <si>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</si>
  <si>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</si>
  <si>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</si>
  <si>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</si>
  <si>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</si>
  <si>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</si>
  <si>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</si>
  <si>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</si>
  <si>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</si>
  <si>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</si>
  <si>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</si>
  <si>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</si>
  <si>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</si>
  <si>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</si>
  <si>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</si>
  <si>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</si>
  <si>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</si>
  <si>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</si>
  <si>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</si>
  <si>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</si>
  <si>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</si>
  <si>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</si>
  <si>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</si>
  <si>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</si>
  <si>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</si>
  <si>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</si>
  <si>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</si>
  <si>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</si>
  <si>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</si>
  <si>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</si>
  <si>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</si>
  <si>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</si>
  <si>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</si>
  <si>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</si>
  <si>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</si>
  <si>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</si>
  <si>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</si>
  <si>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</si>
  <si>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</si>
  <si>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</si>
  <si>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</si>
  <si>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</si>
  <si>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</si>
  <si>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</si>
  <si>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</si>
  <si>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</si>
  <si>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</si>
  <si>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</si>
  <si>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</si>
  <si>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</si>
  <si>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</si>
  <si>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</si>
  <si>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</si>
  <si>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</si>
  <si>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</si>
  <si>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</si>
  <si>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</si>
  <si>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</si>
  <si>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</si>
  <si>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</si>
  <si>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</si>
  <si>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</si>
  <si>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</si>
  <si>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</si>
  <si>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</si>
  <si>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</si>
  <si>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</si>
  <si>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</si>
  <si>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</si>
  <si>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</si>
  <si>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</si>
  <si>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</si>
  <si>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</si>
  <si>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</si>
  <si>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</si>
  <si>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</si>
  <si>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</si>
  <si>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</si>
  <si>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</si>
  <si>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</si>
  <si>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</si>
  <si>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</si>
  <si>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</si>
  <si>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</si>
  <si>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</si>
  <si>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</si>
  <si>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</si>
  <si>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</si>
  <si>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</si>
  <si>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</si>
  <si>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</si>
  <si>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</si>
  <si>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</si>
  <si>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</si>
  <si>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</si>
  <si>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</si>
  <si>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</si>
  <si>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</si>
  <si>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</si>
  <si>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</si>
  <si>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</si>
  <si>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</si>
  <si>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</si>
  <si>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</si>
  <si>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</si>
  <si>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</si>
  <si>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</si>
  <si>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</si>
  <si>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</si>
  <si>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</si>
  <si>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</si>
  <si>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</si>
  <si>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</si>
  <si>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</si>
  <si>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</si>
  <si>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</si>
  <si>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</si>
  <si>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</si>
  <si>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</si>
  <si>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</si>
  <si>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</si>
  <si>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</si>
  <si>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</si>
  <si>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</si>
  <si>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</si>
  <si>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</si>
  <si>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</si>
  <si>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</si>
  <si>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</si>
  <si>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</si>
  <si>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</si>
  <si>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</si>
  <si>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</si>
  <si>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</si>
  <si>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</si>
  <si>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</si>
  <si>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</si>
  <si>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</si>
  <si>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</si>
  <si>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</si>
  <si>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</si>
  <si>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</si>
  <si>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</si>
  <si>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</si>
  <si>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</si>
  <si>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</si>
  <si>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</si>
  <si>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</si>
  <si>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</si>
  <si>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</si>
  <si>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</si>
  <si>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</si>
  <si>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</si>
  <si>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</si>
  <si>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</si>
  <si>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</si>
  <si>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</si>
  <si>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</si>
  <si>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</si>
  <si>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</si>
  <si>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</si>
  <si>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</si>
  <si>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</si>
  <si>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</si>
  <si>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</si>
  <si>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</si>
  <si>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</si>
  <si>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</si>
  <si>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</si>
  <si>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</si>
  <si>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</si>
  <si>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</si>
  <si>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</si>
  <si>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</si>
  <si>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</si>
  <si>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</si>
  <si>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</si>
  <si>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</si>
  <si>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</si>
  <si>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</si>
  <si>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</si>
  <si>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</si>
  <si>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</si>
  <si>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</si>
  <si>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</si>
  <si>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</si>
  <si>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</si>
  <si>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</si>
  <si>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</si>
  <si>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</si>
  <si>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</si>
  <si>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</si>
  <si>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</si>
  <si>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</si>
  <si>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</si>
  <si>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</si>
  <si>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</si>
  <si>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</si>
  <si>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</si>
  <si>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</si>
  <si>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</si>
  <si>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</si>
  <si>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</si>
  <si>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</si>
  <si>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</si>
  <si>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</si>
  <si>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</si>
  <si>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</si>
  <si>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</si>
  <si>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</si>
  <si>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</si>
  <si>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</si>
  <si>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</si>
  <si>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</si>
  <si>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</si>
  <si>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</si>
  <si>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</si>
  <si>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</si>
  <si>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</si>
  <si>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</si>
  <si>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</si>
  <si>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</si>
  <si>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</si>
  <si>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</si>
  <si>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</si>
  <si>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</si>
  <si>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</si>
  <si>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</si>
  <si>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</si>
  <si>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</si>
  <si>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</si>
  <si>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</si>
  <si>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</si>
  <si>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</si>
  <si>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</si>
  <si>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</si>
  <si>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</si>
  <si>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</si>
  <si>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</si>
  <si>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</si>
  <si>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</si>
  <si>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</si>
  <si>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</si>
  <si>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</si>
  <si>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</si>
  <si>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</si>
  <si>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</si>
  <si>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</si>
  <si>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</si>
  <si>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</si>
  <si>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</si>
  <si>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</si>
  <si>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</si>
  <si>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</si>
  <si>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</si>
  <si>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</si>
  <si>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</si>
  <si>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</si>
  <si>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</si>
  <si>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</si>
  <si>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</si>
  <si>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</si>
  <si>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</si>
  <si>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</si>
  <si>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</si>
  <si>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</si>
  <si>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</si>
  <si>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</si>
  <si>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</si>
  <si>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</si>
  <si>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</si>
  <si>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</si>
  <si>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</si>
  <si>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</si>
  <si>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</si>
  <si>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</si>
  <si>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</si>
  <si>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</si>
  <si>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</si>
  <si>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</si>
  <si>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</si>
  <si>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</si>
  <si>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</si>
  <si>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</si>
  <si>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</si>
  <si>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</si>
  <si>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</si>
  <si>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</si>
  <si>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</si>
  <si>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</si>
  <si>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</si>
  <si>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</si>
  <si>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</si>
  <si>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</si>
  <si>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</si>
  <si>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</si>
  <si>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</si>
  <si>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</si>
  <si>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</si>
  <si>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</si>
  <si>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</si>
  <si>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</si>
  <si>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</si>
  <si>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</si>
  <si>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</si>
  <si>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</si>
  <si>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</si>
  <si>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</si>
  <si>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</si>
  <si>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</si>
  <si>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</si>
  <si>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</si>
  <si>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</si>
  <si>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</si>
  <si>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</si>
  <si>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</si>
  <si>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</si>
  <si>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</si>
  <si>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</si>
  <si>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</si>
  <si>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</si>
  <si>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</si>
  <si>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</si>
  <si>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</si>
  <si>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</si>
  <si>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</si>
  <si>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</si>
  <si>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</si>
  <si>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</si>
  <si>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</si>
  <si>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</si>
  <si>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</si>
  <si>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</si>
  <si>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</si>
  <si>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</si>
  <si>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</si>
  <si>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</si>
  <si>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</si>
  <si>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</si>
  <si>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</si>
  <si>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</si>
  <si>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</si>
  <si>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</si>
  <si>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</si>
  <si>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</si>
  <si>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</si>
  <si>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</si>
  <si>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</si>
  <si>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</si>
  <si>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</si>
  <si>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</si>
  <si>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</si>
  <si>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</si>
  <si>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</si>
  <si>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</si>
  <si>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</si>
  <si>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</si>
  <si>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</si>
  <si>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</si>
  <si>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</si>
  <si>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</si>
  <si>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</si>
  <si>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</si>
  <si>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</si>
  <si>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</si>
  <si>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</si>
  <si>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</si>
  <si>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</si>
  <si>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</si>
  <si>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</si>
  <si>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</si>
  <si>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</si>
  <si>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</si>
  <si>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</si>
  <si>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</si>
  <si>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</si>
  <si>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</si>
  <si>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</si>
  <si>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</si>
  <si>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</si>
  <si>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</si>
  <si>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</si>
  <si>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</si>
  <si>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</si>
  <si>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</si>
  <si>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</si>
  <si>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</si>
  <si>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</si>
  <si>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</si>
  <si>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</si>
  <si>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</si>
  <si>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</si>
  <si>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</si>
  <si>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</si>
  <si>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</si>
  <si>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</si>
  <si>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</si>
  <si>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</si>
  <si>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</si>
  <si>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</si>
  <si>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</si>
  <si>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</si>
  <si>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</si>
  <si>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</si>
  <si>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</si>
  <si>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</si>
  <si>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</si>
  <si>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</si>
  <si>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</si>
  <si>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</si>
  <si>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</si>
  <si>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</si>
  <si>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</si>
  <si>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</si>
  <si>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</si>
  <si>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</si>
  <si>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</si>
  <si>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</si>
  <si>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</si>
  <si>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</si>
  <si>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</si>
  <si>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</si>
  <si>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</si>
  <si>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</si>
  <si>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</si>
  <si>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</si>
  <si>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</si>
  <si>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</si>
  <si>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</si>
  <si>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</si>
  <si>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</si>
  <si>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</si>
  <si>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</si>
  <si>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</si>
  <si>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</si>
  <si>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</si>
  <si>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</si>
  <si>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</si>
  <si>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</si>
  <si>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</si>
  <si>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</si>
  <si>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</si>
  <si>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</si>
  <si>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</si>
  <si>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</si>
  <si>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</si>
  <si>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</si>
  <si>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</si>
  <si>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</si>
  <si>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</si>
  <si>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</si>
  <si>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</si>
  <si>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</si>
  <si>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</si>
  <si>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</si>
  <si>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</si>
  <si>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</si>
  <si>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</si>
  <si>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</si>
  <si>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</si>
  <si>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</si>
  <si>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</si>
  <si>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</si>
  <si>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</si>
  <si>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</si>
  <si>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</si>
  <si>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</si>
  <si>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</si>
  <si>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</si>
  <si>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</si>
  <si>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</si>
  <si>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</si>
  <si>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</si>
  <si>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</si>
  <si>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</si>
  <si>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</si>
  <si>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</si>
  <si>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</si>
  <si>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</si>
  <si>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</si>
  <si>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</si>
  <si>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</si>
  <si>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</si>
  <si>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</si>
  <si>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</si>
  <si>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</si>
  <si>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</si>
  <si>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</si>
  <si>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</si>
  <si>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</si>
  <si>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</si>
  <si>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</si>
  <si>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</si>
  <si>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</si>
  <si>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</si>
  <si>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</si>
  <si>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</si>
  <si>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</si>
  <si>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</si>
  <si>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</si>
  <si>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</si>
  <si>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</si>
  <si>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</si>
  <si>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</si>
  <si>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</si>
  <si>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</si>
  <si>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</si>
  <si>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</si>
  <si>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</si>
  <si>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</si>
  <si>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</si>
  <si>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</si>
  <si>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</si>
  <si>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</si>
  <si>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</si>
  <si>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</si>
  <si>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</si>
  <si>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</si>
  <si>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</si>
  <si>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</si>
  <si>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</si>
  <si>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</si>
  <si>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</si>
  <si>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</si>
  <si>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</si>
  <si>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</si>
  <si>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</si>
  <si>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</si>
  <si>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</si>
  <si>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</si>
  <si>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</si>
  <si>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</si>
  <si>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</si>
  <si>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</si>
  <si>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</si>
  <si>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</si>
  <si>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</si>
  <si>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</si>
  <si>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</si>
  <si>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</si>
  <si>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</si>
  <si>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</si>
  <si>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</si>
  <si>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</si>
  <si>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</si>
  <si>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</si>
  <si>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</si>
  <si>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</si>
  <si>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</si>
  <si>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</si>
  <si>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</si>
  <si>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</si>
  <si>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</si>
  <si>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</si>
  <si>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</si>
  <si>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</si>
  <si>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</si>
  <si>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</si>
  <si>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</si>
  <si>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</si>
  <si>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</si>
  <si>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</si>
  <si>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</si>
  <si>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</si>
  <si>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</si>
  <si>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</si>
  <si>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</si>
  <si>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</si>
  <si>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</si>
  <si>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</si>
  <si>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</si>
  <si>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</si>
  <si>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</si>
  <si>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</si>
  <si>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</si>
  <si>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</si>
  <si>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</si>
  <si>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</si>
  <si>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</si>
  <si>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</si>
  <si>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</si>
  <si>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</si>
  <si>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</si>
  <si>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</si>
  <si>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</si>
  <si>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</si>
  <si>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</si>
  <si>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</si>
  <si>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</si>
  <si>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</si>
  <si>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</si>
  <si>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</si>
  <si>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</si>
  <si>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</si>
  <si>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</si>
  <si>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</si>
  <si>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</si>
  <si>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</si>
  <si>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</si>
  <si>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</si>
  <si>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</si>
  <si>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</si>
  <si>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</si>
  <si>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</si>
  <si>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</si>
  <si>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</si>
  <si>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</si>
  <si>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</si>
  <si>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</si>
  <si>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</si>
  <si>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</si>
  <si>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</si>
  <si>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</si>
  <si>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</si>
  <si>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</si>
  <si>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</si>
  <si>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</si>
  <si>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</si>
  <si>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</si>
  <si>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</si>
  <si>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</si>
  <si>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</si>
  <si>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</si>
  <si>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</si>
  <si>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</si>
  <si>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</si>
  <si>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</si>
  <si>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</si>
  <si>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</si>
  <si>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</si>
  <si>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</si>
  <si>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</si>
  <si>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</si>
  <si>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</si>
  <si>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</si>
  <si>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</si>
  <si>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</si>
  <si>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</si>
  <si>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</si>
  <si>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</si>
  <si>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</si>
  <si>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</si>
  <si>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</si>
  <si>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</si>
  <si>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</si>
  <si>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</si>
  <si>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</si>
  <si>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</si>
  <si>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</si>
  <si>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</si>
  <si>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</si>
  <si>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</si>
  <si>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</si>
  <si>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</si>
  <si>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</si>
  <si>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</si>
  <si>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</si>
  <si>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</si>
  <si>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</si>
  <si>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</si>
  <si>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</si>
  <si>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</si>
  <si>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</si>
  <si>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</si>
  <si>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</si>
  <si>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</si>
  <si>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</si>
  <si>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</si>
  <si>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</si>
  <si>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</si>
  <si>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</si>
  <si>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</si>
  <si>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</si>
  <si>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</si>
  <si>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</si>
  <si>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</si>
  <si>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</si>
  <si>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</si>
  <si>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</si>
  <si>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</si>
  <si>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</si>
  <si>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</si>
  <si>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</si>
  <si>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</si>
  <si>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</si>
  <si>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</si>
  <si>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</si>
  <si>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</si>
  <si>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</si>
  <si>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</si>
  <si>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</si>
  <si>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</si>
  <si>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</si>
  <si>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</si>
  <si>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</si>
  <si>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</si>
  <si>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</si>
  <si>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</si>
  <si>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</si>
  <si>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</si>
  <si>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</si>
  <si>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</si>
  <si>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</si>
  <si>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</si>
  <si>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</si>
  <si>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</si>
  <si>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</si>
  <si>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</si>
  <si>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</si>
  <si>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</si>
  <si>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</si>
  <si>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</si>
  <si>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</si>
  <si>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</si>
  <si>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</si>
  <si>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</si>
  <si>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</si>
  <si>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</si>
  <si>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</si>
  <si>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</si>
  <si>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</si>
  <si>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</si>
  <si>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</si>
  <si>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</si>
  <si>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</si>
  <si>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</si>
  <si>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</si>
  <si>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</si>
  <si>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</si>
  <si>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</si>
  <si>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</si>
  <si>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</si>
  <si>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</si>
  <si>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</si>
  <si>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</si>
  <si>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</si>
  <si>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</si>
  <si>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</si>
  <si>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</si>
  <si>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</si>
  <si>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</si>
  <si>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</si>
  <si>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</si>
  <si>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</si>
  <si>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</si>
  <si>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</si>
  <si>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</si>
  <si>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</si>
  <si>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</si>
  <si>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</si>
  <si>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</si>
  <si>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</si>
  <si>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</si>
  <si>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</si>
  <si>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</si>
  <si>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</si>
  <si>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</si>
  <si>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</si>
  <si>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</si>
  <si>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</si>
  <si>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</si>
  <si>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</si>
  <si>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</si>
  <si>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</si>
  <si>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</si>
  <si>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</si>
  <si>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</si>
  <si>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</si>
  <si>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</si>
  <si>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</si>
  <si>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</si>
  <si>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</si>
  <si>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</si>
  <si>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</si>
  <si>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</si>
  <si>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</si>
  <si>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</si>
  <si>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</si>
  <si>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</si>
  <si>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</si>
  <si>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</si>
  <si>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</si>
  <si>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</si>
  <si>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</si>
  <si>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</si>
  <si>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</si>
  <si>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</si>
  <si>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</si>
  <si>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</si>
  <si>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</si>
  <si>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</si>
  <si>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</si>
  <si>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</si>
  <si>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</si>
  <si>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</si>
  <si>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</si>
  <si>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</si>
  <si>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</si>
  <si>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</si>
  <si>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</si>
  <si>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</si>
  <si>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</si>
  <si>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</si>
  <si>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</si>
  <si>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</si>
  <si>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</si>
  <si>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</si>
  <si>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</si>
  <si>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</si>
  <si>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</si>
  <si>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</si>
  <si>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</si>
  <si>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</si>
  <si>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</si>
  <si>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</si>
  <si>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</si>
  <si>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</si>
  <si>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</si>
  <si>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</si>
  <si>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</si>
  <si>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</si>
  <si>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</si>
  <si>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</si>
  <si>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</si>
  <si>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</si>
  <si>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</si>
  <si>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</si>
  <si>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</si>
  <si>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</si>
  <si>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</si>
  <si>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</si>
  <si>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</si>
  <si>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</si>
  <si>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</si>
  <si>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</si>
  <si>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</si>
  <si>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</si>
  <si>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</si>
  <si>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</si>
  <si>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</si>
  <si>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</si>
  <si>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</si>
  <si>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</si>
  <si>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</si>
  <si>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</si>
  <si>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</si>
  <si>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</si>
  <si>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</si>
  <si>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</si>
  <si>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</si>
  <si>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</si>
  <si>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</si>
  <si>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</si>
  <si>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</si>
  <si>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</si>
  <si>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</si>
  <si>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</si>
  <si>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</si>
  <si>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</si>
  <si>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</si>
  <si>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</si>
  <si>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</si>
  <si>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</si>
  <si>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</si>
  <si>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</si>
  <si>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</si>
  <si>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</si>
  <si>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</si>
  <si>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</si>
  <si>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</si>
  <si>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</si>
  <si>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</si>
  <si>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</si>
  <si>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</si>
  <si>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</si>
  <si>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</si>
  <si>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</si>
  <si>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</si>
  <si>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</si>
  <si>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</si>
  <si>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</si>
  <si>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</si>
  <si>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</si>
  <si>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</si>
  <si>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</si>
  <si>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</si>
  <si>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</si>
  <si>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</si>
  <si>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</si>
  <si>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</si>
  <si>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</si>
  <si>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</si>
  <si>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</si>
  <si>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</si>
  <si>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</si>
  <si>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</si>
  <si>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</si>
  <si>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</si>
  <si>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</si>
  <si>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</si>
  <si>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</si>
  <si>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</si>
  <si>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</si>
  <si>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</si>
  <si>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</si>
  <si>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</si>
  <si>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</si>
  <si>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</si>
  <si>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</si>
  <si>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</si>
  <si>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</si>
  <si>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</si>
  <si>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</si>
  <si>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</si>
  <si>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</si>
  <si>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</si>
  <si>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</si>
  <si>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</si>
  <si>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</si>
  <si>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</si>
  <si>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</si>
  <si>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</si>
  <si>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</si>
  <si>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</si>
  <si>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</si>
  <si>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</si>
  <si>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</si>
  <si>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</si>
  <si>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</si>
  <si>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</si>
  <si>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</si>
  <si>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</si>
  <si>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</si>
  <si>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</si>
  <si>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</si>
  <si>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</si>
  <si>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</si>
  <si>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</si>
  <si>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</si>
  <si>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</si>
  <si>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</si>
  <si>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</si>
  <si>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</si>
  <si>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</si>
  <si>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</si>
  <si>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</si>
  <si>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</si>
  <si>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</si>
  <si>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</si>
  <si>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</si>
  <si>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</si>
  <si>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</si>
  <si>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</si>
  <si>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</si>
  <si>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</si>
  <si>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</si>
  <si>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</si>
  <si>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</si>
  <si>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</si>
  <si>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</si>
  <si>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</si>
  <si>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</si>
  <si>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</si>
  <si>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</si>
  <si>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</si>
  <si>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</si>
  <si>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</si>
  <si>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</si>
  <si>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</si>
  <si>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</si>
  <si>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</si>
  <si>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</si>
  <si>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</si>
  <si>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</si>
  <si>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</si>
  <si>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</si>
  <si>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</si>
  <si>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</si>
  <si>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</si>
  <si>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</si>
  <si>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</si>
  <si>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</si>
  <si>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</si>
  <si>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</si>
  <si>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</si>
  <si>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</si>
  <si>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</si>
  <si>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</si>
  <si>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</si>
  <si>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</si>
  <si>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</si>
  <si>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</si>
  <si>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</si>
  <si>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</si>
  <si>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</si>
  <si>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</si>
  <si>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</si>
  <si>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</si>
  <si>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</si>
  <si>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</si>
  <si>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</si>
  <si>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</si>
  <si>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</si>
  <si>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</si>
  <si>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</si>
  <si>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</si>
  <si>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</si>
  <si>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</si>
  <si>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</si>
  <si>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</si>
  <si>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</si>
  <si>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</si>
  <si>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</si>
  <si>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</si>
  <si>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</si>
  <si>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</si>
  <si>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</si>
  <si>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</si>
  <si>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</si>
  <si>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</si>
  <si>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</si>
  <si>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</si>
  <si>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</si>
  <si>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</si>
  <si>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</si>
  <si>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</si>
  <si>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</si>
  <si>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</si>
  <si>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</si>
  <si>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</si>
  <si>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</si>
  <si>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</si>
  <si>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</si>
  <si>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</si>
  <si>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</si>
  <si>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</si>
  <si>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</si>
  <si>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</si>
  <si>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</si>
  <si>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</si>
  <si>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</si>
  <si>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</si>
  <si>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</si>
  <si>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</si>
  <si>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</si>
  <si>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</si>
  <si>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</si>
  <si>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</si>
  <si>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</si>
  <si>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</si>
  <si>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</si>
  <si>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</si>
  <si>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</si>
  <si>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</si>
  <si>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</si>
  <si>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</si>
  <si>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</si>
  <si>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</si>
  <si>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</si>
  <si>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</si>
  <si>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</si>
  <si>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</si>
  <si>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</si>
  <si>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</si>
  <si>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</si>
  <si>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</si>
  <si>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</si>
  <si>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</si>
  <si>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</si>
  <si>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</si>
  <si>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</si>
  <si>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</si>
  <si>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</si>
  <si>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</si>
  <si>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</si>
  <si>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</si>
  <si>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</si>
  <si>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</si>
  <si>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</si>
  <si>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</si>
  <si>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</si>
  <si>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</si>
  <si>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</si>
  <si>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</si>
  <si>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</si>
  <si>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</si>
  <si>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</si>
  <si>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</si>
  <si>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</si>
  <si>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</si>
  <si>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</si>
  <si>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</si>
  <si>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</si>
  <si>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</si>
  <si>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</si>
  <si>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</si>
  <si>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</si>
  <si>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</si>
  <si>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</si>
  <si>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</si>
  <si>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</si>
  <si>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</si>
  <si>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</si>
  <si>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</si>
  <si>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</si>
  <si>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</si>
  <si>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</si>
  <si>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</si>
  <si>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</si>
  <si>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</si>
  <si>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</si>
  <si>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</si>
  <si>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</si>
  <si>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</si>
  <si>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</si>
  <si>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</si>
  <si>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</si>
  <si>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</si>
  <si>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</si>
  <si>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</si>
  <si>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</si>
  <si>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</si>
  <si>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</si>
  <si>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</si>
  <si>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</si>
  <si>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</si>
  <si>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</si>
  <si>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</si>
  <si>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</si>
  <si>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</si>
  <si>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</si>
  <si>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</si>
  <si>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</si>
  <si>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</si>
  <si>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</si>
  <si>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</si>
  <si>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</si>
  <si>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</si>
  <si>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</si>
  <si>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</si>
  <si>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</si>
  <si>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</si>
  <si>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</si>
  <si>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</si>
  <si>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</si>
  <si>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</si>
  <si>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</si>
  <si>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</si>
  <si>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</si>
  <si>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</si>
  <si>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</si>
  <si>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</si>
  <si>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</si>
  <si>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</si>
  <si>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</si>
  <si>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</si>
  <si>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</si>
  <si>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</si>
  <si>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</si>
  <si>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</si>
  <si>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</si>
  <si>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</si>
  <si>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</si>
  <si>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</si>
  <si>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</si>
  <si>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</si>
  <si>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</si>
  <si>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</si>
  <si>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</si>
  <si>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</si>
  <si>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</si>
  <si>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</si>
  <si>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</si>
  <si>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</si>
  <si>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</si>
  <si>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</si>
  <si>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</si>
  <si>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</si>
  <si>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</si>
  <si>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</si>
  <si>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</si>
  <si>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</si>
  <si>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</si>
  <si>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</si>
  <si>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</si>
  <si>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</si>
  <si>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</si>
  <si>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</si>
  <si>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</si>
  <si>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</si>
  <si>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</si>
  <si>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</si>
  <si>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</si>
  <si>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</si>
  <si>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</si>
  <si>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</si>
  <si>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</si>
  <si>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</si>
  <si>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</si>
  <si>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</si>
  <si>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</si>
  <si>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</si>
  <si>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</si>
  <si>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</si>
  <si>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</si>
  <si>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</si>
  <si>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</si>
  <si>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</si>
  <si>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</si>
  <si>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</si>
  <si>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</si>
  <si>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</si>
  <si>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</si>
  <si>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</si>
  <si>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</si>
  <si>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</si>
  <si>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</si>
  <si>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</si>
  <si>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</si>
  <si>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</si>
  <si>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</si>
  <si>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</si>
  <si>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</si>
  <si>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</si>
  <si>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</si>
  <si>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</si>
  <si>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</si>
  <si>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</si>
  <si>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</si>
  <si>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</si>
  <si>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</si>
  <si>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</si>
  <si>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</si>
  <si>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</si>
  <si>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</si>
  <si>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</si>
  <si>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</si>
  <si>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</si>
  <si>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</si>
  <si>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</si>
  <si>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</si>
  <si>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</si>
  <si>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</si>
  <si>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</si>
  <si>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</si>
  <si>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</si>
  <si>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</si>
  <si>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</si>
  <si>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</si>
  <si>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</si>
  <si>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</si>
  <si>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</si>
  <si>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</si>
  <si>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</si>
  <si>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</si>
  <si>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</si>
  <si>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</si>
  <si>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</si>
  <si>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</si>
  <si>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</si>
  <si>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</si>
  <si>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</si>
  <si>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</si>
  <si>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</si>
  <si>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</si>
  <si>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</si>
  <si>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</si>
  <si>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</si>
  <si>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</si>
  <si>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</si>
  <si>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</si>
  <si>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</si>
  <si>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</si>
  <si>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</si>
  <si>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</si>
  <si>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</si>
  <si>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</si>
  <si>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</si>
  <si>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</si>
  <si>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</si>
  <si>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</si>
  <si>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</si>
  <si>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</si>
  <si>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</si>
  <si>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</si>
  <si>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</si>
  <si>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</si>
  <si>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</si>
  <si>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</si>
  <si>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</si>
  <si>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</si>
  <si>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</si>
  <si>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</si>
  <si>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</si>
  <si>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</si>
  <si>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</si>
  <si>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</si>
  <si>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</si>
  <si>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</si>
  <si>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</si>
  <si>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</si>
  <si>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</si>
  <si>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</si>
  <si>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</si>
  <si>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</si>
  <si>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</si>
  <si>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</si>
  <si>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</si>
  <si>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</si>
  <si>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</si>
  <si>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</si>
  <si>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</si>
  <si>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</si>
  <si>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</si>
  <si>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</si>
  <si>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</si>
  <si>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</si>
  <si>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</si>
  <si>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</si>
  <si>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</si>
  <si>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</si>
  <si>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</si>
  <si>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</si>
  <si>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</si>
  <si>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</si>
  <si>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</si>
  <si>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</si>
  <si>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</si>
  <si>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</si>
  <si>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</si>
  <si>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</si>
  <si>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</si>
  <si>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</si>
  <si>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</si>
  <si>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</si>
  <si>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</si>
  <si>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</si>
  <si>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</si>
  <si>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</si>
  <si>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</si>
  <si>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</si>
  <si>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</si>
  <si>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</si>
  <si>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</si>
  <si>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</si>
  <si>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</si>
  <si>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</si>
  <si>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</si>
  <si>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</si>
  <si>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</si>
  <si>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</si>
  <si>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</si>
  <si>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</si>
  <si>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</si>
  <si>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</si>
  <si>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</si>
  <si>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</si>
  <si>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</si>
  <si>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</si>
  <si>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</si>
  <si>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</si>
  <si>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</si>
  <si>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</si>
  <si>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</si>
  <si>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</si>
  <si>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</si>
  <si>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</si>
  <si>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</si>
  <si>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</si>
  <si>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</si>
  <si>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</si>
  <si>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</si>
  <si>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</si>
  <si>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</si>
  <si>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</si>
  <si>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</si>
  <si>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</si>
  <si>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</si>
  <si>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</si>
  <si>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</si>
  <si>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</si>
  <si>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</si>
  <si>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</si>
  <si>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</si>
  <si>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</si>
  <si>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</si>
  <si>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</si>
  <si>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</si>
  <si>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</si>
  <si>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</si>
  <si>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</si>
  <si>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</si>
  <si>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</si>
  <si>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</si>
  <si>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</si>
  <si>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</si>
  <si>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</si>
  <si>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</si>
  <si>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</si>
  <si>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</si>
  <si>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</si>
  <si>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</si>
  <si>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</si>
  <si>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</si>
  <si>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</si>
  <si>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</si>
  <si>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</si>
  <si>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</si>
  <si>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</si>
  <si>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</si>
  <si>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</si>
  <si>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</si>
  <si>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</si>
  <si>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</si>
  <si>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</si>
  <si>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</si>
  <si>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</si>
  <si>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</si>
  <si>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</si>
  <si>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</si>
  <si>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</si>
  <si>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</si>
  <si>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</si>
  <si>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</si>
  <si>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</si>
  <si>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</si>
  <si>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</si>
  <si>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</si>
  <si>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</si>
  <si>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</si>
  <si>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</si>
  <si>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</si>
  <si>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</si>
  <si>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</si>
  <si>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</si>
  <si>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</si>
  <si>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</si>
  <si>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</si>
  <si>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</si>
  <si>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</si>
  <si>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</si>
  <si>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</si>
  <si>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</si>
  <si>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</si>
  <si>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</si>
  <si>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</si>
  <si>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</si>
  <si>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</si>
  <si>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</si>
  <si>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</si>
  <si>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</si>
  <si>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</si>
  <si>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</si>
  <si>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</si>
  <si>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</si>
  <si>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</si>
  <si>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</si>
  <si>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</si>
  <si>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</si>
  <si>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</si>
  <si>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</si>
  <si>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</si>
  <si>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</si>
  <si>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</si>
  <si>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</si>
  <si>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</si>
  <si>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</si>
  <si>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</si>
  <si>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</si>
  <si>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</si>
  <si>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</si>
  <si>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</si>
  <si>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</si>
  <si>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</si>
  <si>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</si>
  <si>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</si>
  <si>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</si>
  <si>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</si>
  <si>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</si>
  <si>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</si>
  <si>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</si>
  <si>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</si>
  <si>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</si>
  <si>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</si>
  <si>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</si>
  <si>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</si>
  <si>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</si>
  <si>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</si>
  <si>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</si>
  <si>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</si>
  <si>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</si>
  <si>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</si>
  <si>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</si>
  <si>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</si>
  <si>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</si>
  <si>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</si>
  <si>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</si>
  <si>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</si>
  <si>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</si>
  <si>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</si>
  <si>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</si>
  <si>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</si>
  <si>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</si>
  <si>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</si>
  <si>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</si>
  <si>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</si>
  <si>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</si>
  <si>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</si>
  <si>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</si>
  <si>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</si>
  <si>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</si>
  <si>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</si>
  <si>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</si>
  <si>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</si>
  <si>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</si>
  <si>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</si>
  <si>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</si>
  <si>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</si>
  <si>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</si>
  <si>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</si>
  <si>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</si>
  <si>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</si>
  <si>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</si>
  <si>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</si>
  <si>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</si>
  <si>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</si>
  <si>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</si>
  <si>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</si>
  <si>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</si>
  <si>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</si>
  <si>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</si>
  <si>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</si>
  <si>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</si>
  <si>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</si>
  <si>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</si>
  <si>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</si>
  <si>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</si>
  <si>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</si>
  <si>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</si>
  <si>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</si>
  <si>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</si>
  <si>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</si>
  <si>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</si>
  <si>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</si>
  <si>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</si>
  <si>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</si>
  <si>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</si>
  <si>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</si>
  <si>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</si>
  <si>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</si>
  <si>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</si>
  <si>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</si>
  <si>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</si>
  <si>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</si>
  <si>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</si>
  <si>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</si>
  <si>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</si>
  <si>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</si>
  <si>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</si>
  <si>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</si>
  <si>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</si>
  <si>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</si>
  <si>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</si>
  <si>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</si>
  <si>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</si>
  <si>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</si>
  <si>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</si>
  <si>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</si>
  <si>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</si>
  <si>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</si>
  <si>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</si>
  <si>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</si>
  <si>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</si>
  <si>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</si>
  <si>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</si>
  <si>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</si>
  <si>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</si>
  <si>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</si>
  <si>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</si>
  <si>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</si>
  <si>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</si>
  <si>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</si>
  <si>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</si>
  <si>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</si>
  <si>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</si>
  <si>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</si>
  <si>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</si>
  <si>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</si>
  <si>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</si>
  <si>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</si>
  <si>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</si>
  <si>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</si>
  <si>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</si>
  <si>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</si>
  <si>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</si>
  <si>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</si>
  <si>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</si>
  <si>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</si>
  <si>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</si>
  <si>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</si>
  <si>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</si>
  <si>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</si>
  <si>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</si>
  <si>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</si>
  <si>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</si>
  <si>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</si>
  <si>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</si>
  <si>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</si>
  <si>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</si>
  <si>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</si>
  <si>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</si>
  <si>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</si>
  <si>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</si>
  <si>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</si>
  <si>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</si>
  <si>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</si>
  <si>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</si>
  <si>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</si>
  <si>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</si>
  <si>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</si>
  <si>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</si>
  <si>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</si>
  <si>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</si>
  <si>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</si>
  <si>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</si>
  <si>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</si>
  <si>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</si>
  <si>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</si>
  <si>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</si>
  <si>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</si>
  <si>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</si>
  <si>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</si>
  <si>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</si>
  <si>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</si>
  <si>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</si>
  <si>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</si>
  <si>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</si>
  <si>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</si>
  <si>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</si>
  <si>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</si>
  <si>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</si>
  <si>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</si>
  <si>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</si>
  <si>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</si>
  <si>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</si>
  <si>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</si>
  <si>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</si>
  <si>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</si>
  <si>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</si>
  <si>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</si>
  <si>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</si>
  <si>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</si>
  <si>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</si>
  <si>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</si>
  <si>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</si>
  <si>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</si>
  <si>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</si>
  <si>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</si>
  <si>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</si>
  <si>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</si>
  <si>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</si>
  <si>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</si>
  <si>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</si>
  <si>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</si>
  <si>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</si>
  <si>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</si>
  <si>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</si>
  <si>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</si>
  <si>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</si>
  <si>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</si>
  <si>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</si>
  <si>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</si>
  <si>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</si>
  <si>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</si>
  <si>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</si>
  <si>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</si>
  <si>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</si>
  <si>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</si>
  <si>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</si>
  <si>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</si>
  <si>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</si>
  <si>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</si>
  <si>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</si>
  <si>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</si>
  <si>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</si>
  <si>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</si>
  <si>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</si>
  <si>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</si>
  <si>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</si>
  <si>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</si>
  <si>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</si>
  <si>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</si>
  <si>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</si>
  <si>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</si>
  <si>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</si>
  <si>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</si>
  <si>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</si>
  <si>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</si>
  <si>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</si>
  <si>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</si>
  <si>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</si>
  <si>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</si>
  <si>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</si>
  <si>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</si>
  <si>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</si>
  <si>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</si>
  <si>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</si>
  <si>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</si>
  <si>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</si>
  <si>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</si>
  <si>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</si>
  <si>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</si>
  <si>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</si>
  <si>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</si>
  <si>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</si>
  <si>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</si>
  <si>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</si>
  <si>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</si>
  <si>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</si>
  <si>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</si>
  <si>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</si>
  <si>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</si>
  <si>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</si>
  <si>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</si>
  <si>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</si>
  <si>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</si>
  <si>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</si>
  <si>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</si>
  <si>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</si>
  <si>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</si>
  <si>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</si>
  <si>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</si>
  <si>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</si>
  <si>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</si>
  <si>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</si>
  <si>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</si>
  <si>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</si>
  <si>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</si>
  <si>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</si>
  <si>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</si>
  <si>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</si>
  <si>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</si>
  <si>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</si>
  <si>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</si>
  <si>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</si>
  <si>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</si>
  <si>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</si>
  <si>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</si>
  <si>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</si>
  <si>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</si>
  <si>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</si>
  <si>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</si>
  <si>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</si>
  <si>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</si>
  <si>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</si>
  <si>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</si>
  <si>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</si>
  <si>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</si>
  <si>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</si>
  <si>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</si>
  <si>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</si>
  <si>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</si>
  <si>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</si>
  <si>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</si>
  <si>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</si>
  <si>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</si>
  <si>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</si>
  <si>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</si>
  <si>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</si>
  <si>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</si>
  <si>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</si>
  <si>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</si>
  <si>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</si>
  <si>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</si>
  <si>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</si>
  <si>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</si>
  <si>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</si>
  <si>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</si>
  <si>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</si>
  <si>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</si>
  <si>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</si>
  <si>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</si>
  <si>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</si>
  <si>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</si>
  <si>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</si>
  <si>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</si>
  <si>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</si>
  <si>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</si>
  <si>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</si>
  <si>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</si>
  <si>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</si>
  <si>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</si>
  <si>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</si>
  <si>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</si>
  <si>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</si>
  <si>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</si>
  <si>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</si>
  <si>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</si>
  <si>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</si>
  <si>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</si>
  <si>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</si>
  <si>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</si>
  <si>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</si>
  <si>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</si>
  <si>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</si>
  <si>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</si>
  <si>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</si>
  <si>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</si>
  <si>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</si>
  <si>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</si>
  <si>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</si>
  <si>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</si>
  <si>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</si>
  <si>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</si>
  <si>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</si>
  <si>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</si>
  <si>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</si>
  <si>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</si>
  <si>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</si>
  <si>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</si>
  <si>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</si>
  <si>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</si>
  <si>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</si>
  <si>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</si>
  <si>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</si>
  <si>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</si>
  <si>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</si>
  <si>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</si>
  <si>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</si>
  <si>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</si>
  <si>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</si>
  <si>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</si>
  <si>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</si>
  <si>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</si>
  <si>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</si>
  <si>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</si>
  <si>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</si>
  <si>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</si>
  <si>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</si>
  <si>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</si>
  <si>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</si>
  <si>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</si>
  <si>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</si>
  <si>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</si>
  <si>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</si>
  <si>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</si>
  <si>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</si>
  <si>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</si>
  <si>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</si>
  <si>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</si>
  <si>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</si>
  <si>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</si>
  <si>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</si>
  <si>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</si>
  <si>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</si>
  <si>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</si>
  <si>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</si>
  <si>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</si>
  <si>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</si>
  <si>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</si>
  <si>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</si>
  <si>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</si>
  <si>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</si>
  <si>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</si>
  <si>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</si>
  <si>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</si>
  <si>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</si>
  <si>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</si>
  <si>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</si>
  <si>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</si>
  <si>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</si>
  <si>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</si>
  <si>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</si>
  <si>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</si>
  <si>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</si>
  <si>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</si>
  <si>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</si>
  <si>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</si>
  <si>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</si>
  <si>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</si>
  <si>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</si>
  <si>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</si>
  <si>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</si>
  <si>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</si>
  <si>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</si>
  <si>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</si>
  <si>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</si>
  <si>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</si>
  <si>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</si>
  <si>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</si>
  <si>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</si>
  <si>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</si>
  <si>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</si>
  <si>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</si>
  <si>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</si>
  <si>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</si>
  <si>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</si>
  <si>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</si>
  <si>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</si>
  <si>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</si>
  <si>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</si>
  <si>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</si>
  <si>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</si>
  <si>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</si>
  <si>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</si>
  <si>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</si>
  <si>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</si>
  <si>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</si>
  <si>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</si>
  <si>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</si>
  <si>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</si>
  <si>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</si>
  <si>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</si>
  <si>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</si>
  <si>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</si>
  <si>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</si>
  <si>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</si>
  <si>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</si>
  <si>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</si>
  <si>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</si>
  <si>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</si>
  <si>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</si>
  <si>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</si>
  <si>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</si>
  <si>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</si>
  <si>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</si>
  <si>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</si>
  <si>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</si>
  <si>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</si>
  <si>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</si>
  <si>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</si>
  <si>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</si>
  <si>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</si>
  <si>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</si>
  <si>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</si>
  <si>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</si>
  <si>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</si>
  <si>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</si>
  <si>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</si>
  <si>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</si>
  <si>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</si>
  <si>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</si>
  <si>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</si>
  <si>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</si>
  <si>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</si>
  <si>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</si>
  <si>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</si>
  <si>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</si>
  <si>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</si>
  <si>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</si>
  <si>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</si>
  <si>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</si>
  <si>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</si>
  <si>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</si>
  <si>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</si>
  <si>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</si>
  <si>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</si>
  <si>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</si>
  <si>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</si>
  <si>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</si>
  <si>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</si>
  <si>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</si>
  <si>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</si>
  <si>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</si>
  <si>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</si>
  <si>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</si>
  <si>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</si>
  <si>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</si>
  <si>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</si>
  <si>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</si>
  <si>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</si>
  <si>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</si>
  <si>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</si>
  <si>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</si>
  <si>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</si>
  <si>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</si>
  <si>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</si>
  <si>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</si>
  <si>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</si>
  <si>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</si>
  <si>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</si>
  <si>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</si>
  <si>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</si>
  <si>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</si>
  <si>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</si>
  <si>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</si>
  <si>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</si>
  <si>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</si>
  <si>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</si>
  <si>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</si>
  <si>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</si>
  <si>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</si>
  <si>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</si>
  <si>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</si>
  <si>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</si>
  <si>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</si>
  <si>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</si>
  <si>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</si>
  <si>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</si>
  <si>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</si>
  <si>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</si>
  <si>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</si>
  <si>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</si>
  <si>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</si>
  <si>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</si>
  <si>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</si>
  <si>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</si>
  <si>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</si>
  <si>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</si>
  <si>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</si>
  <si>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</si>
  <si>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</si>
  <si>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</si>
  <si>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</si>
  <si>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</si>
  <si>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</si>
  <si>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</si>
  <si>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</si>
  <si>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</si>
  <si>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</si>
  <si>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</si>
  <si>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</si>
  <si>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</si>
  <si>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</si>
  <si>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</si>
  <si>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</si>
  <si>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</si>
  <si>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</si>
  <si>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</si>
  <si>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</si>
  <si>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</si>
  <si>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</si>
  <si>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</si>
  <si>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</si>
  <si>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</si>
  <si>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</si>
  <si>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</si>
  <si>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</si>
  <si>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</si>
  <si>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</si>
  <si>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</si>
  <si>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</si>
  <si>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</si>
  <si>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</si>
  <si>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</si>
  <si>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</si>
  <si>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</si>
  <si>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</si>
  <si>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</si>
  <si>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</si>
  <si>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</si>
  <si>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</si>
  <si>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</si>
  <si>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</si>
  <si>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</si>
  <si>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</si>
  <si>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</si>
  <si>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</si>
  <si>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</si>
  <si>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</si>
  <si>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</si>
  <si>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</si>
  <si>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</si>
  <si>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</si>
  <si>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</si>
  <si>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</si>
  <si>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</si>
  <si>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</si>
  <si>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</si>
  <si>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</si>
  <si>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</si>
  <si>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</si>
  <si>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</si>
  <si>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</si>
  <si>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</si>
  <si>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</si>
  <si>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</si>
  <si>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</si>
  <si>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</si>
  <si>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</si>
  <si>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</si>
  <si>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</si>
  <si>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</si>
  <si>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</si>
  <si>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</si>
  <si>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</si>
  <si>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</si>
  <si>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</si>
  <si>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</si>
  <si>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</si>
  <si>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</si>
  <si>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</si>
  <si>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</si>
  <si>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</si>
  <si>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</si>
  <si>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</si>
  <si>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</si>
  <si>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</si>
  <si>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</si>
  <si>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</si>
  <si>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</si>
  <si>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</si>
  <si>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</si>
  <si>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</si>
  <si>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</si>
  <si>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</si>
  <si>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</si>
  <si>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</si>
  <si>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</si>
  <si>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</si>
  <si>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</si>
  <si>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</si>
  <si>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</si>
  <si>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</si>
  <si>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</si>
  <si>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</si>
  <si>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</si>
  <si>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</si>
  <si>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</si>
  <si>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</si>
  <si>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</si>
  <si>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</si>
  <si>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</si>
  <si>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</si>
  <si>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</si>
  <si>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</si>
  <si>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</si>
  <si>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</si>
  <si>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</si>
  <si>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</si>
  <si>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</si>
  <si>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</si>
  <si>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</si>
  <si>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</si>
  <si>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</si>
  <si>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</si>
  <si>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</si>
  <si>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</si>
  <si>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</si>
  <si>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</si>
  <si>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</si>
  <si>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</si>
  <si>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</si>
  <si>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</si>
  <si>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</si>
  <si>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</si>
  <si>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</si>
  <si>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</si>
  <si>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</si>
  <si>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</si>
  <si>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</si>
  <si>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</si>
  <si>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</si>
  <si>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</si>
  <si>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</si>
  <si>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</si>
  <si>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</si>
  <si>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</si>
  <si>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</si>
  <si>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</si>
  <si>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</si>
  <si>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</si>
  <si>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</si>
  <si>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</si>
  <si>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</si>
  <si>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</si>
  <si>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</si>
  <si>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</si>
  <si>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</si>
  <si>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</si>
  <si>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</si>
  <si>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</si>
  <si>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</si>
  <si>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</si>
  <si>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</si>
  <si>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</si>
  <si>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</si>
  <si>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</si>
  <si>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</si>
  <si>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</si>
  <si>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</si>
  <si>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</si>
  <si>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</si>
  <si>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</si>
  <si>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</si>
  <si>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</si>
  <si>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</si>
  <si>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</si>
  <si>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</si>
  <si>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</si>
  <si>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</si>
  <si>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</si>
  <si>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</si>
  <si>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</si>
  <si>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</si>
  <si>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</si>
  <si>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</si>
  <si>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</si>
  <si>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</si>
  <si>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</si>
  <si>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</si>
  <si>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</si>
  <si>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</si>
  <si>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</si>
  <si>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</si>
  <si>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</si>
  <si>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</si>
  <si>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</si>
  <si>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</si>
  <si>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</si>
  <si>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</si>
  <si>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</si>
  <si>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</si>
  <si>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</si>
  <si>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</si>
  <si>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</si>
  <si>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</si>
  <si>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</si>
  <si>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</si>
  <si>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</si>
  <si>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</si>
  <si>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</si>
  <si>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</si>
  <si>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</si>
  <si>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</si>
  <si>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</si>
  <si>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</si>
  <si>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</si>
  <si>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</si>
  <si>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</si>
  <si>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</si>
  <si>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</si>
  <si>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</si>
  <si>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</si>
  <si>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</si>
  <si>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</si>
  <si>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</si>
  <si>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</si>
  <si>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</si>
  <si>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</si>
  <si>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</si>
  <si>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</si>
  <si>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</si>
  <si>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</si>
  <si>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</si>
  <si>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</si>
  <si>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</si>
  <si>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</si>
  <si>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</si>
  <si>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</si>
  <si>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</si>
  <si>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</si>
  <si>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</si>
  <si>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</si>
  <si>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</si>
  <si>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</si>
  <si>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</si>
  <si>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</si>
  <si>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</si>
  <si>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</si>
  <si>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</si>
  <si>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</si>
  <si>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</si>
  <si>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</si>
  <si>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</si>
  <si>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</si>
  <si>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</si>
  <si>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</si>
  <si>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</si>
  <si>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</si>
  <si>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</si>
  <si>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</si>
  <si>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</si>
  <si>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</si>
  <si>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</si>
  <si>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</si>
  <si>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</si>
  <si>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</si>
  <si>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</si>
  <si>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</si>
  <si>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</si>
  <si>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</si>
  <si>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</si>
  <si>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</si>
  <si>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</si>
  <si>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</si>
  <si>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</si>
  <si>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</si>
  <si>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</si>
  <si>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</si>
  <si>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</si>
  <si>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</si>
  <si>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</si>
  <si>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</si>
  <si>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</si>
  <si>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</si>
  <si>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</si>
  <si>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</si>
  <si>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</si>
  <si>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</si>
  <si>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</si>
  <si>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</si>
  <si>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</si>
  <si>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</si>
  <si>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</si>
  <si>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</si>
  <si>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</si>
  <si>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</si>
  <si>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</si>
  <si>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</si>
  <si>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</si>
  <si>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</si>
  <si>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</si>
  <si>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</si>
  <si>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</si>
  <si>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</si>
  <si>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</si>
  <si>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</si>
  <si>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</si>
  <si>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</si>
  <si>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</si>
  <si>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</si>
  <si>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</si>
  <si>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</si>
  <si>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</si>
  <si>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</si>
  <si>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</si>
  <si>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</si>
  <si>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</si>
  <si>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</si>
  <si>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</si>
  <si>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</si>
  <si>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</si>
  <si>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</si>
  <si>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</si>
  <si>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</si>
  <si>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</si>
  <si>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</si>
  <si>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</si>
  <si>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</si>
  <si>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</si>
  <si>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</si>
  <si>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</si>
  <si>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</si>
  <si>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</si>
  <si>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</si>
  <si>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</si>
  <si>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</si>
  <si>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</si>
  <si>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</si>
  <si>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</si>
  <si>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</si>
  <si>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</si>
  <si>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</si>
  <si>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</si>
  <si>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</si>
  <si>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</si>
  <si>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</si>
  <si>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</si>
  <si>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</si>
  <si>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</si>
  <si>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</si>
  <si>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</si>
  <si>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</si>
  <si>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</si>
  <si>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</si>
  <si>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</si>
  <si>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</si>
  <si>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</si>
  <si>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</si>
  <si>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</si>
  <si>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</si>
  <si>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</si>
  <si>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</si>
  <si>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</si>
  <si>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</si>
  <si>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</si>
  <si>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</si>
  <si>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</si>
  <si>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</si>
  <si>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</si>
  <si>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</si>
  <si>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</si>
  <si>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</si>
  <si>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</si>
  <si>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</si>
  <si>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</si>
  <si>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</si>
  <si>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</si>
  <si>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</si>
  <si>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</si>
  <si>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</si>
  <si>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</si>
  <si>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</si>
  <si>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</si>
  <si>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</si>
  <si>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</si>
  <si>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</si>
  <si>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</si>
  <si>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</si>
  <si>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</si>
  <si>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</si>
  <si>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</si>
  <si>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</si>
  <si>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</si>
  <si>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</si>
  <si>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</si>
  <si>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</si>
  <si>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</si>
  <si>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</si>
  <si>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</si>
  <si>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</si>
  <si>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</si>
  <si>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</si>
  <si>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</si>
  <si>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</si>
  <si>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</si>
  <si>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</si>
  <si>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</si>
  <si>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</si>
  <si>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</si>
  <si>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</si>
  <si>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</si>
  <si>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</si>
  <si>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</si>
  <si>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</si>
  <si>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</si>
  <si>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</si>
  <si>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</si>
  <si>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</si>
  <si>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</si>
  <si>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</si>
  <si>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</si>
  <si>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</si>
  <si>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</si>
  <si>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</si>
  <si>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</si>
  <si>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</si>
  <si>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</si>
  <si>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</si>
  <si>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</si>
  <si>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</si>
  <si>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</si>
  <si>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</si>
  <si>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</si>
  <si>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</si>
  <si>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</si>
  <si>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</si>
  <si>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</si>
  <si>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</si>
  <si>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</si>
  <si>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</si>
  <si>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</si>
  <si>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</si>
  <si>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</si>
  <si>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</si>
  <si>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</si>
  <si>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</si>
  <si>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</si>
  <si>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</si>
  <si>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</si>
  <si>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</si>
  <si>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</si>
  <si>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</si>
  <si>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</si>
  <si>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</si>
  <si>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</si>
  <si>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</si>
  <si>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</si>
  <si>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</si>
  <si>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</si>
  <si>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</si>
  <si>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</si>
  <si>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</si>
  <si>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</si>
  <si>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</si>
  <si>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</si>
  <si>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</si>
  <si>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</si>
  <si>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</si>
  <si>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</si>
  <si>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</si>
  <si>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</si>
  <si>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</si>
  <si>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</si>
  <si>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</si>
  <si>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</si>
  <si>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</si>
  <si>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</si>
  <si>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</si>
  <si>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</si>
  <si>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</si>
  <si>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</si>
  <si>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</si>
  <si>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</si>
  <si>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</si>
  <si>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</si>
  <si>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</si>
  <si>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</si>
  <si>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</si>
  <si>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</si>
  <si>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</si>
  <si>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</si>
  <si>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</si>
  <si>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</si>
  <si>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</si>
  <si>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</si>
  <si>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</si>
  <si>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</si>
  <si>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</si>
  <si>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</si>
  <si>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</si>
  <si>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</si>
  <si>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</si>
  <si>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</si>
  <si>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</si>
  <si>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</si>
  <si>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</si>
  <si>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</si>
  <si>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</si>
  <si>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</si>
  <si>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</si>
  <si>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</si>
  <si>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</si>
  <si>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</si>
  <si>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</si>
  <si>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</si>
  <si>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</si>
  <si>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</si>
  <si>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</si>
  <si>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</si>
  <si>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</si>
  <si>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</si>
  <si>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</si>
  <si>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</si>
  <si>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</si>
  <si>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</si>
  <si>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</si>
  <si>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</si>
  <si>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</si>
  <si>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</si>
  <si>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</si>
  <si>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</si>
  <si>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</si>
  <si>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</si>
  <si>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</si>
  <si>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</si>
  <si>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</si>
  <si>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</si>
  <si>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</si>
  <si>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</si>
  <si>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</si>
  <si>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</si>
  <si>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</si>
  <si>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</si>
  <si>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</si>
  <si>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</si>
  <si>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</si>
  <si>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</si>
  <si>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</si>
  <si>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</si>
  <si>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</si>
  <si>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</si>
  <si>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</si>
  <si>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</si>
  <si>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</si>
  <si>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</si>
  <si>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</si>
  <si>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</si>
  <si>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</si>
  <si>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</si>
  <si>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</si>
  <si>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</si>
  <si>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</si>
  <si>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</si>
  <si>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</si>
  <si>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</si>
  <si>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</si>
  <si>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</si>
  <si>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</si>
  <si>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</si>
  <si>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</si>
  <si>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</si>
  <si>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</si>
  <si>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</si>
  <si>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</si>
  <si>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</si>
  <si>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</si>
  <si>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</si>
  <si>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</si>
  <si>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</si>
  <si>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</si>
  <si>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</si>
  <si>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</si>
  <si>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</si>
  <si>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</si>
  <si>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</si>
  <si>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</si>
  <si>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</si>
  <si>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</si>
  <si>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</si>
  <si>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</si>
  <si>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</si>
  <si>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</si>
  <si>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</si>
  <si>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</si>
  <si>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</si>
  <si>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</si>
  <si>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</si>
  <si>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</si>
  <si>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</si>
  <si>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</si>
  <si>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</si>
  <si>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</si>
  <si>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</si>
  <si>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</si>
  <si>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</si>
  <si>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</si>
  <si>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</si>
  <si>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</si>
  <si>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</si>
  <si>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</si>
  <si>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</si>
  <si>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</si>
  <si>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</si>
  <si>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</si>
  <si>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</si>
  <si>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</si>
  <si>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</si>
  <si>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</si>
  <si>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</si>
  <si>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</si>
  <si>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</si>
  <si>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</si>
  <si>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</si>
  <si>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</si>
  <si>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</si>
  <si>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</si>
  <si>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</si>
  <si>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</si>
  <si>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</si>
  <si>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</si>
  <si>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</si>
  <si>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</si>
  <si>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</si>
  <si>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</si>
  <si>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</si>
  <si>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</si>
  <si>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</si>
  <si>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</si>
  <si>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</si>
  <si>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</si>
  <si>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</si>
  <si>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</si>
  <si>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</si>
  <si>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</si>
  <si>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</si>
  <si>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</si>
  <si>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</si>
  <si>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</si>
  <si>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</si>
  <si>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</si>
  <si>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</si>
  <si>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</si>
  <si>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</si>
  <si>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</si>
  <si>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</si>
  <si>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</si>
  <si>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</si>
  <si>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</si>
  <si>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</si>
  <si>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</si>
  <si>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</si>
  <si>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</si>
  <si>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</si>
  <si>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</si>
  <si>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</si>
  <si>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</si>
  <si>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</si>
  <si>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</si>
  <si>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</si>
  <si>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</si>
  <si>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</si>
  <si>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</si>
  <si>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</si>
  <si>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</si>
  <si>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</si>
  <si>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</si>
  <si>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</si>
  <si>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</si>
  <si>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</si>
  <si>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</si>
  <si>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</si>
  <si>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</si>
  <si>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</si>
  <si>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</si>
  <si>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</si>
  <si>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</si>
  <si>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</si>
  <si>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</si>
  <si>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</si>
  <si>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</si>
  <si>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</si>
  <si>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</si>
  <si>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</si>
  <si>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</si>
  <si>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</si>
  <si>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</si>
  <si>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</si>
  <si>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</si>
  <si>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</si>
  <si>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</si>
  <si>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</si>
  <si>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</si>
  <si>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</si>
  <si>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</si>
  <si>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</si>
  <si>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</si>
  <si>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</si>
  <si>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</si>
  <si>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</si>
  <si>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</si>
  <si>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</si>
  <si>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</si>
  <si>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</si>
  <si>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</si>
  <si>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</si>
  <si>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</si>
  <si>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</si>
  <si>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</si>
  <si>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</si>
  <si>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</si>
  <si>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</si>
  <si>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</si>
  <si>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</si>
  <si>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</si>
  <si>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</si>
  <si>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</si>
  <si>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</si>
  <si>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</si>
  <si>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</si>
  <si>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</si>
  <si>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</si>
  <si>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</si>
  <si>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</si>
  <si>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</si>
  <si>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</si>
  <si>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</si>
  <si>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</si>
  <si>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</si>
  <si>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</si>
  <si>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</si>
  <si>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</si>
  <si>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</si>
  <si>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</si>
  <si>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</si>
  <si>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</si>
  <si>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</si>
  <si>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</si>
  <si>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</si>
  <si>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</si>
  <si>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</si>
  <si>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</si>
  <si>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</si>
  <si>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</si>
  <si>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</si>
  <si>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</si>
  <si>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</si>
  <si>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</si>
  <si>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</si>
  <si>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</si>
  <si>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</si>
  <si>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</si>
  <si>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</si>
  <si>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</si>
  <si>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</si>
  <si>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</si>
  <si>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</si>
  <si>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</si>
  <si>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</si>
  <si>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</si>
  <si>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</si>
  <si>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</si>
  <si>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</si>
  <si>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</si>
  <si>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</si>
  <si>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</si>
  <si>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</si>
  <si>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</si>
  <si>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</si>
  <si>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</si>
  <si>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</si>
  <si>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</si>
  <si>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</si>
  <si>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</si>
  <si>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</si>
  <si>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</si>
  <si>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</si>
  <si>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</si>
  <si>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</si>
  <si>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</si>
  <si>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</si>
  <si>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</si>
  <si>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</si>
  <si>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</si>
  <si>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</si>
  <si>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</si>
  <si>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</si>
  <si>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</si>
  <si>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</si>
  <si>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</si>
  <si>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</si>
  <si>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</si>
  <si>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</si>
  <si>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</si>
  <si>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</si>
  <si>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</si>
  <si>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</si>
  <si>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</si>
  <si>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</si>
  <si>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</si>
  <si>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</si>
  <si>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</si>
  <si>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</si>
  <si>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</si>
  <si>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</si>
  <si>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</si>
  <si>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</si>
  <si>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</si>
  <si>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</si>
  <si>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</si>
  <si>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</si>
  <si>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</si>
  <si>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</si>
  <si>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</si>
  <si>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</si>
  <si>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</si>
  <si>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</si>
  <si>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</si>
  <si>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</si>
  <si>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</si>
  <si>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</si>
  <si>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</si>
  <si>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</si>
  <si>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</si>
  <si>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</si>
  <si>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</si>
  <si>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</si>
  <si>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</si>
  <si>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</si>
  <si>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</si>
  <si>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</si>
  <si>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</si>
  <si>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</si>
  <si>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</si>
  <si>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</si>
  <si>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</si>
  <si>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</si>
  <si>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</si>
  <si>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</si>
  <si>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</si>
  <si>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</si>
  <si>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</si>
  <si>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</si>
  <si>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</si>
  <si>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</si>
  <si>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</si>
  <si>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</si>
  <si>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</si>
  <si>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</si>
  <si>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</si>
  <si>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</si>
  <si>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</si>
  <si>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</si>
  <si>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</si>
  <si>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</si>
  <si>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</si>
  <si>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</si>
  <si>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</si>
  <si>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</si>
  <si>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</si>
  <si>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</si>
  <si>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</si>
  <si>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</si>
  <si>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</si>
  <si>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</si>
  <si>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</si>
  <si>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</si>
  <si>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</si>
  <si>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</si>
  <si>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</si>
  <si>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</si>
  <si>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</si>
  <si>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</si>
  <si>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</si>
  <si>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</si>
  <si>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</si>
  <si>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</si>
  <si>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</si>
  <si>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</si>
  <si>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</si>
  <si>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</si>
  <si>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</si>
  <si>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</si>
  <si>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</si>
  <si>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</si>
  <si>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</si>
  <si>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</si>
  <si>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</si>
  <si>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</si>
  <si>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</si>
  <si>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</si>
  <si>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</si>
  <si>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</si>
  <si>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</si>
  <si>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</si>
  <si>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</si>
  <si>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</si>
  <si>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</si>
  <si>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</si>
  <si>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</si>
  <si>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</si>
  <si>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</si>
  <si>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</si>
  <si>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</si>
  <si>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</si>
  <si>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</si>
  <si>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</si>
  <si>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</si>
  <si>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</si>
  <si>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</si>
  <si>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</si>
  <si>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</si>
  <si>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</si>
  <si>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</si>
  <si>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</si>
  <si>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</si>
  <si>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</si>
  <si>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</si>
  <si>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</si>
  <si>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</si>
  <si>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</si>
  <si>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</si>
  <si>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</si>
  <si>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</si>
  <si>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</si>
  <si>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</si>
  <si>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</si>
  <si>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</si>
  <si>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</si>
  <si>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</si>
  <si>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</si>
  <si>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</si>
  <si>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</si>
  <si>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</si>
  <si>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</si>
  <si>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</si>
  <si>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</si>
  <si>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</si>
  <si>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</si>
  <si>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</si>
  <si>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</si>
  <si>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</si>
  <si>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</si>
  <si>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</si>
  <si>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</si>
  <si>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</si>
  <si>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</si>
  <si>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</si>
  <si>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</si>
  <si>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</si>
  <si>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</si>
  <si>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</si>
  <si>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</si>
  <si>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</si>
  <si>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</si>
  <si>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</si>
  <si>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</si>
  <si>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</si>
  <si>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</si>
  <si>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</si>
  <si>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</si>
  <si>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</si>
  <si>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</si>
  <si>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</si>
  <si>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</si>
  <si>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</si>
  <si>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</si>
  <si>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</si>
  <si>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</si>
  <si>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</si>
  <si>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</si>
  <si>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</si>
  <si>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</si>
  <si>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</si>
  <si>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</si>
  <si>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</si>
  <si>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</si>
  <si>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</si>
  <si>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</si>
  <si>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</si>
  <si>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</si>
  <si>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</si>
  <si>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</si>
  <si>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</si>
  <si>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</si>
  <si>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</si>
  <si>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</si>
  <si>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</si>
  <si>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</si>
  <si>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</si>
  <si>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</si>
  <si>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</si>
  <si>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</si>
  <si>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</si>
  <si>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</si>
  <si>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</si>
  <si>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</si>
  <si>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</si>
  <si>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</si>
  <si>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</si>
  <si>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</si>
  <si>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</si>
  <si>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</si>
  <si>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</si>
  <si>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</si>
  <si>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</si>
  <si>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</si>
  <si>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</si>
  <si>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</si>
  <si>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</si>
  <si>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</si>
  <si>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</si>
  <si>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</si>
  <si>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</si>
  <si>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</si>
  <si>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</si>
  <si>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</si>
  <si>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</si>
  <si>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</si>
  <si>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</si>
  <si>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</si>
  <si>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</si>
  <si>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</si>
  <si>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</si>
  <si>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</si>
  <si>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</si>
  <si>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</si>
  <si>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</si>
  <si>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</si>
  <si>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</si>
  <si>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</si>
  <si>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</si>
  <si>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</si>
  <si>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</si>
  <si>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</si>
  <si>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</si>
  <si>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</si>
  <si>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</si>
  <si>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</si>
  <si>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</si>
  <si>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</si>
  <si>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</si>
  <si>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</si>
  <si>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</si>
  <si>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</si>
  <si>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</si>
  <si>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</si>
  <si>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</si>
  <si>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</si>
  <si>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</si>
  <si>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</si>
  <si>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</si>
  <si>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</si>
  <si>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</si>
  <si>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</si>
  <si>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</si>
  <si>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</si>
  <si>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</si>
  <si>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</si>
  <si>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</si>
  <si>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</si>
  <si>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</si>
  <si>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</si>
  <si>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</si>
  <si>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</si>
  <si>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</si>
  <si>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</si>
  <si>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</si>
  <si>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</si>
  <si>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</si>
  <si>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</si>
  <si>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</si>
  <si>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</si>
  <si>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</si>
  <si>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</si>
  <si>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</si>
  <si>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</si>
  <si>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</si>
  <si>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</si>
  <si>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</si>
  <si>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</si>
  <si>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</si>
  <si>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</si>
  <si>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</si>
  <si>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</si>
  <si>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</si>
  <si>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</si>
  <si>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</si>
  <si>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</si>
  <si>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</si>
  <si>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</si>
  <si>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</si>
  <si>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</si>
  <si>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</si>
  <si>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</si>
  <si>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</si>
  <si>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</si>
  <si>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</si>
  <si>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</si>
  <si>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</si>
  <si>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</si>
  <si>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</si>
  <si>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</si>
  <si>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</si>
  <si>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</si>
  <si>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</si>
  <si>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</si>
  <si>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</si>
  <si>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</si>
  <si>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</si>
  <si>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</si>
  <si>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</si>
  <si>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</si>
  <si>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</si>
  <si>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</si>
  <si>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</si>
  <si>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</si>
  <si>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</si>
  <si>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</si>
  <si>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</si>
  <si>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</si>
  <si>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</si>
  <si>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</si>
  <si>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</si>
  <si>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</si>
  <si>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</si>
  <si>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</si>
  <si>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</si>
  <si>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</si>
  <si>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</si>
  <si>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</si>
  <si>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</si>
  <si>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</si>
  <si>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</si>
  <si>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</si>
  <si>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</si>
  <si>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</si>
  <si>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</si>
  <si>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</si>
  <si>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</si>
  <si>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</si>
  <si>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</si>
  <si>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</si>
  <si>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</si>
  <si>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</si>
  <si>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</si>
  <si>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</si>
  <si>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</si>
  <si>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</si>
  <si>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</si>
  <si>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</si>
  <si>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</si>
  <si>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</si>
  <si>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</si>
  <si>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</si>
  <si>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</si>
  <si>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</si>
  <si>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</si>
  <si>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</si>
  <si>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</si>
  <si>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</si>
  <si>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</si>
  <si>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</si>
  <si>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</si>
  <si>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</si>
  <si>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</si>
  <si>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</si>
  <si>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</si>
  <si>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</si>
  <si>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</si>
  <si>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</si>
  <si>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</si>
  <si>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</si>
  <si>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</si>
  <si>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</si>
  <si>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</si>
  <si>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</si>
  <si>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</si>
  <si>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</si>
  <si>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</si>
  <si>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</si>
  <si>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</si>
  <si>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</si>
  <si>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</si>
  <si>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</si>
  <si>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</si>
  <si>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</si>
  <si>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</si>
  <si>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</si>
  <si>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</si>
  <si>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</si>
  <si>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</si>
  <si>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</si>
  <si>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</si>
  <si>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</si>
  <si>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</si>
  <si>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</si>
  <si>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</si>
  <si>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</si>
  <si>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</si>
  <si>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</si>
  <si>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</si>
  <si>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</si>
  <si>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</si>
  <si>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</si>
  <si>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</si>
  <si>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</si>
  <si>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</si>
  <si>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</si>
  <si>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</si>
  <si>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</si>
  <si>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</si>
  <si>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</si>
  <si>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</si>
  <si>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</si>
  <si>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</si>
  <si>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</si>
  <si>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</si>
  <si>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</si>
  <si>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</si>
  <si>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</si>
  <si>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</si>
  <si>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</si>
  <si>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</si>
  <si>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</si>
  <si>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</si>
  <si>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</si>
  <si>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</si>
  <si>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</si>
  <si>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</si>
  <si>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</si>
  <si>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</si>
  <si>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</si>
  <si>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</si>
  <si>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</si>
  <si>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</si>
  <si>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</si>
  <si>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</si>
  <si>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</si>
  <si>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</si>
  <si>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</si>
  <si>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</si>
  <si>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</si>
  <si>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</si>
  <si>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</si>
  <si>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</si>
  <si>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</si>
  <si>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</si>
  <si>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</si>
  <si>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</si>
  <si>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</si>
  <si>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</si>
  <si>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</si>
  <si>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</si>
  <si>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</si>
  <si>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</si>
  <si>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</si>
  <si>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</si>
  <si>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</si>
  <si>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</si>
  <si>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</si>
  <si>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</si>
  <si>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</si>
  <si>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</si>
  <si>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</si>
  <si>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</si>
  <si>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</si>
  <si>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</si>
  <si>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</si>
  <si>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</si>
  <si>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</si>
  <si>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</si>
  <si>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</si>
  <si>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</si>
  <si>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</si>
  <si>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</si>
  <si>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</si>
  <si>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</si>
  <si>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</si>
  <si>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</si>
  <si>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</si>
  <si>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</si>
  <si>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</si>
  <si>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</si>
  <si>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</si>
  <si>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</si>
  <si>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</si>
  <si>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</si>
  <si>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</si>
  <si>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</si>
  <si>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</si>
  <si>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</si>
  <si>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</si>
  <si>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</si>
  <si>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</si>
  <si>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</si>
  <si>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</si>
  <si>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</si>
  <si>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</si>
  <si>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</si>
  <si>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</si>
  <si>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</si>
  <si>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</si>
  <si>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</si>
  <si>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</si>
  <si>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</si>
  <si>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</si>
  <si>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</si>
  <si>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</si>
  <si>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</si>
  <si>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</si>
  <si>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</si>
  <si>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</si>
  <si>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</si>
  <si>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</si>
  <si>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</si>
  <si>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</si>
  <si>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</si>
  <si>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</si>
  <si>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</si>
  <si>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</si>
  <si>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</si>
  <si>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</si>
  <si>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</si>
  <si>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</si>
  <si>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</si>
  <si>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</si>
  <si>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</si>
  <si>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</si>
  <si>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</si>
  <si>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</si>
  <si>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</si>
  <si>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</si>
  <si>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</si>
  <si>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</si>
  <si>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</si>
  <si>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</si>
  <si>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</si>
  <si>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</si>
  <si>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</si>
  <si>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</si>
  <si>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</si>
  <si>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</si>
  <si>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</si>
  <si>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</si>
  <si>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</si>
  <si>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</si>
  <si>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</si>
  <si>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</si>
  <si>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</si>
  <si>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</si>
  <si>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</si>
  <si>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</si>
  <si>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</si>
  <si>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</si>
  <si>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</si>
  <si>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</si>
  <si>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</si>
  <si>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</si>
  <si>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</si>
  <si>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</si>
  <si>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</si>
  <si>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</si>
  <si>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</si>
  <si>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</si>
  <si>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</si>
  <si>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</si>
  <si>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</si>
  <si>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</si>
  <si>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</si>
  <si>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</si>
  <si>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</si>
  <si>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</si>
  <si>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</si>
  <si>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</si>
  <si>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</si>
  <si>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</si>
  <si>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</si>
  <si>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</si>
  <si>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</si>
  <si>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</si>
  <si>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</si>
  <si>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</si>
  <si>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</si>
  <si>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</si>
  <si>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</si>
  <si>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</si>
  <si>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</si>
  <si>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</si>
  <si>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</si>
  <si>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</si>
  <si>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</si>
  <si>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</si>
  <si>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</si>
  <si>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</si>
  <si>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</si>
  <si>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</si>
  <si>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</si>
  <si>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</si>
  <si>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</si>
  <si>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</si>
  <si>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</si>
  <si>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</si>
  <si>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</si>
  <si>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</si>
  <si>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</si>
  <si>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</si>
  <si>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</si>
  <si>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</si>
  <si>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</si>
  <si>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</si>
  <si>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</si>
  <si>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</si>
  <si>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</si>
  <si>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</si>
  <si>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</si>
  <si>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</si>
  <si>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</si>
  <si>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</si>
  <si>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</si>
  <si>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</si>
  <si>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</si>
  <si>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</si>
  <si>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</si>
  <si>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</si>
  <si>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</si>
  <si>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</si>
  <si>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</si>
  <si>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</si>
  <si>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</si>
  <si>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</si>
  <si>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</si>
  <si>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</si>
  <si>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</si>
  <si>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</si>
  <si>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</si>
  <si>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</si>
  <si>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</si>
  <si>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</si>
  <si>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</si>
  <si>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</si>
  <si>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</si>
  <si>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</si>
  <si>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</si>
  <si>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</si>
  <si>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</si>
  <si>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</si>
  <si>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</si>
  <si>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</si>
  <si>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</si>
  <si>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</si>
  <si>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</si>
  <si>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</si>
  <si>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</si>
  <si>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</si>
  <si>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</si>
  <si>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</si>
  <si>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</si>
  <si>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</si>
  <si>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</si>
  <si>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</si>
  <si>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</si>
  <si>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</si>
  <si>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</si>
  <si>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</si>
  <si>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</si>
  <si>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</si>
  <si>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</si>
  <si>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</si>
  <si>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</si>
  <si>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</si>
  <si>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</si>
  <si>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</si>
  <si>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</si>
  <si>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</si>
  <si>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</si>
  <si>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</si>
  <si>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</si>
  <si>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</si>
  <si>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</si>
  <si>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</si>
  <si>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</si>
  <si>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</si>
  <si>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</si>
  <si>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</si>
  <si>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</si>
  <si>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</si>
  <si>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</si>
  <si>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</si>
  <si>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</si>
  <si>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</si>
  <si>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</si>
  <si>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</si>
  <si>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</si>
  <si>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</si>
  <si>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</si>
  <si>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</si>
  <si>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</si>
  <si>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</si>
  <si>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</si>
  <si>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</si>
  <si>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</si>
  <si>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</si>
  <si>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</si>
  <si>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</si>
  <si>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</si>
  <si>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</si>
  <si>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</si>
  <si>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</si>
  <si>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</si>
  <si>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</si>
  <si>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</si>
  <si>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</si>
  <si>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</si>
  <si>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</si>
  <si>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</si>
  <si>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</si>
  <si>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</si>
  <si>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</si>
  <si>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</si>
  <si>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</si>
  <si>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</si>
  <si>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</si>
  <si>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</si>
  <si>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</si>
  <si>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</si>
  <si>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</si>
  <si>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</si>
  <si>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</si>
  <si>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</si>
  <si>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</si>
  <si>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</si>
  <si>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</si>
  <si>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</si>
  <si>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</si>
  <si>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</si>
  <si>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</si>
  <si>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</si>
  <si>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</si>
  <si>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</si>
  <si>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</si>
  <si>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</si>
  <si>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</si>
  <si>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</si>
  <si>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</si>
  <si>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</si>
  <si>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</si>
  <si>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</si>
  <si>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</si>
  <si>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</si>
  <si>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</si>
  <si>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</si>
  <si>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</si>
  <si>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</si>
  <si>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</si>
  <si>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</si>
  <si>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</si>
  <si>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</si>
  <si>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</si>
  <si>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</si>
  <si>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</si>
  <si>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</si>
  <si>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</si>
  <si>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</si>
  <si>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</si>
  <si>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</si>
  <si>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</si>
  <si>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</si>
  <si>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</si>
  <si>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</si>
  <si>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</si>
  <si>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</si>
  <si>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</si>
  <si>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</si>
  <si>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</si>
  <si>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</si>
  <si>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</si>
  <si>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</si>
  <si>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</si>
  <si>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</si>
  <si>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</si>
  <si>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</si>
  <si>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</si>
  <si>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</si>
  <si>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</si>
  <si>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</si>
  <si>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</si>
  <si>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</si>
  <si>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</si>
  <si>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</si>
  <si>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</si>
  <si>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</si>
  <si>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</si>
  <si>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</si>
  <si>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</si>
  <si>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</si>
  <si>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</si>
  <si>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</si>
  <si>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</si>
  <si>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</si>
  <si>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</si>
  <si>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</si>
  <si>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</si>
  <si>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</si>
  <si>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</si>
  <si>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</si>
  <si>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</si>
  <si>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</si>
  <si>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</si>
  <si>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</si>
  <si>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</si>
  <si>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</si>
  <si>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</si>
  <si>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</si>
  <si>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</si>
  <si>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</si>
  <si>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</si>
  <si>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</si>
  <si>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</si>
  <si>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</si>
  <si>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</si>
  <si>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</si>
  <si>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</si>
  <si>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</si>
  <si>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</si>
  <si>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</si>
  <si>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</si>
  <si>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</si>
  <si>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</si>
  <si>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</si>
  <si>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</si>
  <si>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</si>
  <si>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</si>
  <si>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</si>
  <si>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</si>
  <si>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</si>
  <si>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</si>
  <si>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</si>
  <si>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</si>
  <si>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</si>
  <si>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</si>
  <si>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</si>
  <si>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</si>
  <si>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</si>
  <si>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</si>
  <si>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</si>
  <si>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</si>
  <si>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</si>
  <si>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</si>
  <si>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</si>
  <si>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</si>
  <si>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</si>
  <si>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</si>
  <si>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</si>
  <si>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</si>
  <si>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</si>
  <si>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</si>
  <si>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</si>
  <si>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</si>
  <si>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</si>
  <si>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</si>
  <si>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</si>
  <si>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</si>
  <si>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</si>
  <si>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</si>
  <si>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</si>
  <si>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</si>
  <si>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</si>
  <si>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</si>
  <si>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</si>
  <si>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</si>
  <si>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</si>
  <si>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</si>
  <si>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</si>
  <si>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</si>
  <si>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</si>
  <si>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</si>
  <si>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</si>
  <si>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</si>
  <si>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</si>
  <si>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</si>
  <si>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</si>
  <si>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</si>
  <si>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</si>
  <si>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</si>
  <si>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</si>
  <si>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</si>
  <si>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</si>
  <si>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</si>
  <si>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</si>
  <si>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</si>
  <si>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</si>
  <si>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</si>
  <si>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</si>
  <si>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</si>
  <si>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</si>
  <si>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</si>
  <si>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</si>
  <si>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</si>
  <si>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</si>
  <si>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</si>
  <si>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</si>
  <si>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</si>
  <si>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</si>
  <si>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</si>
  <si>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</si>
  <si>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</si>
  <si>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</si>
  <si>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</si>
  <si>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</si>
  <si>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</si>
  <si>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</si>
  <si>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</si>
  <si>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</si>
  <si>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</si>
  <si>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</si>
  <si>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</si>
  <si>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</si>
  <si>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</si>
  <si>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</si>
  <si>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</si>
  <si>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</si>
  <si>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</si>
  <si>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</si>
  <si>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</si>
  <si>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</si>
  <si>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</si>
  <si>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</si>
  <si>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</si>
  <si>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</si>
  <si>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</si>
  <si>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</si>
  <si>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</si>
  <si>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</si>
  <si>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</si>
  <si>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</si>
  <si>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</si>
  <si>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</si>
  <si>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</si>
  <si>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</si>
  <si>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</si>
  <si>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</si>
  <si>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</si>
  <si>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</si>
  <si>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</si>
  <si>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</si>
  <si>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</si>
  <si>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</si>
  <si>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</si>
  <si>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</si>
  <si>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</si>
  <si>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</si>
  <si>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</si>
  <si>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</si>
  <si>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</si>
  <si>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</si>
  <si>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</si>
  <si>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</si>
  <si>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</si>
  <si>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</si>
  <si>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</si>
  <si>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</si>
  <si>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</si>
  <si>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</si>
  <si>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</si>
  <si>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</si>
  <si>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</si>
  <si>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</si>
  <si>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</si>
  <si>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</si>
  <si>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</si>
  <si>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</si>
  <si>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</si>
  <si>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</si>
  <si>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</si>
  <si>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</si>
  <si>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</si>
  <si>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</si>
  <si>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</si>
  <si>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</si>
  <si>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</si>
  <si>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</si>
  <si>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</si>
  <si>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</si>
  <si>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</si>
  <si>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</si>
  <si>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</si>
  <si>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</si>
  <si>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</si>
  <si>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</si>
  <si>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</si>
  <si>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</si>
  <si>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</si>
  <si>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</si>
  <si>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</si>
  <si>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</si>
  <si>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</si>
  <si>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</si>
  <si>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</si>
  <si>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</si>
  <si>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</si>
  <si>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</si>
  <si>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</si>
  <si>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</si>
  <si>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</si>
  <si>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</si>
  <si>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</si>
  <si>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</si>
  <si>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</si>
  <si>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</si>
  <si>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</si>
  <si>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</si>
  <si>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</si>
  <si>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</si>
  <si>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</si>
  <si>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</si>
  <si>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</si>
  <si>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</si>
  <si>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</si>
  <si>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</si>
  <si>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</si>
  <si>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</si>
  <si>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</si>
  <si>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</si>
  <si>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</si>
  <si>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</si>
  <si>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</si>
  <si>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</si>
  <si>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</si>
  <si>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</si>
  <si>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</si>
  <si>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</si>
  <si>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</si>
  <si>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</si>
  <si>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</si>
  <si>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</si>
  <si>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</si>
  <si>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</si>
  <si>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</si>
  <si>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</si>
  <si>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</si>
  <si>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</si>
  <si>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</si>
  <si>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</si>
  <si>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</si>
  <si>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</si>
  <si>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</si>
  <si>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</si>
  <si>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</si>
  <si>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</si>
  <si>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</si>
  <si>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</si>
  <si>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</si>
  <si>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</si>
  <si>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</si>
  <si>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</si>
  <si>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</si>
  <si>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</si>
  <si>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</si>
  <si>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</si>
  <si>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</si>
  <si>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</si>
  <si>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</si>
  <si>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</si>
  <si>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</si>
  <si>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</si>
  <si>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</si>
  <si>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</si>
  <si>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</si>
  <si>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</si>
  <si>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</si>
  <si>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</si>
  <si>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</si>
  <si>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</si>
  <si>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</si>
  <si>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</si>
  <si>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</si>
  <si>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</si>
  <si>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</si>
  <si>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</si>
  <si>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</si>
  <si>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</si>
  <si>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</si>
  <si>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</si>
  <si>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</si>
  <si>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</si>
  <si>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</si>
  <si>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</si>
  <si>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</si>
  <si>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</si>
  <si>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</si>
  <si>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</si>
  <si>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</si>
  <si>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</si>
  <si>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</si>
  <si>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</si>
  <si>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</si>
  <si>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</si>
  <si>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</si>
  <si>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</si>
  <si>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</si>
  <si>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</si>
  <si>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</si>
  <si>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</si>
  <si>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</si>
  <si>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</si>
  <si>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</si>
  <si>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</si>
  <si>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</si>
  <si>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</si>
  <si>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</si>
  <si>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</si>
  <si>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</si>
  <si>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</si>
  <si>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</si>
  <si>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</si>
  <si>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</si>
  <si>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</si>
  <si>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</si>
  <si>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</si>
  <si>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</si>
  <si>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</si>
  <si>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</si>
  <si>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</si>
  <si>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</si>
  <si>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</si>
  <si>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</si>
  <si>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</si>
  <si>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</si>
  <si>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</si>
  <si>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</si>
  <si>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</si>
  <si>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</si>
  <si>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</si>
  <si>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</si>
  <si>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</si>
  <si>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</si>
  <si>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</si>
  <si>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</si>
  <si>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</si>
  <si>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</si>
  <si>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</si>
  <si>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</si>
  <si>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</si>
  <si>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</si>
  <si>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</si>
  <si>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</si>
  <si>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</si>
  <si>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</si>
  <si>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</si>
  <si>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</si>
  <si>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</si>
  <si>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</si>
  <si>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</si>
  <si>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</si>
  <si>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</si>
  <si>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</si>
  <si>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</si>
  <si>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</si>
  <si>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</si>
  <si>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</si>
  <si>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</si>
  <si>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</si>
  <si>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</si>
  <si>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</si>
  <si>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</si>
  <si>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</si>
  <si>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</si>
  <si>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</si>
  <si>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</si>
  <si>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</si>
  <si>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</si>
  <si>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</si>
  <si>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</si>
  <si>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</si>
  <si>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</si>
  <si>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</si>
  <si>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</si>
  <si>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</si>
  <si>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</si>
  <si>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</si>
  <si>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</si>
  <si>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</si>
  <si>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</si>
  <si>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</si>
  <si>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</si>
  <si>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</si>
  <si>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</si>
  <si>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</si>
  <si>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</si>
  <si>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</si>
  <si>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</si>
  <si>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</si>
  <si>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</si>
  <si>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</si>
  <si>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</si>
  <si>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</si>
  <si>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</si>
  <si>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</si>
  <si>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</si>
  <si>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</si>
  <si>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</si>
  <si>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</si>
  <si>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</si>
  <si>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</si>
  <si>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</si>
  <si>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</si>
  <si>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</si>
  <si>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</si>
  <si>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</si>
  <si>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</si>
  <si>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</si>
  <si>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</si>
  <si>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</si>
  <si>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</si>
  <si>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</si>
  <si>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</si>
  <si>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</si>
  <si>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</si>
  <si>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</si>
  <si>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</si>
  <si>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</si>
  <si>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</si>
  <si>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</si>
  <si>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</si>
  <si>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</si>
  <si>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</si>
  <si>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</si>
  <si>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</si>
  <si>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</si>
  <si>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</si>
  <si>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</si>
  <si>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</si>
  <si>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</si>
  <si>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</si>
  <si>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</si>
  <si>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</si>
  <si>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</si>
  <si>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</si>
  <si>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</si>
  <si>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</si>
  <si>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</si>
  <si>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</si>
  <si>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</si>
  <si>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</si>
  <si>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</si>
  <si>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</si>
  <si>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</si>
  <si>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</si>
  <si>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</si>
  <si>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</si>
  <si>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</si>
  <si>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</si>
  <si>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</si>
  <si>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</si>
  <si>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</si>
  <si>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</si>
  <si>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</si>
  <si>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</si>
  <si>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</si>
  <si>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</si>
  <si>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</si>
  <si>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</si>
  <si>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</si>
  <si>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</si>
  <si>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</si>
  <si>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</si>
  <si>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</si>
  <si>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</si>
  <si>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</si>
  <si>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</si>
  <si>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</si>
  <si>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</si>
  <si>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</si>
  <si>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</si>
  <si>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</si>
  <si>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</si>
  <si>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</si>
  <si>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</si>
  <si>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</si>
  <si>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</si>
  <si>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</si>
  <si>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</si>
  <si>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</si>
  <si>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</si>
  <si>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</si>
  <si>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</si>
  <si>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</si>
  <si>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</si>
  <si>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</si>
  <si>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</si>
  <si>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</si>
  <si>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</si>
  <si>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</si>
  <si>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</si>
  <si>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</si>
  <si>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</si>
  <si>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</si>
  <si>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</si>
  <si>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</si>
  <si>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</si>
  <si>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</si>
  <si>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</si>
  <si>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</si>
  <si>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</si>
  <si>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</si>
  <si>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</si>
  <si>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</si>
  <si>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</si>
  <si>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</si>
  <si>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</si>
  <si>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</si>
  <si>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</si>
  <si>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</si>
  <si>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</si>
  <si>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</si>
  <si>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</si>
  <si>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</si>
  <si>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</si>
  <si>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</si>
  <si>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</si>
  <si>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</si>
  <si>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</si>
  <si>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</si>
  <si>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</si>
  <si>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</si>
  <si>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</si>
  <si>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</si>
  <si>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</si>
  <si>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</si>
  <si>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</si>
  <si>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</si>
  <si>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</si>
  <si>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</si>
  <si>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</si>
  <si>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</si>
  <si>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</si>
  <si>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</si>
  <si>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</si>
  <si>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</si>
  <si>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</si>
  <si>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</si>
  <si>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</si>
  <si>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</si>
  <si>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</si>
  <si>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</si>
  <si>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</si>
  <si>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</si>
  <si>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</si>
  <si>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</si>
  <si>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</si>
  <si>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</si>
  <si>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</si>
  <si>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</si>
  <si>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</si>
  <si>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Kontrol</t>
  </si>
  <si>
    <t>Sonuç</t>
  </si>
  <si>
    <t>Yapılan İşlem</t>
  </si>
  <si>
    <t>Boş Satırlar</t>
  </si>
  <si>
    <t>Bulunamadı</t>
  </si>
  <si>
    <t>İşlem yapılmadı</t>
  </si>
  <si>
    <t>Order ID Tekrarları</t>
  </si>
  <si>
    <t>Tekrar eden sipariş ID'ler bulundu.</t>
  </si>
  <si>
    <t>Aynı siparişe ait farklı ürünler olduğu doğrulandı, kayıtlar silinmedi.</t>
  </si>
  <si>
    <t>Veri tipleri</t>
  </si>
  <si>
    <t>Kontrol edildi</t>
  </si>
  <si>
    <t>Tarih</t>
  </si>
  <si>
    <t>Tarih formatında girilmiş.</t>
  </si>
  <si>
    <t>**yinelenen sipariş numaraları ve ona ait ürün numaraları turuncuya boyanmıştır.**Order ID aynı çünkü tek bir sipariş.Product ID farklı çünkü müşteri aynı siparişte iki veya daha fazla farklı ürün satın almış.Bu nedenle bu kayıtlar duplicate (yinelenen kayıt) değildir.</t>
  </si>
  <si>
    <t>Sales, Profit, Quantity ve Discount sayısal olarak doğrulandı. Değerler sayıya dönüştürüldü ve 1000 ayırıcısı kullanıldı.</t>
  </si>
  <si>
    <t>Satır Etiketleri</t>
  </si>
  <si>
    <t>Genel Toplam</t>
  </si>
  <si>
    <t>Toplam Sales</t>
  </si>
  <si>
    <t>Toplam Profit</t>
  </si>
  <si>
    <t>Bölge Analizi</t>
  </si>
  <si>
    <t>Row ID</t>
  </si>
  <si>
    <t>Kategori Analizi</t>
  </si>
  <si>
    <t>Her Analizde yukarıdaki 3 soruyu sorup cevaplayacağız.</t>
  </si>
  <si>
    <t xml:space="preserve">1.Ne analiz ettik?
2.Ne bulduk?
3.Şirket bu bilgiyle ne yapabilir? </t>
  </si>
  <si>
    <t>Alt Kategori Analizi</t>
  </si>
  <si>
    <t>Segment Analizi</t>
  </si>
  <si>
    <t>Müşteri Analizi</t>
  </si>
  <si>
    <t>Ürün Analizi</t>
  </si>
  <si>
    <t>Zaman Analizi</t>
  </si>
  <si>
    <t>2019</t>
  </si>
  <si>
    <t>2020</t>
  </si>
  <si>
    <t>Eyalet Analizi</t>
  </si>
  <si>
    <t>Category Manager</t>
  </si>
  <si>
    <t>Ahmet Yılmaz</t>
  </si>
  <si>
    <t>Ayşe Demir</t>
  </si>
  <si>
    <t>Mehmet Kaya</t>
  </si>
  <si>
    <t>Category Manager2</t>
  </si>
  <si>
    <t>Profit Status(Kar Durumu)</t>
  </si>
  <si>
    <t>Technology kategorisinin toplam satışını bulmak</t>
  </si>
  <si>
    <t>Consumer segmentinin toplam satışını hesaplamak</t>
  </si>
  <si>
    <t>Technology kategorisinde kaç ürün satırı olduğunu bulmak</t>
  </si>
  <si>
    <t xml:space="preserve">            Toplam Satış</t>
  </si>
  <si>
    <t xml:space="preserve">         Toplam Kar</t>
  </si>
  <si>
    <t xml:space="preserve">SUPERSTORE SALES DASHBOARD        </t>
  </si>
  <si>
    <t xml:space="preserve">                Toplam Müşteri</t>
  </si>
  <si>
    <t xml:space="preserve">       Toplam Sipariş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</si>
</sst>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#,##0.0000"/>
    <numFmt numFmtId="171" formatCode="\$#,###.#0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i/>
      <sz val="1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1" tint="0.1490218817712943"/>
        </stop>
      </gradientFill>
    </fill>
    <fill>
      <gradientFill degree="90">
        <stop position="0">
          <color theme="0"/>
        </stop>
        <stop position="1">
          <color theme="4" tint="0.40000610370189521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165" fontId="2" fillId="0" borderId="0" xfId="0" quotePrefix="1" applyNumberFormat="1" applyFont="1"/>
    <xf numFmtId="165" fontId="1" fillId="0" borderId="0" xfId="0" quotePrefix="1" applyNumberFormat="1" applyFont="1"/>
    <xf numFmtId="165" fontId="0" fillId="0" borderId="0" xfId="0" applyNumberFormat="1"/>
    <xf numFmtId="0" fontId="0" fillId="0" borderId="0" xfId="0" pivotButton="1"/>
    <xf numFmtId="0" fontId="8" fillId="0" borderId="0" xfId="0" applyFont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0" fillId="0" borderId="0" xfId="0" quotePrefix="1" applyFont="1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11" fillId="4" borderId="0" xfId="0" applyFont="1" applyFill="1" applyAlignment="1"/>
    <xf numFmtId="0" fontId="0" fillId="0" borderId="0" xfId="0" applyFill="1" applyAlignment="1"/>
    <xf numFmtId="0" fontId="12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6" borderId="0" xfId="0" applyFont="1" applyFill="1" applyAlignment="1"/>
    <xf numFmtId="43" fontId="13" fillId="4" borderId="0" xfId="1" applyFont="1" applyFill="1" applyAlignment="1">
      <alignment vertical="center"/>
    </xf>
    <xf numFmtId="171" fontId="13" fillId="4" borderId="0" xfId="1" applyNumberFormat="1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/>
    <xf numFmtId="0" fontId="0" fillId="6" borderId="0" xfId="0" applyFill="1" applyAlignment="1">
      <alignment horizontal="center"/>
    </xf>
  </cellXfs>
  <cellStyles count="2">
    <cellStyle name="Normal" xfId="0" builtinId="0"/>
    <cellStyle name="Virgül" xfId="1" builtinId="3"/>
  </cellStyles>
  <dxfs count="25"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Dataset.xlsx]Pivot 1!PivotTable3</c:name>
    <c:fmtId val="7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/>
                </a:solidFill>
              </a:rPr>
              <a:t>Bölgelere Göre Satış ve Kârlılık Analizi</a:t>
            </a:r>
            <a:endParaRPr lang="tr-TR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Toplam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1'!$B$4:$B$8</c:f>
              <c:numCache>
                <c:formatCode>#,##0.0000</c:formatCode>
                <c:ptCount val="4"/>
                <c:pt idx="0">
                  <c:v>437608.54200000118</c:v>
                </c:pt>
                <c:pt idx="1">
                  <c:v>393768.72600000014</c:v>
                </c:pt>
                <c:pt idx="2">
                  <c:v>294527.50420000014</c:v>
                </c:pt>
                <c:pt idx="3">
                  <c:v>216516.08100000009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A-49D9-AF29-52B093665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6673311"/>
        <c:axId val="779794943"/>
      </c:barChart>
      <c:lineChart>
        <c:grouping val="standard"/>
        <c:varyColors val="0"/>
        <c:ser>
          <c:idx val="1"/>
          <c:order val="1"/>
          <c:tx>
            <c:strRef>
              <c:f>'Pivot 1'!$C$3</c:f>
              <c:strCache>
                <c:ptCount val="1"/>
                <c:pt idx="0">
                  <c:v>Toplam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1'!$A$4:$A$8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1'!$C$4:$C$8</c:f>
              <c:numCache>
                <c:formatCode>#,##0.0000</c:formatCode>
                <c:ptCount val="4"/>
                <c:pt idx="0">
                  <c:v>67860.56300000014</c:v>
                </c:pt>
                <c:pt idx="1">
                  <c:v>53372.157499999928</c:v>
                </c:pt>
                <c:pt idx="2">
                  <c:v>27450.00710000001</c:v>
                </c:pt>
                <c:pt idx="3">
                  <c:v>26551.716299999982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A-49D9-AF29-52B093665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611535"/>
        <c:axId val="464354143"/>
      </c:lineChart>
      <c:catAx>
        <c:axId val="856673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9794943"/>
        <c:crosses val="autoZero"/>
        <c:auto val="1"/>
        <c:lblAlgn val="ctr"/>
        <c:lblOffset val="100"/>
        <c:noMultiLvlLbl val="0"/>
      </c:catAx>
      <c:valAx>
        <c:axId val="7797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56673311"/>
        <c:crosses val="autoZero"/>
        <c:crossBetween val="between"/>
      </c:valAx>
      <c:valAx>
        <c:axId val="464354143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9611535"/>
        <c:crosses val="max"/>
        <c:crossBetween val="between"/>
      </c:valAx>
      <c:catAx>
        <c:axId val="89961153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643541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424966230685597"/>
          <c:y val="0.91547872816082299"/>
          <c:w val="0.39603538253182669"/>
          <c:h val="5.625039370078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Dataset.xlsx]Pivot 9!PivotTable11</c:name>
    <c:fmtId val="5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/>
                </a:solidFill>
              </a:rPr>
              <a:t>Kategorilere Göre Satış Dağılımı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038420251001816"/>
          <c:y val="2.1666666666666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542469547617057"/>
              <c:y val="0.132955064034081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B37D37D-E1E1-496A-B74B-449026B054E3}" type="CATEGORYNAM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[KATEGORİ ADI]</a:t>
                </a:fld>
                <a:r>
                  <a:rPr lang="en-US" b="1" baseline="0">
                    <a:solidFill>
                      <a:schemeClr val="tx1"/>
                    </a:solidFill>
                  </a:rPr>
                  <a:t>
</a:t>
                </a:r>
                <a:fld id="{9ACBD87F-77DD-4865-9887-EA1D8C0EBEA9}" type="PERCENTAGE">
                  <a:rPr lang="en-US" b="1" baseline="0">
                    <a:solidFill>
                      <a:schemeClr val="tx1"/>
                    </a:solidFill>
                  </a:rPr>
                  <a:pPr>
                    <a:defRPr/>
                  </a:pPr>
                  <a:t>[YÜZDE]</a:t>
                </a:fld>
                <a:endParaRPr lang="en-US" b="1" baseline="0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349121388457893E-2"/>
              <c:y val="-0.1884366715467099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D227EBC-F1FF-4BDF-A745-35ABC7FD3D9B}" type="CATEGORYNAM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[KATEGORİ ADI]</a:t>
                </a:fld>
                <a:r>
                  <a:rPr lang="en-US" b="1" baseline="0">
                    <a:solidFill>
                      <a:schemeClr val="tx1"/>
                    </a:solidFill>
                  </a:rPr>
                  <a:t>
</a:t>
                </a:r>
                <a:fld id="{2D517B76-5752-429D-89DB-C793C553953B}" type="PERCENTAGE">
                  <a:rPr lang="en-US" b="1" baseline="0">
                    <a:solidFill>
                      <a:schemeClr val="tx1"/>
                    </a:solidFill>
                  </a:rPr>
                  <a:pPr>
                    <a:defRPr/>
                  </a:pPr>
                  <a:t>[YÜZDE]</a:t>
                </a:fld>
                <a:endParaRPr lang="en-US" b="1" baseline="0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614067427243098"/>
              <c:y val="0.1101338714570226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B4E19C2-EAFA-4901-9F67-DC528B83CE92}" type="CATEGORYNAM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[KATEGORİ ADI]</a:t>
                </a:fld>
                <a:r>
                  <a:rPr lang="en-US" b="1" baseline="0">
                    <a:solidFill>
                      <a:schemeClr val="tx1"/>
                    </a:solidFill>
                  </a:rPr>
                  <a:t>
</a:t>
                </a:r>
                <a:fld id="{BF976BF3-C1E3-4C0D-9A1E-DC0B5AA6BE79}" type="PERCENTAGE">
                  <a:rPr lang="en-US" b="1" baseline="0">
                    <a:solidFill>
                      <a:schemeClr val="tx1"/>
                    </a:solidFill>
                  </a:rPr>
                  <a:pPr>
                    <a:defRPr/>
                  </a:pPr>
                  <a:t>[YÜZDE]</a:t>
                </a:fld>
                <a:endParaRPr lang="en-US" b="1" baseline="0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9'!$B$3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7E-46F9-A7F3-33D4639F75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7E-46F9-A7F3-33D4639F75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7E-46F9-A7F3-33D4639F7566}"/>
              </c:ext>
            </c:extLst>
          </c:dPt>
          <c:dLbls>
            <c:dLbl>
              <c:idx val="0"/>
              <c:layout>
                <c:manualLayout>
                  <c:x val="-0.17542469547617057"/>
                  <c:y val="0.13295506403408117"/>
                </c:manualLayout>
              </c:layout>
              <c:tx>
                <c:rich>
                  <a:bodyPr/>
                  <a:lstStyle/>
                  <a:p>
                    <a:fld id="{3B37D37D-E1E1-496A-B74B-449026B054E3}" type="CATEGORYNAME">
                      <a:rPr lang="en-US" b="1">
                        <a:solidFill>
                          <a:schemeClr val="tx1"/>
                        </a:solidFill>
                      </a:rPr>
                      <a:pPr/>
                      <a:t>[KATEGORİ ADI]</a:t>
                    </a:fld>
                    <a:r>
                      <a:rPr lang="en-US" b="1" baseline="0">
                        <a:solidFill>
                          <a:schemeClr val="tx1"/>
                        </a:solidFill>
                      </a:rPr>
                      <a:t>
</a:t>
                    </a:r>
                    <a:fld id="{9ACBD87F-77DD-4865-9887-EA1D8C0EBEA9}" type="PERCENTAGE">
                      <a:rPr lang="en-US" b="1" baseline="0">
                        <a:solidFill>
                          <a:schemeClr val="tx1"/>
                        </a:solidFill>
                      </a:rPr>
                      <a:pPr/>
                      <a:t>[YÜZDE]</a:t>
                    </a:fld>
                    <a:endParaRPr lang="en-US" b="1" baseline="0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B7E-46F9-A7F3-33D4639F7566}"/>
                </c:ext>
              </c:extLst>
            </c:dLbl>
            <c:dLbl>
              <c:idx val="1"/>
              <c:layout>
                <c:manualLayout>
                  <c:x val="-7.2349121388457893E-2"/>
                  <c:y val="-0.18843667154670993"/>
                </c:manualLayout>
              </c:layout>
              <c:tx>
                <c:rich>
                  <a:bodyPr/>
                  <a:lstStyle/>
                  <a:p>
                    <a:fld id="{3D227EBC-F1FF-4BDF-A745-35ABC7FD3D9B}" type="CATEGORYNAME">
                      <a:rPr lang="en-US" b="1">
                        <a:solidFill>
                          <a:schemeClr val="tx1"/>
                        </a:solidFill>
                      </a:rPr>
                      <a:pPr/>
                      <a:t>[KATEGORİ ADI]</a:t>
                    </a:fld>
                    <a:r>
                      <a:rPr lang="en-US" b="1" baseline="0">
                        <a:solidFill>
                          <a:schemeClr val="tx1"/>
                        </a:solidFill>
                      </a:rPr>
                      <a:t>
</a:t>
                    </a:r>
                    <a:fld id="{2D517B76-5752-429D-89DB-C793C553953B}" type="PERCENTAGE">
                      <a:rPr lang="en-US" b="1" baseline="0">
                        <a:solidFill>
                          <a:schemeClr val="tx1"/>
                        </a:solidFill>
                      </a:rPr>
                      <a:pPr/>
                      <a:t>[YÜZDE]</a:t>
                    </a:fld>
                    <a:endParaRPr lang="en-US" b="1" baseline="0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B7E-46F9-A7F3-33D4639F7566}"/>
                </c:ext>
              </c:extLst>
            </c:dLbl>
            <c:dLbl>
              <c:idx val="2"/>
              <c:layout>
                <c:manualLayout>
                  <c:x val="0.19614067427243098"/>
                  <c:y val="0.11013387145702265"/>
                </c:manualLayout>
              </c:layout>
              <c:tx>
                <c:rich>
                  <a:bodyPr/>
                  <a:lstStyle/>
                  <a:p>
                    <a:fld id="{4B4E19C2-EAFA-4901-9F67-DC528B83CE92}" type="CATEGORYNAME">
                      <a:rPr lang="en-US" b="1">
                        <a:solidFill>
                          <a:schemeClr val="tx1"/>
                        </a:solidFill>
                      </a:rPr>
                      <a:pPr/>
                      <a:t>[KATEGORİ ADI]</a:t>
                    </a:fld>
                    <a:r>
                      <a:rPr lang="en-US" b="1" baseline="0">
                        <a:solidFill>
                          <a:schemeClr val="tx1"/>
                        </a:solidFill>
                      </a:rPr>
                      <a:t>
</a:t>
                    </a:r>
                    <a:fld id="{BF976BF3-C1E3-4C0D-9A1E-DC0B5AA6BE79}" type="PERCENTAGE">
                      <a:rPr lang="en-US" b="1" baseline="0">
                        <a:solidFill>
                          <a:schemeClr val="tx1"/>
                        </a:solidFill>
                      </a:rPr>
                      <a:pPr/>
                      <a:t>[YÜZDE]</a:t>
                    </a:fld>
                    <a:endParaRPr lang="en-US" b="1" baseline="0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B7E-46F9-A7F3-33D4639F75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9'!$A$4:$A$7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9'!$B$4:$B$7</c:f>
              <c:numCache>
                <c:formatCode>#,##0.0000</c:formatCode>
                <c:ptCount val="3"/>
                <c:pt idx="0">
                  <c:v>414288.70520000061</c:v>
                </c:pt>
                <c:pt idx="1">
                  <c:v>430037.1570000014</c:v>
                </c:pt>
                <c:pt idx="2">
                  <c:v>498094.99100000004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7E-46F9-A7F3-33D4639F7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Dataset.xlsx]Pivot 10!PivotTable12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/>
                </a:solidFill>
              </a:rPr>
              <a:t>En Çok Satış Yapan 10 Alt Kategori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10'!$B$3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10'!$A$4:$A$14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Binders</c:v>
                </c:pt>
                <c:pt idx="4">
                  <c:v>Tables</c:v>
                </c:pt>
                <c:pt idx="5">
                  <c:v>Copiers</c:v>
                </c:pt>
                <c:pt idx="6">
                  <c:v>Accessories</c:v>
                </c:pt>
                <c:pt idx="7">
                  <c:v>Machines</c:v>
                </c:pt>
                <c:pt idx="8">
                  <c:v>Appliances</c:v>
                </c:pt>
                <c:pt idx="9">
                  <c:v>Furnishings</c:v>
                </c:pt>
              </c:strCache>
            </c:strRef>
          </c:cat>
          <c:val>
            <c:numRef>
              <c:f>'Pivot 10'!$B$4:$B$14</c:f>
              <c:numCache>
                <c:formatCode>#,##0.0000</c:formatCode>
                <c:ptCount val="10"/>
                <c:pt idx="0">
                  <c:v>184302.54600000012</c:v>
                </c:pt>
                <c:pt idx="1">
                  <c:v>179472.99800000008</c:v>
                </c:pt>
                <c:pt idx="2">
                  <c:v>128466.31799999988</c:v>
                </c:pt>
                <c:pt idx="3">
                  <c:v>122471.36999999997</c:v>
                </c:pt>
                <c:pt idx="4">
                  <c:v>121726.74300000009</c:v>
                </c:pt>
                <c:pt idx="5">
                  <c:v>112498.79799999998</c:v>
                </c:pt>
                <c:pt idx="6">
                  <c:v>101842.08599999997</c:v>
                </c:pt>
                <c:pt idx="7">
                  <c:v>99451.561000000016</c:v>
                </c:pt>
                <c:pt idx="8">
                  <c:v>68977.247000000003</c:v>
                </c:pt>
                <c:pt idx="9">
                  <c:v>56789.217999999899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3-426D-8C12-A63313DD72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4532687"/>
        <c:axId val="883845695"/>
      </c:barChart>
      <c:catAx>
        <c:axId val="88453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3845695"/>
        <c:crosses val="autoZero"/>
        <c:auto val="1"/>
        <c:lblAlgn val="ctr"/>
        <c:lblOffset val="100"/>
        <c:noMultiLvlLbl val="0"/>
      </c:catAx>
      <c:valAx>
        <c:axId val="88384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453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Dataset.xlsx]Pivot 11!PivotTable13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/>
                </a:solidFill>
              </a:rPr>
              <a:t>Segmentlere Göre Satış Dağılımı</a:t>
            </a:r>
            <a:endParaRPr lang="tr-TR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006233595800526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365551181102362"/>
              <c:y val="8.64902303878681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077919947506561"/>
              <c:y val="-0.162490522018081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21587926509186"/>
              <c:y val="0.19890893846602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365551181102362"/>
              <c:y val="8.64902303878681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077919947506561"/>
              <c:y val="-0.162490522018081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21587926509186"/>
              <c:y val="0.19890893846602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365551181102362"/>
              <c:y val="8.64902303878681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077919947506561"/>
              <c:y val="-0.162490522018081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21587926509186"/>
              <c:y val="0.19890893846602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11'!$B$3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48-4DF3-B227-B97BB1D5A5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48-4DF3-B227-B97BB1D5A5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48-4DF3-B227-B97BB1D5A554}"/>
              </c:ext>
            </c:extLst>
          </c:dPt>
          <c:dLbls>
            <c:dLbl>
              <c:idx val="0"/>
              <c:layout>
                <c:manualLayout>
                  <c:x val="-0.17365551181102362"/>
                  <c:y val="8.64902303878681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48-4DF3-B227-B97BB1D5A554}"/>
                </c:ext>
              </c:extLst>
            </c:dLbl>
            <c:dLbl>
              <c:idx val="1"/>
              <c:layout>
                <c:manualLayout>
                  <c:x val="0.13077919947506561"/>
                  <c:y val="-0.16249052201808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48-4DF3-B227-B97BB1D5A554}"/>
                </c:ext>
              </c:extLst>
            </c:dLbl>
            <c:dLbl>
              <c:idx val="2"/>
              <c:layout>
                <c:manualLayout>
                  <c:x val="0.11521587926509186"/>
                  <c:y val="0.1989089384660250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48-4DF3-B227-B97BB1D5A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11'!$A$4:$A$7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11'!$B$4:$B$7</c:f>
              <c:numCache>
                <c:formatCode>#,##0.0000</c:formatCode>
                <c:ptCount val="3"/>
                <c:pt idx="0">
                  <c:v>628768.59909999999</c:v>
                </c:pt>
                <c:pt idx="1">
                  <c:v>448954.18620000064</c:v>
                </c:pt>
                <c:pt idx="2">
                  <c:v>264698.06790000002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48-4DF3-B227-B97BB1D5A5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Dataset.xlsx]Pivot 7!PivotTable9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/>
                </a:solidFill>
              </a:rPr>
              <a:t>Yıllara Göre Satış ve Kar Trendi</a:t>
            </a:r>
            <a:endParaRPr lang="tr-TR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7'!$B$3</c:f>
              <c:strCache>
                <c:ptCount val="1"/>
                <c:pt idx="0">
                  <c:v>Toplam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7'!$A$4:$A$6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'Pivot 7'!$B$4:$B$6</c:f>
              <c:numCache>
                <c:formatCode>#,##0.0000</c:formatCode>
                <c:ptCount val="2"/>
                <c:pt idx="0">
                  <c:v>609205.59800000081</c:v>
                </c:pt>
                <c:pt idx="1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F5-459E-B5CB-388ACD235C2C}"/>
            </c:ext>
          </c:extLst>
        </c:ser>
        <c:ser>
          <c:idx val="1"/>
          <c:order val="1"/>
          <c:tx>
            <c:strRef>
              <c:f>'Pivot 7'!$C$3</c:f>
              <c:strCache>
                <c:ptCount val="1"/>
                <c:pt idx="0">
                  <c:v>Toplam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7'!$A$4:$A$6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'Pivot 7'!$C$4:$C$6</c:f>
              <c:numCache>
                <c:formatCode>#,##0.0000</c:formatCode>
                <c:ptCount val="2"/>
                <c:pt idx="0">
                  <c:v>81795.174300000188</c:v>
                </c:pt>
                <c:pt idx="1">
                  <c:v>93439.269599999971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5-459E-B5CB-388ACD235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919487"/>
        <c:axId val="883806815"/>
      </c:lineChart>
      <c:catAx>
        <c:axId val="77591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3806815"/>
        <c:crosses val="autoZero"/>
        <c:auto val="1"/>
        <c:lblAlgn val="ctr"/>
        <c:lblOffset val="100"/>
        <c:noMultiLvlLbl val="0"/>
      </c:catAx>
      <c:valAx>
        <c:axId val="8838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591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Dataset.xlsx]Pivot 12!PivotTable14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/>
                </a:solidFill>
              </a:rPr>
              <a:t>En Çok Satış Yapan 10 Ürün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12'!$B$3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12'!$A$4:$A$14</c:f>
              <c:strCache>
                <c:ptCount val="10"/>
                <c:pt idx="0">
                  <c:v>Canon imageCLASS 2200 Advanced Copier</c:v>
                </c:pt>
                <c:pt idx="1">
                  <c:v>Hewlett Packard LaserJet 3310 Copier</c:v>
                </c:pt>
                <c:pt idx="2">
                  <c:v>3D Systems Cube Printer, 2nd Generation, Magenta</c:v>
                </c:pt>
                <c:pt idx="3">
                  <c:v>GBC Ibimaster 500 Manual ProClick Binding System</c:v>
                </c:pt>
                <c:pt idx="4">
                  <c:v>GBC DocuBind TL300 Electric Binding System</c:v>
                </c:pt>
                <c:pt idx="5">
                  <c:v>GBC DocuBind P400 Electric Binding System</c:v>
                </c:pt>
                <c:pt idx="6">
                  <c:v>Samsung Galaxy Mega 6.3</c:v>
                </c:pt>
                <c:pt idx="7">
                  <c:v>HON 5400 Series Task Chairs for Big and Tall</c:v>
                </c:pt>
                <c:pt idx="8">
                  <c:v>Martin Yale Chadless Opener Electric Letter Opener</c:v>
                </c:pt>
                <c:pt idx="9">
                  <c:v>Global Troy Executive Leather Low-Back Tilter</c:v>
                </c:pt>
              </c:strCache>
            </c:strRef>
          </c:cat>
          <c:val>
            <c:numRef>
              <c:f>'Pivot 12'!$B$4:$B$14</c:f>
              <c:numCache>
                <c:formatCode>#,##0.0000</c:formatCode>
                <c:ptCount val="10"/>
                <c:pt idx="0">
                  <c:v>61599.824000000001</c:v>
                </c:pt>
                <c:pt idx="1">
                  <c:v>16079.732</c:v>
                </c:pt>
                <c:pt idx="2">
                  <c:v>14299.89</c:v>
                </c:pt>
                <c:pt idx="3">
                  <c:v>13621.542000000001</c:v>
                </c:pt>
                <c:pt idx="4">
                  <c:v>12737.258000000002</c:v>
                </c:pt>
                <c:pt idx="5">
                  <c:v>12521.108</c:v>
                </c:pt>
                <c:pt idx="6">
                  <c:v>12263.708000000002</c:v>
                </c:pt>
                <c:pt idx="7">
                  <c:v>11846.562</c:v>
                </c:pt>
                <c:pt idx="8">
                  <c:v>11825.902</c:v>
                </c:pt>
                <c:pt idx="9">
                  <c:v>10169.894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2-4987-B332-BDD30EE6EA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2594111"/>
        <c:axId val="883811615"/>
      </c:barChart>
      <c:catAx>
        <c:axId val="782594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3811615"/>
        <c:crosses val="autoZero"/>
        <c:auto val="1"/>
        <c:lblAlgn val="ctr"/>
        <c:lblOffset val="100"/>
        <c:noMultiLvlLbl val="0"/>
      </c:catAx>
      <c:valAx>
        <c:axId val="88381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8259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Dataset.xlsx]Pivot 13!PivotTable15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/>
                </a:solidFill>
              </a:rPr>
              <a:t>En Değerli 10 Müşteri</a:t>
            </a:r>
            <a:endParaRPr lang="tr-TR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13'!$B$3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13'!$A$4:$A$14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Tom Ashbrook</c:v>
                </c:pt>
                <c:pt idx="3">
                  <c:v>Adrian Barton</c:v>
                </c:pt>
                <c:pt idx="4">
                  <c:v>Christopher Conant</c:v>
                </c:pt>
                <c:pt idx="5">
                  <c:v>Sanjit Engle</c:v>
                </c:pt>
                <c:pt idx="6">
                  <c:v>Caroline Jumper</c:v>
                </c:pt>
                <c:pt idx="7">
                  <c:v>Hunter Lopez</c:v>
                </c:pt>
                <c:pt idx="8">
                  <c:v>Karen Ferguson</c:v>
                </c:pt>
                <c:pt idx="9">
                  <c:v>Seth Vernon</c:v>
                </c:pt>
              </c:strCache>
            </c:strRef>
          </c:cat>
          <c:val>
            <c:numRef>
              <c:f>'Pivot 13'!$B$4:$B$14</c:f>
              <c:numCache>
                <c:formatCode>#,##0.0000</c:formatCode>
                <c:ptCount val="10"/>
                <c:pt idx="0">
                  <c:v>18344.051999999996</c:v>
                </c:pt>
                <c:pt idx="1">
                  <c:v>15117.339</c:v>
                </c:pt>
                <c:pt idx="2">
                  <c:v>13807.770000000002</c:v>
                </c:pt>
                <c:pt idx="3">
                  <c:v>12694.909</c:v>
                </c:pt>
                <c:pt idx="4">
                  <c:v>12129.071999999998</c:v>
                </c:pt>
                <c:pt idx="5">
                  <c:v>11424.978000000003</c:v>
                </c:pt>
                <c:pt idx="6">
                  <c:v>11164.974</c:v>
                </c:pt>
                <c:pt idx="7">
                  <c:v>10979.107999999998</c:v>
                </c:pt>
                <c:pt idx="8">
                  <c:v>9999.2740000000013</c:v>
                </c:pt>
                <c:pt idx="9">
                  <c:v>9501.1479999999992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6-4A21-A9A7-29FA700965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9606431"/>
        <c:axId val="883812095"/>
      </c:barChart>
      <c:catAx>
        <c:axId val="89960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3812095"/>
        <c:crosses val="autoZero"/>
        <c:auto val="1"/>
        <c:lblAlgn val="ctr"/>
        <c:lblOffset val="100"/>
        <c:noMultiLvlLbl val="0"/>
      </c:catAx>
      <c:valAx>
        <c:axId val="88381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960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7</xdr:col>
      <xdr:colOff>9526</xdr:colOff>
      <xdr:row>23</xdr:row>
      <xdr:rowOff>9525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250742D-3C36-4121-A889-01A92379A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3</xdr:row>
      <xdr:rowOff>38100</xdr:rowOff>
    </xdr:from>
    <xdr:to>
      <xdr:col>14</xdr:col>
      <xdr:colOff>0</xdr:colOff>
      <xdr:row>23</xdr:row>
      <xdr:rowOff>19050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8B759232-1CE2-4F3E-B247-CD2E2FDBB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23</xdr:row>
      <xdr:rowOff>19050</xdr:rowOff>
    </xdr:from>
    <xdr:to>
      <xdr:col>7</xdr:col>
      <xdr:colOff>9225</xdr:colOff>
      <xdr:row>43</xdr:row>
      <xdr:rowOff>17850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D30C348F-2750-49D7-8F07-A21D00DE0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</xdr:colOff>
      <xdr:row>23</xdr:row>
      <xdr:rowOff>0</xdr:rowOff>
    </xdr:from>
    <xdr:to>
      <xdr:col>13</xdr:col>
      <xdr:colOff>598716</xdr:colOff>
      <xdr:row>42</xdr:row>
      <xdr:rowOff>189300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49BC7E50-38B3-415B-8C90-FC82730E9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609300</xdr:colOff>
      <xdr:row>62</xdr:row>
      <xdr:rowOff>189300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E27F703-8169-4ECA-BEC7-8FCDC2425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</xdr:colOff>
      <xdr:row>43</xdr:row>
      <xdr:rowOff>0</xdr:rowOff>
    </xdr:from>
    <xdr:to>
      <xdr:col>13</xdr:col>
      <xdr:colOff>598716</xdr:colOff>
      <xdr:row>62</xdr:row>
      <xdr:rowOff>189300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1A453D14-75ED-46DB-B32F-8B1F4A16D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6</xdr:col>
      <xdr:colOff>609300</xdr:colOff>
      <xdr:row>82</xdr:row>
      <xdr:rowOff>189300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836938FA-535D-4DB0-845D-EE815DAAB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rcu" refreshedDate="46223.967763541666" createdVersion="8" refreshedVersion="8" minRefreshableVersion="3" recordCount="5899" xr:uid="{2C2A791E-9755-4D7A-8ADE-2ED8B0ADF832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2T00:00:00" maxDate="2020-12-31T00:00:00" count="641">
        <d v="2019-11-08T00:00:00"/>
        <d v="2019-06-12T00:00:00"/>
        <d v="2020-04-15T00:00:00"/>
        <d v="2019-12-05T00:00:00"/>
        <d v="2019-12-09T00:00:00"/>
        <d v="2020-07-16T00:00:00"/>
        <d v="2019-01-16T00:00:00"/>
        <d v="2020-10-19T00:00:00"/>
        <d v="2019-12-08T00:00:00"/>
        <d v="2020-09-10T00:00:00"/>
        <d v="2019-07-17T00:00:00"/>
        <d v="2020-09-19T00:00:00"/>
        <d v="2019-03-11T00:00:00"/>
        <d v="2019-06-20T00:00:00"/>
        <d v="2019-12-11T00:00:00"/>
        <d v="2019-06-17T00:00:00"/>
        <d v="2019-06-04T00:00:00"/>
        <d v="2019-09-18T00:00:00"/>
        <d v="2020-09-14T00:00:00"/>
        <d v="2020-12-09T00:00:00"/>
        <d v="2020-11-13T00:00:00"/>
        <d v="2020-05-28T00:00:00"/>
        <d v="2020-10-26T00:00:00"/>
        <d v="2019-04-05T00:00:00"/>
        <d v="2019-09-17T00:00:00"/>
        <d v="2020-11-06T00:00:00"/>
        <d v="2020-11-09T00:00:00"/>
        <d v="2020-06-17T00:00:00"/>
        <d v="2019-09-06T00:00:00"/>
        <d v="2019-08-29T00:00:00"/>
        <d v="2019-12-01T00:00:00"/>
        <d v="2020-11-23T00:00:00"/>
        <d v="2020-12-25T00:00:00"/>
        <d v="2019-11-03T00:00:00"/>
        <d v="2020-11-05T00:00:00"/>
        <d v="2019-11-06T00:00:00"/>
        <d v="2020-02-02T00:00:00"/>
        <d v="2019-10-13T00:00:00"/>
        <d v="2019-09-05T00:00:00"/>
        <d v="2020-09-18T00:00:00"/>
        <d v="2020-12-22T00:00:00"/>
        <d v="2019-03-13T00:00:00"/>
        <d v="2019-11-20T00:00:00"/>
        <d v="2019-05-11T00:00:00"/>
        <d v="2019-11-16T00:00:00"/>
        <d v="2019-11-07T00:00:00"/>
        <d v="2020-04-21T00:00:00"/>
        <d v="2019-11-28T00:00:00"/>
        <d v="2019-07-16T00:00:00"/>
        <d v="2020-07-06T00:00:00"/>
        <d v="2020-06-24T00:00:00"/>
        <d v="2020-12-17T00:00:00"/>
        <d v="2020-06-03T00:00:00"/>
        <d v="2020-12-01T00:00:00"/>
        <d v="2019-10-28T00:00:00"/>
        <d v="2020-04-07T00:00:00"/>
        <d v="2020-11-12T00:00:00"/>
        <d v="2019-12-10T00:00:00"/>
        <d v="2019-09-11T00:00:00"/>
        <d v="2020-06-08T00:00:00"/>
        <d v="2019-06-06T00:00:00"/>
        <d v="2020-06-16T00:00:00"/>
        <d v="2019-01-22T00:00:00"/>
        <d v="2020-12-28T00:00:00"/>
        <d v="2020-09-16T00:00:00"/>
        <d v="2020-10-13T00:00:00"/>
        <d v="2019-12-18T00:00:00"/>
        <d v="2020-11-19T00:00:00"/>
        <d v="2019-09-12T00:00:00"/>
        <d v="2019-04-23T00:00:00"/>
        <d v="2020-11-03T00:00:00"/>
        <d v="2019-08-30T00:00:00"/>
        <d v="2019-04-25T00:00:00"/>
        <d v="2020-06-15T00:00:00"/>
        <d v="2020-07-08T00:00:00"/>
        <d v="2019-09-01T00:00:00"/>
        <d v="2019-04-08T00:00:00"/>
        <d v="2020-03-08T00:00:00"/>
        <d v="2020-09-25T00:00:00"/>
        <d v="2019-10-21T00:00:00"/>
        <d v="2020-05-29T00:00:00"/>
        <d v="2019-09-28T00:00:00"/>
        <d v="2020-08-27T00:00:00"/>
        <d v="2020-12-11T00:00:00"/>
        <d v="2020-06-30T00:00:00"/>
        <d v="2020-10-17T00:00:00"/>
        <d v="2019-09-08T00:00:00"/>
        <d v="2020-12-24T00:00:00"/>
        <d v="2020-12-08T00:00:00"/>
        <d v="2019-04-14T00:00:00"/>
        <d v="2020-03-04T00:00:00"/>
        <d v="2020-08-21T00:00:00"/>
        <d v="2020-10-01T00:00:00"/>
        <d v="2019-04-15T00:00:00"/>
        <d v="2020-09-15T00:00:00"/>
        <d v="2020-01-20T00:00:00"/>
        <d v="2020-03-20T00:00:00"/>
        <d v="2019-04-01T00:00:00"/>
        <d v="2020-10-20T00:00:00"/>
        <d v="2019-12-13T00:00:00"/>
        <d v="2019-09-26T00:00:00"/>
        <d v="2019-04-22T00:00:00"/>
        <d v="2020-03-31T00:00:00"/>
        <d v="2019-12-16T00:00:00"/>
        <d v="2019-07-12T00:00:00"/>
        <d v="2019-10-27T00:00:00"/>
        <d v="2019-06-26T00:00:00"/>
        <d v="2020-06-10T00:00:00"/>
        <d v="2019-05-09T00:00:00"/>
        <d v="2019-03-18T00:00:00"/>
        <d v="2019-07-25T00:00:00"/>
        <d v="2019-05-30T00:00:00"/>
        <d v="2020-11-26T00:00:00"/>
        <d v="2019-10-20T00:00:00"/>
        <d v="2020-12-21T00:00:00"/>
        <d v="2020-01-22T00:00:00"/>
        <d v="2020-01-23T00:00:00"/>
        <d v="2019-05-21T00:00:00"/>
        <d v="2020-10-21T00:00:00"/>
        <d v="2020-09-07T00:00:00"/>
        <d v="2019-05-29T00:00:00"/>
        <d v="2019-07-10T00:00:00"/>
        <d v="2020-09-03T00:00:00"/>
        <d v="2019-07-14T00:00:00"/>
        <d v="2020-09-11T00:00:00"/>
        <d v="2020-11-24T00:00:00"/>
        <d v="2020-06-29T00:00:00"/>
        <d v="2019-06-10T00:00:00"/>
        <d v="2020-11-20T00:00:00"/>
        <d v="2020-12-07T00:00:00"/>
        <d v="2020-07-20T00:00:00"/>
        <d v="2019-03-20T00:00:00"/>
        <d v="2019-04-28T00:00:00"/>
        <d v="2020-11-14T00:00:00"/>
        <d v="2020-08-18T00:00:00"/>
        <d v="2020-05-19T00:00:00"/>
        <d v="2020-09-24T00:00:00"/>
        <d v="2019-08-15T00:00:00"/>
        <d v="2019-05-20T00:00:00"/>
        <d v="2020-07-30T00:00:00"/>
        <d v="2020-07-21T00:00:00"/>
        <d v="2020-12-30T00:00:00"/>
        <d v="2019-10-23T00:00:00"/>
        <d v="2020-06-19T00:00:00"/>
        <d v="2019-08-22T00:00:00"/>
        <d v="2019-09-19T00:00:00"/>
        <d v="2019-03-26T00:00:00"/>
        <d v="2019-11-04T00:00:00"/>
        <d v="2020-06-09T00:00:00"/>
        <d v="2020-12-05T00:00:00"/>
        <d v="2020-03-18T00:00:00"/>
        <d v="2019-11-19T00:00:00"/>
        <d v="2020-11-04T00:00:00"/>
        <d v="2020-09-02T00:00:00"/>
        <d v="2019-02-13T00:00:00"/>
        <d v="2019-12-15T00:00:00"/>
        <d v="2019-07-07T00:00:00"/>
        <d v="2019-12-03T00:00:00"/>
        <d v="2020-01-21T00:00:00"/>
        <d v="2019-08-27T00:00:00"/>
        <d v="2020-10-02T00:00:00"/>
        <d v="2019-04-07T00:00:00"/>
        <d v="2020-07-23T00:00:00"/>
        <d v="2019-05-19T00:00:00"/>
        <d v="2020-01-30T00:00:00"/>
        <d v="2020-03-17T00:00:00"/>
        <d v="2020-09-21T00:00:00"/>
        <d v="2020-02-20T00:00:00"/>
        <d v="2019-08-18T00:00:00"/>
        <d v="2019-03-12T00:00:00"/>
        <d v="2020-04-22T00:00:00"/>
        <d v="2020-05-14T00:00:00"/>
        <d v="2019-09-15T00:00:00"/>
        <d v="2020-06-20T00:00:00"/>
        <d v="2019-07-23T00:00:00"/>
        <d v="2019-03-07T00:00:00"/>
        <d v="2020-01-01T00:00:00"/>
        <d v="2019-05-28T00:00:00"/>
        <d v="2019-02-19T00:00:00"/>
        <d v="2020-04-10T00:00:00"/>
        <d v="2019-01-05T00:00:00"/>
        <d v="2019-09-29T00:00:00"/>
        <d v="2019-09-03T00:00:00"/>
        <d v="2020-08-25T00:00:00"/>
        <d v="2019-01-17T00:00:00"/>
        <d v="2020-11-30T00:00:00"/>
        <d v="2020-12-23T00:00:00"/>
        <d v="2019-10-22T00:00:00"/>
        <d v="2020-06-26T00:00:00"/>
        <d v="2020-10-14T00:00:00"/>
        <d v="2019-11-10T00:00:00"/>
        <d v="2019-10-03T00:00:00"/>
        <d v="2020-10-29T00:00:00"/>
        <d v="2019-04-10T00:00:00"/>
        <d v="2020-11-11T00:00:00"/>
        <d v="2020-11-27T00:00:00"/>
        <d v="2019-03-05T00:00:00"/>
        <d v="2020-04-14T00:00:00"/>
        <d v="2019-06-19T00:00:00"/>
        <d v="2020-11-28T00:00:00"/>
        <d v="2020-04-03T00:00:00"/>
        <d v="2020-05-15T00:00:00"/>
        <d v="2020-04-09T00:00:00"/>
        <d v="2020-10-05T00:00:00"/>
        <d v="2020-07-09T00:00:00"/>
        <d v="2020-01-07T00:00:00"/>
        <d v="2020-09-29T00:00:00"/>
        <d v="2020-05-21T00:00:00"/>
        <d v="2019-09-09T00:00:00"/>
        <d v="2019-08-26T00:00:00"/>
        <d v="2019-11-13T00:00:00"/>
        <d v="2020-12-26T00:00:00"/>
        <d v="2020-08-01T00:00:00"/>
        <d v="2019-01-11T00:00:00"/>
        <d v="2020-10-12T00:00:00"/>
        <d v="2019-03-08T00:00:00"/>
        <d v="2020-12-10T00:00:00"/>
        <d v="2019-11-24T00:00:00"/>
        <d v="2019-10-01T00:00:00"/>
        <d v="2020-09-28T00:00:00"/>
        <d v="2019-11-12T00:00:00"/>
        <d v="2020-09-23T00:00:00"/>
        <d v="2019-03-01T00:00:00"/>
        <d v="2019-08-12T00:00:00"/>
        <d v="2020-06-04T00:00:00"/>
        <d v="2019-06-14T00:00:00"/>
        <d v="2020-12-18T00:00:00"/>
        <d v="2019-07-22T00:00:00"/>
        <d v="2019-04-12T00:00:00"/>
        <d v="2019-12-06T00:00:00"/>
        <d v="2019-06-05T00:00:00"/>
        <d v="2019-12-31T00:00:00"/>
        <d v="2019-07-02T00:00:00"/>
        <d v="2019-04-24T00:00:00"/>
        <d v="2020-01-14T00:00:00"/>
        <d v="2020-02-26T00:00:00"/>
        <d v="2019-07-18T00:00:00"/>
        <d v="2020-09-09T00:00:00"/>
        <d v="2019-12-04T00:00:00"/>
        <d v="2019-02-15T00:00:00"/>
        <d v="2020-03-10T00:00:00"/>
        <d v="2019-12-24T00:00:00"/>
        <d v="2020-10-23T00:00:00"/>
        <d v="2020-07-07T00:00:00"/>
        <d v="2019-04-21T00:00:00"/>
        <d v="2019-05-26T00:00:00"/>
        <d v="2019-05-02T00:00:00"/>
        <d v="2019-11-22T00:00:00"/>
        <d v="2019-12-23T00:00:00"/>
        <d v="2020-07-03T00:00:00"/>
        <d v="2019-09-24T00:00:00"/>
        <d v="2020-02-03T00:00:00"/>
        <d v="2020-03-03T00:00:00"/>
        <d v="2020-10-09T00:00:00"/>
        <d v="2019-03-30T00:00:00"/>
        <d v="2020-10-15T00:00:00"/>
        <d v="2019-05-23T00:00:00"/>
        <d v="2020-06-02T00:00:00"/>
        <d v="2019-05-16T00:00:00"/>
        <d v="2020-04-02T00:00:00"/>
        <d v="2020-01-02T00:00:00"/>
        <d v="2019-03-28T00:00:00"/>
        <d v="2020-05-04T00:00:00"/>
        <d v="2019-05-05T00:00:00"/>
        <d v="2020-04-26T00:00:00"/>
        <d v="2020-11-10T00:00:00"/>
        <d v="2020-03-07T00:00:00"/>
        <d v="2019-02-05T00:00:00"/>
        <d v="2019-11-01T00:00:00"/>
        <d v="2019-04-19T00:00:00"/>
        <d v="2019-09-02T00:00:00"/>
        <d v="2019-09-25T00:00:00"/>
        <d v="2019-07-09T00:00:00"/>
        <d v="2020-01-28T00:00:00"/>
        <d v="2019-12-26T00:00:00"/>
        <d v="2020-04-12T00:00:00"/>
        <d v="2020-12-19T00:00:00"/>
        <d v="2020-08-05T00:00:00"/>
        <d v="2020-06-13T00:00:00"/>
        <d v="2019-11-26T00:00:00"/>
        <d v="2020-06-12T00:00:00"/>
        <d v="2020-07-11T00:00:00"/>
        <d v="2020-03-19T00:00:00"/>
        <d v="2019-12-02T00:00:00"/>
        <d v="2019-10-14T00:00:00"/>
        <d v="2020-04-30T00:00:00"/>
        <d v="2020-10-30T00:00:00"/>
        <d v="2020-09-04T00:00:00"/>
        <d v="2019-10-17T00:00:00"/>
        <d v="2020-09-12T00:00:00"/>
        <d v="2020-02-11T00:00:00"/>
        <d v="2020-04-16T00:00:00"/>
        <d v="2020-08-31T00:00:00"/>
        <d v="2020-02-10T00:00:00"/>
        <d v="2019-10-29T00:00:00"/>
        <d v="2020-10-16T00:00:00"/>
        <d v="2019-04-09T00:00:00"/>
        <d v="2020-09-05T00:00:00"/>
        <d v="2020-06-11T00:00:00"/>
        <d v="2019-02-27T00:00:00"/>
        <d v="2019-05-12T00:00:00"/>
        <d v="2020-05-08T00:00:00"/>
        <d v="2019-05-08T00:00:00"/>
        <d v="2019-03-15T00:00:00"/>
        <d v="2019-09-10T00:00:00"/>
        <d v="2020-06-21T00:00:00"/>
        <d v="2020-11-18T00:00:00"/>
        <d v="2019-03-22T00:00:00"/>
        <d v="2019-05-18T00:00:00"/>
        <d v="2020-04-24T00:00:00"/>
        <d v="2019-03-14T00:00:00"/>
        <d v="2020-09-08T00:00:00"/>
        <d v="2020-10-07T00:00:00"/>
        <d v="2019-04-30T00:00:00"/>
        <d v="2020-04-29T00:00:00"/>
        <d v="2019-02-07T00:00:00"/>
        <d v="2020-07-29T00:00:00"/>
        <d v="2019-08-13T00:00:00"/>
        <d v="2020-12-02T00:00:00"/>
        <d v="2019-08-04T00:00:00"/>
        <d v="2020-03-02T00:00:00"/>
        <d v="2019-11-27T00:00:00"/>
        <d v="2019-11-11T00:00:00"/>
        <d v="2020-09-22T00:00:00"/>
        <d v="2019-08-08T00:00:00"/>
        <d v="2019-12-25T00:00:00"/>
        <d v="2019-02-11T00:00:00"/>
        <d v="2019-02-16T00:00:00"/>
        <d v="2019-12-22T00:00:00"/>
        <d v="2019-02-08T00:00:00"/>
        <d v="2020-02-19T00:00:00"/>
        <d v="2020-01-12T00:00:00"/>
        <d v="2020-05-12T00:00:00"/>
        <d v="2020-03-26T00:00:00"/>
        <d v="2020-11-21T00:00:00"/>
        <d v="2019-03-10T00:00:00"/>
        <d v="2020-03-25T00:00:00"/>
        <d v="2020-12-29T00:00:00"/>
        <d v="2020-03-28T00:00:00"/>
        <d v="2020-01-19T00:00:00"/>
        <d v="2020-10-03T00:00:00"/>
        <d v="2019-06-29T00:00:00"/>
        <d v="2019-08-20T00:00:00"/>
        <d v="2019-05-17T00:00:00"/>
        <d v="2019-11-15T00:00:00"/>
        <d v="2020-08-17T00:00:00"/>
        <d v="2019-07-08T00:00:00"/>
        <d v="2020-03-09T00:00:00"/>
        <d v="2019-06-09T00:00:00"/>
        <d v="2020-03-16T00:00:00"/>
        <d v="2020-08-06T00:00:00"/>
        <d v="2020-08-29T00:00:00"/>
        <d v="2020-05-06T00:00:00"/>
        <d v="2020-02-24T00:00:00"/>
        <d v="2020-06-25T00:00:00"/>
        <d v="2020-04-11T00:00:00"/>
        <d v="2020-08-03T00:00:00"/>
        <d v="2020-08-20T00:00:00"/>
        <d v="2019-07-21T00:00:00"/>
        <d v="2020-11-07T00:00:00"/>
        <d v="2020-02-23T00:00:00"/>
        <d v="2019-06-23T00:00:00"/>
        <d v="2020-07-15T00:00:00"/>
        <d v="2019-05-15T00:00:00"/>
        <d v="2020-03-24T00:00:00"/>
        <d v="2020-04-13T00:00:00"/>
        <d v="2020-11-16T00:00:00"/>
        <d v="2019-06-25T00:00:00"/>
        <d v="2019-05-14T00:00:00"/>
        <d v="2019-01-07T00:00:00"/>
        <d v="2020-03-13T00:00:00"/>
        <d v="2020-01-27T00:00:00"/>
        <d v="2019-07-30T00:00:00"/>
        <d v="2019-10-15T00:00:00"/>
        <d v="2019-05-07T00:00:00"/>
        <d v="2020-08-10T00:00:00"/>
        <d v="2020-07-28T00:00:00"/>
        <d v="2020-07-31T00:00:00"/>
        <d v="2019-03-19T00:00:00"/>
        <d v="2019-07-15T00:00:00"/>
        <d v="2020-04-20T00:00:00"/>
        <d v="2020-02-06T00:00:00"/>
        <d v="2019-11-14T00:00:00"/>
        <d v="2020-09-17T00:00:00"/>
        <d v="2020-12-20T00:00:00"/>
        <d v="2020-11-17T00:00:00"/>
        <d v="2020-06-01T00:00:00"/>
        <d v="2020-01-08T00:00:00"/>
        <d v="2020-03-21T00:00:00"/>
        <d v="2019-02-22T00:00:00"/>
        <d v="2019-09-23T00:00:00"/>
        <d v="2020-01-24T00:00:00"/>
        <d v="2019-05-06T00:00:00"/>
        <d v="2019-03-17T00:00:00"/>
        <d v="2020-08-14T00:00:00"/>
        <d v="2020-04-01T00:00:00"/>
        <d v="2019-09-27T00:00:00"/>
        <d v="2020-03-23T00:00:00"/>
        <d v="2019-12-29T00:00:00"/>
        <d v="2019-04-18T00:00:00"/>
        <d v="2019-06-11T00:00:00"/>
        <d v="2020-05-13T00:00:00"/>
        <d v="2020-07-17T00:00:00"/>
        <d v="2019-05-22T00:00:00"/>
        <d v="2019-10-31T00:00:00"/>
        <d v="2019-11-05T00:00:00"/>
        <d v="2020-08-15T00:00:00"/>
        <d v="2020-12-03T00:00:00"/>
        <d v="2020-08-28T00:00:00"/>
        <d v="2020-06-22T00:00:00"/>
        <d v="2019-11-18T00:00:00"/>
        <d v="2020-05-02T00:00:00"/>
        <d v="2019-09-14T00:00:00"/>
        <d v="2019-10-08T00:00:00"/>
        <d v="2020-11-01T00:00:00"/>
        <d v="2020-12-27T00:00:00"/>
        <d v="2020-04-23T00:00:00"/>
        <d v="2019-03-04T00:00:00"/>
        <d v="2020-10-22T00:00:00"/>
        <d v="2019-04-17T00:00:00"/>
        <d v="2019-08-16T00:00:00"/>
        <d v="2019-05-01T00:00:00"/>
        <d v="2020-12-04T00:00:00"/>
        <d v="2019-08-28T00:00:00"/>
        <d v="2020-08-26T00:00:00"/>
        <d v="2020-02-13T00:00:00"/>
        <d v="2019-02-25T00:00:00"/>
        <d v="2020-08-07T00:00:00"/>
        <d v="2020-01-15T00:00:00"/>
        <d v="2019-10-09T00:00:00"/>
        <d v="2019-10-25T00:00:00"/>
        <d v="2020-01-26T00:00:00"/>
        <d v="2020-05-18T00:00:00"/>
        <d v="2019-12-27T00:00:00"/>
        <d v="2020-04-08T00:00:00"/>
        <d v="2019-06-02T00:00:00"/>
        <d v="2020-07-25T00:00:00"/>
        <d v="2020-08-12T00:00:00"/>
        <d v="2020-08-13T00:00:00"/>
        <d v="2019-01-21T00:00:00"/>
        <d v="2019-01-15T00:00:00"/>
        <d v="2019-01-30T00:00:00"/>
        <d v="2019-10-18T00:00:00"/>
        <d v="2020-11-02T00:00:00"/>
        <d v="2019-01-04T00:00:00"/>
        <d v="2019-06-27T00:00:00"/>
        <d v="2019-11-23T00:00:00"/>
        <d v="2020-07-10T00:00:00"/>
        <d v="2020-12-14T00:00:00"/>
        <d v="2020-06-27T00:00:00"/>
        <d v="2020-12-16T00:00:00"/>
        <d v="2019-05-25T00:00:00"/>
        <d v="2019-02-21T00:00:00"/>
        <d v="2019-10-02T00:00:00"/>
        <d v="2020-03-11T00:00:00"/>
        <d v="2020-04-17T00:00:00"/>
        <d v="2019-08-23T00:00:00"/>
        <d v="2019-03-24T00:00:00"/>
        <d v="2019-11-21T00:00:00"/>
        <d v="2020-10-06T00:00:00"/>
        <d v="2019-01-03T00:00:00"/>
        <d v="2020-05-27T00:00:00"/>
        <d v="2020-02-09T00:00:00"/>
        <d v="2019-03-03T00:00:00"/>
        <d v="2020-04-27T00:00:00"/>
        <d v="2019-06-07T00:00:00"/>
        <d v="2019-03-21T00:00:00"/>
        <d v="2020-03-12T00:00:00"/>
        <d v="2020-07-22T00:00:00"/>
        <d v="2019-01-09T00:00:00"/>
        <d v="2020-09-01T00:00:00"/>
        <d v="2019-02-01T00:00:00"/>
        <d v="2020-10-27T00:00:00"/>
        <d v="2019-10-30T00:00:00"/>
        <d v="2019-08-17T00:00:00"/>
        <d v="2019-03-25T00:00:00"/>
        <d v="2020-07-01T00:00:00"/>
        <d v="2019-09-20T00:00:00"/>
        <d v="2019-07-29T00:00:00"/>
        <d v="2019-08-06T00:00:00"/>
        <d v="2019-10-07T00:00:00"/>
        <d v="2019-02-20T00:00:00"/>
        <d v="2019-11-25T00:00:00"/>
        <d v="2019-12-14T00:00:00"/>
        <d v="2019-11-30T00:00:00"/>
        <d v="2019-12-20T00:00:00"/>
        <d v="2019-08-09T00:00:00"/>
        <d v="2019-06-24T00:00:00"/>
        <d v="2019-03-29T00:00:00"/>
        <d v="2019-07-03T00:00:00"/>
        <d v="2019-11-29T00:00:00"/>
        <d v="2019-09-22T00:00:00"/>
        <d v="2020-05-03T00:00:00"/>
        <d v="2019-06-13T00:00:00"/>
        <d v="2020-11-22T00:00:00"/>
        <d v="2020-03-06T00:00:00"/>
        <d v="2019-02-28T00:00:00"/>
        <d v="2020-02-25T00:00:00"/>
        <d v="2019-12-17T00:00:00"/>
        <d v="2020-02-16T00:00:00"/>
        <d v="2019-09-04T00:00:00"/>
        <d v="2020-03-05T00:00:00"/>
        <d v="2020-05-07T00:00:00"/>
        <d v="2020-11-25T00:00:00"/>
        <d v="2020-06-06T00:00:00"/>
        <d v="2020-02-17T00:00:00"/>
        <d v="2020-01-29T00:00:00"/>
        <d v="2020-05-01T00:00:00"/>
        <d v="2020-06-05T00:00:00"/>
        <d v="2020-07-18T00:00:00"/>
        <d v="2019-06-28T00:00:00"/>
        <d v="2020-12-15T00:00:00"/>
        <d v="2020-08-11T00:00:00"/>
        <d v="2019-12-12T00:00:00"/>
        <d v="2020-11-15T00:00:00"/>
        <d v="2020-05-16T00:00:00"/>
        <d v="2020-05-11T00:00:00"/>
        <d v="2020-07-27T00:00:00"/>
        <d v="2019-12-30T00:00:00"/>
        <d v="2019-04-16T00:00:00"/>
        <d v="2019-07-01T00:00:00"/>
        <d v="2019-06-16T00:00:00"/>
        <d v="2019-09-30T00:00:00"/>
        <d v="2020-07-05T00:00:00"/>
        <d v="2019-04-04T00:00:00"/>
        <d v="2020-10-28T00:00:00"/>
        <d v="2020-08-23T00:00:00"/>
        <d v="2019-10-04T00:00:00"/>
        <d v="2019-01-25T00:00:00"/>
        <d v="2020-05-20T00:00:00"/>
        <d v="2020-08-19T00:00:00"/>
        <d v="2019-05-03T00:00:00"/>
        <d v="2019-07-04T00:00:00"/>
        <d v="2020-06-18T00:00:00"/>
        <d v="2020-05-23T00:00:00"/>
        <d v="2020-03-30T00:00:00"/>
        <d v="2020-09-26T00:00:00"/>
        <d v="2019-01-24T00:00:00"/>
        <d v="2019-04-26T00:00:00"/>
        <d v="2019-01-10T00:00:00"/>
        <d v="2019-07-31T00:00:00"/>
        <d v="2020-03-27T00:00:00"/>
        <d v="2020-07-13T00:00:00"/>
        <d v="2019-01-02T00:00:00"/>
        <d v="2020-01-06T00:00:00"/>
        <d v="2019-01-31T00:00:00"/>
        <d v="2019-05-24T00:00:00"/>
        <d v="2019-04-03T00:00:00"/>
        <d v="2020-04-25T00:00:00"/>
        <d v="2020-08-04T00:00:00"/>
        <d v="2019-11-17T00:00:00"/>
        <d v="2019-05-27T00:00:00"/>
        <d v="2020-05-05T00:00:00"/>
        <d v="2019-06-21T00:00:00"/>
        <d v="2020-08-22T00:00:00"/>
        <d v="2019-08-02T00:00:00"/>
        <d v="2020-01-03T00:00:00"/>
        <d v="2020-09-30T00:00:00"/>
        <d v="2020-01-16T00:00:00"/>
        <d v="2019-08-21T00:00:00"/>
        <d v="2019-08-14T00:00:00"/>
        <d v="2020-02-18T00:00:00"/>
        <d v="2020-08-24T00:00:00"/>
        <d v="2019-03-31T00:00:00"/>
        <d v="2020-04-28T00:00:00"/>
        <d v="2020-10-08T00:00:00"/>
        <d v="2020-05-22T00:00:00"/>
        <d v="2019-12-19T00:00:00"/>
        <d v="2020-10-04T00:00:00"/>
        <d v="2019-02-02T00:00:00"/>
        <d v="2019-10-24T00:00:00"/>
        <d v="2019-07-28T00:00:00"/>
        <d v="2020-03-29T00:00:00"/>
        <d v="2019-02-03T00:00:00"/>
        <d v="2019-08-31T00:00:00"/>
        <d v="2019-02-06T00:00:00"/>
        <d v="2019-07-19T00:00:00"/>
        <d v="2019-02-04T00:00:00"/>
        <d v="2019-06-15T00:00:00"/>
        <d v="2020-09-20T00:00:00"/>
        <d v="2019-08-03T00:00:00"/>
        <d v="2020-04-04T00:00:00"/>
        <d v="2020-12-13T00:00:00"/>
        <d v="2019-02-23T00:00:00"/>
        <d v="2019-10-06T00:00:00"/>
        <d v="2020-10-31T00:00:00"/>
        <d v="2020-05-30T00:00:00"/>
        <d v="2020-02-05T00:00:00"/>
        <d v="2019-05-10T00:00:00"/>
        <d v="2019-08-07T00:00:00"/>
        <d v="2020-01-13T00:00:00"/>
        <d v="2020-05-25T00:00:00"/>
        <d v="2019-07-24T00:00:00"/>
        <d v="2019-06-18T00:00:00"/>
        <d v="2019-01-08T00:00:00"/>
        <d v="2020-07-24T00:00:00"/>
        <d v="2020-12-06T00:00:00"/>
        <d v="2019-09-16T00:00:00"/>
        <d v="2020-05-26T00:00:00"/>
        <d v="2020-02-04T00:00:00"/>
        <d v="2019-08-19T00:00:00"/>
        <d v="2019-08-01T00:00:00"/>
        <d v="2019-02-12T00:00:00"/>
        <d v="2020-01-09T00:00:00"/>
        <d v="2020-08-16T00:00:00"/>
        <d v="2019-01-14T00:00:00"/>
        <d v="2019-10-10T00:00:00"/>
        <d v="2019-01-23T00:00:00"/>
        <d v="2019-10-16T00:00:00"/>
        <d v="2019-09-13T00:00:00"/>
        <d v="2020-11-29T00:00:00"/>
        <d v="2020-07-14T00:00:00"/>
        <d v="2020-09-13T00:00:00"/>
        <d v="2020-07-02T00:00:00"/>
        <d v="2019-04-13T00:00:00"/>
        <d v="2019-02-14T00:00:00"/>
        <d v="2019-07-20T00:00:00"/>
        <d v="2020-11-08T00:00:00"/>
        <d v="2019-03-09T00:00:00"/>
        <d v="2019-06-30T00:00:00"/>
        <d v="2020-05-09T00:00:00"/>
        <d v="2020-07-26T00:00:00"/>
        <d v="2019-08-11T00:00:00"/>
        <d v="2020-04-06T00:00:00"/>
        <d v="2020-03-14T00:00:00"/>
        <d v="2019-03-06T00:00:00"/>
        <d v="2019-03-27T00:00:00"/>
        <d v="2019-04-02T00:00:00"/>
        <d v="2019-01-28T00:00:00"/>
        <d v="2019-11-09T00:00:00"/>
        <d v="2020-10-24T00:00:00"/>
        <d v="2019-04-06T00:00:00"/>
        <d v="2019-02-09T00:00:00"/>
        <d v="2019-05-31T00:00:00"/>
        <d v="2020-10-10T00:00:00"/>
        <d v="2020-07-12T00:00:00"/>
        <d v="2020-02-21T00:00:00"/>
        <d v="2019-08-05T00:00:00"/>
        <d v="2019-10-11T00:00:00"/>
        <d v="2020-02-28T00:00:00"/>
        <d v="2019-06-03T00:00:00"/>
      </sharedItems>
      <fieldGroup par="21"/>
    </cacheField>
    <cacheField name="Ship Date" numFmtId="14">
      <sharedItems containsSemiMixedTypes="0" containsNonDate="0" containsDate="1" containsString="0" minDate="2019-01-01T00:00:00" maxDate="2021-01-01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73">
        <s v="Claire Gute"/>
        <s v="Darrin Van Huff"/>
        <s v="Andrew Allen"/>
        <s v="Irene Maddox"/>
        <s v="Ken Black"/>
        <s v="Sandra Flanagan"/>
        <s v="Eric Hoffmann"/>
        <s v="Matt Abelman"/>
        <s v="Gene Hale"/>
        <s v="Linda Cazamias"/>
        <s v="Ruben Ausman"/>
        <s v="Erin Smith"/>
        <s v="Odella Nelson"/>
        <s v="Lena Hernandez"/>
        <s v="Janet Molinari"/>
        <s v="Ted Butterfield"/>
        <s v="Karen Daniels"/>
        <s v="Henry MacAllister"/>
        <s v="Tracy Blumstein"/>
        <s v="Ken Brennan"/>
        <s v="Stewart Carmichael"/>
        <s v="Christopher Schild"/>
        <s v="Patrick O'Donnell"/>
        <s v="Paul Gonzalez"/>
        <s v="Gary Mitchum"/>
        <s v="Jim Sink"/>
        <s v="Roger Barcio"/>
        <s v="Parhena Norris"/>
        <s v="Katherine Ducich"/>
        <s v="Elpida Rittenbach"/>
        <s v="Rick Bensley"/>
        <s v="Gary Zandusky"/>
        <s v="Janet Martin"/>
        <s v="Cynthia Voltz"/>
        <s v="Clay Ludtke"/>
        <s v="Steven Cartwright"/>
        <s v="Troy Staebel"/>
        <s v="Lindsay Shagiari"/>
        <s v="Dorothy Wardle"/>
        <s v="Lena Creighton"/>
        <s v="Jonathan Doherty"/>
        <s v="Sally Hughsby"/>
        <s v="Sandra Glassco"/>
        <s v="Justin Ellison"/>
        <s v="Tamara Willingham"/>
        <s v="Nora Paige"/>
        <s v="Ted Trevino"/>
        <s v="Ruben Dartt"/>
        <s v="Max Jones"/>
        <s v="Shirley Jackson"/>
        <s v="Sally Knutson"/>
        <s v="Alice McCarthy"/>
        <s v="Valerie Mitchum"/>
        <s v="Fred Hopkins"/>
        <s v="Maria Bertelson"/>
        <s v="Logan Currie"/>
        <s v="Heather Kirkland"/>
        <s v="Laurel Elliston"/>
        <s v="Joseph Holt"/>
        <s v="Jonathan Howell"/>
        <s v="David Bremer"/>
        <s v="Ken Lonsdale"/>
        <s v="Logan Haushalter"/>
        <s v="Kelly Collister"/>
        <s v="Delfina Latchford"/>
        <s v="Craig Carreira"/>
        <s v="Dorris liebe"/>
        <s v="Roy Collins"/>
        <s v="Claudia Bergmann"/>
        <s v="Christine Abelman"/>
        <s v="Kristen Hastings"/>
        <s v="Barry Blumstein"/>
        <s v="Andrew Gjertsen"/>
        <s v="Alan Haines"/>
        <s v="Nick Zandusky"/>
        <s v="Shahid Hopkins"/>
        <s v="Ben Peterman"/>
        <s v="Grace Kelly"/>
        <s v="Don Jones"/>
        <s v="Patrick O'Brill"/>
        <s v="John Lucas"/>
        <s v="Clay Cheatham"/>
        <s v="Tamara Dahlen"/>
        <s v="Adam Bellavance"/>
        <s v="Jeremy Lonsdale"/>
        <s v="Victoria Brennan"/>
        <s v="Katrina Willman"/>
        <s v="Michael Kennedy"/>
        <s v="Guy Thornton"/>
        <s v="Muhammed MacIntyre"/>
        <s v="Allen Rosenblatt"/>
        <s v="Alejandro Savely"/>
        <s v="Mike Vittorini"/>
        <s v="Victor Preis"/>
        <s v="Saphhira Shifley"/>
        <s v="Anna Gayman"/>
        <s v="Roy Französisch"/>
        <s v="Keith Herrera"/>
        <s v="Kimberly Carter"/>
        <s v="Caroline Jumper"/>
        <s v="Philip Brown"/>
        <s v="Sung Pak"/>
        <s v="Michael Paige"/>
        <s v="Natalie Fritzler"/>
        <s v="Ken Heidel"/>
        <s v="Ross Baird"/>
        <s v="Dave Brooks"/>
        <s v="Philisse Overcash"/>
        <s v="Brenda Bowman"/>
        <s v="Pete Kriz"/>
        <s v="Troy Blackwell"/>
        <s v="Raymond Buch"/>
        <s v="Ed Braxton"/>
        <s v="Tanja Norvell"/>
        <s v="David Smith"/>
        <s v="Jeremy Ellison"/>
        <s v="John Grady"/>
        <s v="Michelle Tran"/>
        <s v="Sonia Sunley"/>
        <s v="Rose O'Brian"/>
        <s v="Sanjit Chand"/>
        <s v="Maribeth Yedwab"/>
        <s v="Lynn Smith"/>
        <s v="Luke Foster"/>
        <s v="Bradley Nguyen"/>
        <s v="Alan Dominguez"/>
        <s v="Matt Connell"/>
        <s v="Patricia Hirasaki"/>
        <s v="Jasper Cacioppo"/>
        <s v="Rob Lucas"/>
        <s v="Allen Armold"/>
        <s v="Emily Phan"/>
        <s v="Adrian Shami"/>
        <s v="Bill Donatelli"/>
        <s v="Ryan Crowe"/>
        <s v="Greg Tran"/>
        <s v="Dean Katz"/>
        <s v="Olvera Toch"/>
        <s v="Liz Pelletier"/>
        <s v="Frank Preis"/>
        <s v="Ellis Ballard"/>
        <s v="Jennifer Ferguson"/>
        <s v="Sarah Foster"/>
        <s v="Carlos Soltero"/>
        <s v="Dianna Vittorini"/>
        <s v="Zuschuss Carroll"/>
        <s v="Theone Pippenger"/>
        <s v="Chloris Kastensmidt"/>
        <s v="Nona Balk"/>
        <s v="Giulietta Dortch"/>
        <s v="Clytie Kelty"/>
        <s v="Nat Gilpin"/>
        <s v="Meg O'Connel"/>
        <s v="Annie Thurman"/>
        <s v="Fred McMath"/>
        <s v="Brian Dahlen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ob Beeghly"/>
        <s v="Carol Darley"/>
        <s v="Doug Jacobs"/>
        <s v="Grant Thornton"/>
        <s v="Ralph Arnett"/>
        <s v="Arthur Prichep"/>
        <s v="Roland Schwarz"/>
        <s v="Ross DeVincentis"/>
        <s v="Steve Chapman"/>
        <s v="Jay Fein"/>
        <s v="Emily Grady"/>
        <s v="Darrin Sayre"/>
        <s v="Sung Shariari"/>
        <s v="Peter Bühler"/>
        <s v="Roland Fjeld"/>
        <s v="Yoseph Carroll"/>
        <s v="Christine Phan"/>
        <s v="Barry Französisch"/>
        <s v="Julie Creighton"/>
        <s v="Benjamin Venier"/>
        <s v="Joe Kamberova"/>
        <s v="Rick Hansen"/>
        <s v="Helen Wasserman"/>
        <s v="Mike Caudle"/>
        <s v="Gary McGarr"/>
        <s v="Pauline Johnson"/>
        <s v="Dean Braden"/>
        <s v="Toby Ritter"/>
        <s v="Joel Eaton"/>
        <s v="Jennifer Braxton"/>
        <s v="James Lanier"/>
        <s v="Eudokia Martin"/>
        <s v="Guy Armstrong"/>
        <s v="Dave Poirier"/>
        <s v="Valerie Dominguez"/>
        <s v="Sanjit Jacobs"/>
        <s v="Anthony Johnson"/>
        <s v="Linda Southworth"/>
        <s v="Paul Knutson"/>
        <s v="Harold Pawlan"/>
        <s v="Peter McVee"/>
        <s v="Ed Ludwig"/>
        <s v="Tracy Hopkins"/>
        <s v="Pamela Coakley"/>
        <s v="Hunter Lopez"/>
        <s v="George Bell"/>
        <s v="Justin Ritter"/>
        <s v="Bill Eplett"/>
        <s v="Brian Moss"/>
        <s v="Rob Williams"/>
        <s v="Adam Hart"/>
        <s v="Alan Barnes"/>
        <s v="Ralph Kennedy"/>
        <s v="Catherine Glotzbach"/>
        <s v="Karen Carlisle"/>
        <s v="Katherine Hughes"/>
        <s v="Greg Hansen"/>
        <s v="Scott Williamson"/>
        <s v="Joseph Airdo"/>
        <s v="Lindsay Williams"/>
        <s v="Bryan Spruell"/>
        <s v="Phillina Ober"/>
        <s v="Bart Watters"/>
        <s v="Robert Waldorf"/>
        <s v="Emily Burns"/>
        <s v="Ann Steele"/>
        <s v="Frank Merwin"/>
        <s v="Philip Fox"/>
        <s v="Hallie Redmond"/>
        <s v="Deanra Eno"/>
        <s v="Allen Goldenen"/>
        <s v="Jennifer Halladay"/>
        <s v="Robert Dilbeck"/>
        <s v="Mary O'Rourke"/>
        <s v="Noel Staavos"/>
        <s v="Steve Nguyen"/>
        <s v="Matthew Grinstein"/>
        <s v="Brian DeCherney"/>
        <s v="Charles McCrossin"/>
        <s v="Erica Hernandez"/>
        <s v="Frank Olsen"/>
        <s v="Maurice Satty"/>
        <s v="Chad Cunningham"/>
        <s v="Don Weiss"/>
        <s v="Lena Cacioppo"/>
        <s v="Craig Yedwab"/>
        <s v="Penelope Sewall"/>
        <s v="Paul Van Hugh"/>
        <s v="Resi Pölking"/>
        <s v="Neoma Murray"/>
        <s v="Russell Applegate"/>
        <s v="Dionis Lloyd"/>
        <s v="Greg Guthrie"/>
        <s v="Joni Sundaresam"/>
        <s v="Lena Radford"/>
        <s v="Frank Hawley"/>
        <s v="Kelly Lampkin"/>
        <s v="Alex Avila"/>
        <s v="Cathy Armstrong"/>
        <s v="Bradley Talbott"/>
        <s v="Larry Hughes"/>
        <s v="Steven Ward"/>
        <s v="Stefania Perrino"/>
        <s v="Becky Martin"/>
        <s v="Brooke Gillingham"/>
        <s v="Patrick Gardner"/>
        <s v="Eva Jacobs"/>
        <s v="Mick Hernandez"/>
        <s v="Jocasta Rupert"/>
        <s v="Suzanne McNair"/>
        <s v="Christine Sundaresam"/>
        <s v="Chris Cortes"/>
        <s v="Phillip Flathmann"/>
        <s v="Dan Campbell"/>
        <s v="Bryan Davis"/>
        <s v="Sue Ann Reed"/>
        <s v="Gene McClure"/>
        <s v="Todd Boyes"/>
        <s v="Erica Bern"/>
        <s v="Quincy Jones"/>
        <s v="Chuck Sachs"/>
        <s v="Bryan Mills"/>
        <s v="Henry Goldwyn"/>
        <s v="Helen Andreada"/>
        <s v="Matt Collins"/>
        <s v="Liz Preis"/>
        <s v="Evan Bailliet"/>
        <s v="Cathy Prescott"/>
        <s v="Frank Gastineau"/>
        <s v="Lisa DeCherney"/>
        <s v="Alejandro Ballentine"/>
        <s v="Jim Radford"/>
        <s v="Jamie Frazer"/>
        <s v="Chad McGuire"/>
        <s v="Aaron Smayling"/>
        <s v="Natalie DeCherney"/>
        <s v="Larry Blacks"/>
        <s v="Harry Marie"/>
        <s v="Ann Blume"/>
        <s v="Sam Zeldin"/>
        <s v="Michael Granlund"/>
        <s v="Julie Kriz"/>
        <s v="Paul Prost"/>
        <s v="Yana Sorensen"/>
        <s v="Cyma Kinney"/>
        <s v="Nat Carroll"/>
        <s v="Katherine Murray"/>
        <s v="Adrian Barton"/>
        <s v="Beth Thompson"/>
        <s v="Liz Thompson"/>
        <s v="Shui Tom"/>
        <s v="Michael Moore"/>
        <s v="Pauline Webber"/>
        <s v="Shirley Daniels"/>
        <s v="Mark Cousins"/>
        <s v="Maria Etezadi"/>
        <s v="Nicole Hansen"/>
        <s v="Mick Brown"/>
        <s v="Keith Dawkins"/>
        <s v="Damala Kotsonis"/>
        <s v="Katherine Nockton"/>
        <s v="Nora Pelletier"/>
        <s v="Cindy Stewart"/>
        <s v="Mike Kennedy"/>
        <s v="Todd Sumrall"/>
        <s v="Jane Waco"/>
        <s v="John Dryer"/>
        <s v="Neil Knudson"/>
        <s v="Nathan Gelder"/>
        <s v="Alyssa Tate"/>
        <s v="Andy Reiter"/>
        <s v="Jessica Myrick"/>
        <s v="Arianne Irving"/>
        <s v="Michael Chen"/>
        <s v="Victoria Wilson"/>
        <s v="Paul Lucas"/>
        <s v="Jeremy Farry"/>
        <s v="Mike Pelletier"/>
        <s v="Jim Mitchum"/>
        <s v="Carl Ludwig"/>
        <s v="Ivan Gibson"/>
        <s v="Bobby Odegard"/>
        <s v="Aimee Bixby"/>
        <s v="Julia West"/>
        <s v="Edward Becker"/>
        <s v="Sheri Gordon"/>
        <s v="Tonja Turnell"/>
        <s v="Anne Pryor"/>
        <s v="Dan Lawera"/>
        <s v="Vivek Grady"/>
        <s v="Muhammed Yedwab"/>
        <s v="Maribeth Dona"/>
        <s v="Cynthia Arntzen"/>
        <s v="Jas O'Carroll"/>
        <s v="Jenna Caffey"/>
        <s v="Alan Shonely"/>
        <s v="Toby Braunhardt"/>
        <s v="Christina DeMoss"/>
        <s v="Thea Hendricks"/>
        <s v="Michelle Moray"/>
        <s v="Neola Schneider"/>
        <s v="Rick Duston"/>
        <s v="Robert Barroso"/>
        <s v="Rob Dowd"/>
        <s v="Eric Barreto"/>
        <s v="Pamela Stobb"/>
        <s v="Anthony Witt"/>
        <s v="Herbert Flentye"/>
        <s v="Henia Zydlo"/>
        <s v="Jamie Kunitz"/>
        <s v="Debra Catini"/>
        <s v="Filia McAdams"/>
        <s v="Christina Anderson"/>
        <s v="Mick Crebagga"/>
        <s v="Erin Mull"/>
        <s v="Joni Wasserman"/>
        <s v="Max Ludwig"/>
        <s v="Jim Epp"/>
        <s v="Brad Eason"/>
        <s v="Mathew Reese"/>
        <s v="Raymond Messe"/>
        <s v="Jill Fjeld"/>
        <s v="Phillip Breyer"/>
        <s v="Brian Thompson"/>
        <s v="Erin Ashbrook"/>
        <s v="Cathy Hwang"/>
        <s v="Sara Luxemburg"/>
        <s v="Katharine Harms"/>
        <s v="Giulietta Weimer"/>
        <s v="Dianna Arnett"/>
        <s v="Alyssa Crouse"/>
        <s v="Noah Childs"/>
        <s v="Charles Crestani"/>
        <s v="Benjamin Patterson"/>
        <s v="John Castell"/>
        <s v="James Galang"/>
        <s v="Jeremy Pistek"/>
        <s v="Adam Shillingsburg"/>
        <s v="Amy Cox"/>
        <s v="Corey-Lock"/>
        <s v="Dianna Wilson"/>
        <s v="Michael Dominguez"/>
        <s v="Roy Phan"/>
        <s v="Duane Benoit"/>
        <s v="Edward Hooks"/>
        <s v="Scot Coram"/>
        <s v="Naresj Patel"/>
        <s v="Greg Matthias"/>
        <s v="Seth Vernon"/>
        <s v="Joe Elijah"/>
        <s v="Ann Chong"/>
        <s v="Kean Takahito"/>
        <s v="Christy Brittain"/>
        <s v="Joy Smith"/>
        <s v="Luke Weiss"/>
        <s v="Sample Company A"/>
        <s v="Charlotte Melton"/>
        <s v="Anne McFarland"/>
        <s v="Rick Huthwaite"/>
        <s v="Carol Triggs"/>
        <s v="Matt Collister"/>
        <s v="Corey Catlett"/>
        <s v="Kelly Andreada"/>
        <s v="Tamara Chand"/>
        <s v="Deborah Brumfield"/>
        <s v="Bart Folk"/>
        <s v="Magdelene Morse"/>
        <s v="Scot Wooten"/>
        <s v="Thais Sissman"/>
        <s v="Theresa Swint"/>
        <s v="Denny Ordway"/>
        <s v="Art Ferguson"/>
        <s v="Dan Reichenbach"/>
        <s v="Ben Ferrer"/>
        <s v="Karen Ferguson"/>
        <s v="John Huston"/>
        <s v="Patrick Bzostek"/>
        <s v="Rob Haberlin"/>
        <s v="Ivan Liston"/>
        <s v="Matt Hagelstein"/>
        <s v="Bobby Trafton"/>
        <s v="Laura Armstrong"/>
        <s v="Denny Blanton"/>
        <s v="Toby Gnade"/>
        <s v="Barry Franz"/>
        <s v="Mark Van Huff"/>
        <s v="Sean Miller"/>
        <s v="Tom Prescott"/>
        <s v="Jim Karlsson"/>
        <s v="Patrick Jones"/>
        <s v="Ben Wallace"/>
        <s v="Ricardo Sperren"/>
        <s v="Susan Vittorini"/>
        <s v="Becky Castell"/>
        <s v="Elizabeth Moffitt"/>
        <s v="Kristina Nunn"/>
        <s v="Michael Nguyen"/>
        <s v="Christina VanderZanden"/>
        <s v="Nora Preis"/>
        <s v="Sean Braxton"/>
        <s v="Mike Gockenbach"/>
        <s v="Tamara Manning"/>
        <s v="Michelle Lonsdale"/>
        <s v="Clay Rozendal"/>
        <s v="Mary Zewe"/>
        <s v="Shaun Weien"/>
        <s v="Carlos Meador"/>
        <s v="Greg Maxwell"/>
        <s v="Alan Hwang"/>
        <s v="Kean Thornton"/>
        <s v="Bill Tyler"/>
        <s v="Luke Schmidt"/>
        <s v="Ralph Ritter"/>
        <s v="Arthur Wiediger"/>
        <s v="Daniel Byrd"/>
        <s v="Cynthia Delaney"/>
        <s v="Ken Dana"/>
        <s v="Brian Derr"/>
        <s v="Chris McAfee"/>
        <s v="Sanjit Engle"/>
        <s v="Edward Nazzal"/>
        <s v="Bill Overfelt"/>
        <s v="Maribeth Schnelling"/>
        <s v="Tom Ashbrook"/>
        <s v="Jason Fortune-"/>
        <s v="Sarah Bern"/>
        <s v="Alan Schoenberger"/>
        <s v="Deirdre Greer"/>
        <s v="Craig Leslie"/>
        <s v="Hunter Glantz"/>
        <s v="Toby Carlisle"/>
        <s v="Doug Bickford"/>
        <s v="Karl Braun"/>
        <s v="Chad Sievert"/>
        <s v="Bobby Elias"/>
        <s v="Joy Daniels"/>
        <s v="Steve Carroll"/>
        <s v="Tom Boeckenhauer"/>
        <s v="Fred Harton"/>
        <s v="Bruce Degenhardt"/>
        <s v="Erica Smith"/>
        <s v="Julie Prescott"/>
        <s v="Jennifer Jackson"/>
        <s v="Jill Stevenson"/>
        <s v="Denise Leinenbach"/>
        <s v="Darrin Martin"/>
        <s v="Carol Adams"/>
        <s v="Anna Chung"/>
        <s v="Brosina Hoffman"/>
        <s v="Xylona Preis"/>
        <s v="Skye Norling"/>
        <s v="Denise Monton"/>
        <s v="Anthony Jacobs"/>
        <s v="Vicky Freymann"/>
        <s v="Eleni McCrary"/>
        <s v="Christopher Conant"/>
        <s v="Shahid Collister"/>
        <s v="Jay Kimmel"/>
        <s v="Art Foster"/>
        <s v="Stuart Calhoun"/>
        <s v="Dean percer"/>
        <s v="Berenike Kampe"/>
        <s v="Daniel Lacy"/>
        <s v="Becky Pak"/>
        <s v="Lisa Hazard"/>
        <s v="Eugene Moren"/>
        <s v="Michelle Arnett"/>
        <s v="Andy Yotov"/>
        <s v="Andrew Roberts"/>
        <s v="Julia Barnett"/>
        <s v="Matthew Clasen"/>
        <s v="Tim Taslimi"/>
        <s v="Michael Grace"/>
        <s v="Rick Reed"/>
        <s v="Sharelle Roach"/>
        <s v="Joy Bell-"/>
        <s v="Justin Hirsh"/>
        <s v="Zuschuss Donatelli"/>
        <s v="Tony Chapman"/>
        <s v="Sean Wendt"/>
        <s v="Hilary Holden"/>
        <s v="Richard Eichhorn"/>
        <s v="Benjamin Farhat"/>
        <s v="Katrina Bavinger"/>
        <s v="Jason Gross"/>
        <s v="Erin Creighton"/>
        <s v="Maxwell Schwartz"/>
        <s v="Eugene Barchas"/>
        <s v="Cari Sayre"/>
        <s v="Corinna Mitchell"/>
        <s v="Aaron Hawkins"/>
        <s v="Vivek Gonzalez"/>
        <s v="Jack Lebron"/>
        <s v="Cindy Chapman"/>
        <s v="David Wiener"/>
        <s v="Sarah Jordon"/>
        <s v="Bruce Geld"/>
        <s v="Laurel Beltran"/>
        <s v="Randy Ferguson"/>
        <s v="Kalyca Meade"/>
        <s v="Mitch Willingham"/>
        <s v="Patrick Ryan"/>
        <s v="Nicole Fjeld"/>
        <s v="Bruce Stewart"/>
        <s v="Cindy Schnelling"/>
        <s v="Ryan Akin"/>
        <s v="Jack O'Briant"/>
        <s v="Anna Häberlin"/>
        <s v="Tim Brockman"/>
        <s v="Heather Jas"/>
        <s v="Sylvia Foulston"/>
        <s v="Karen Bern"/>
        <s v="Russell D'Ascenzo"/>
        <s v="Marina Lichtenstein"/>
        <s v="George Ashbrook"/>
        <s v="Stephanie Ulpright"/>
        <s v="Tony Sayre"/>
        <s v="Jim Kriz"/>
        <s v="Fred Chung"/>
        <s v="Meg Tillman"/>
        <s v="Dave Kipp"/>
        <s v="Aleksandra Gannaway"/>
        <s v="Nick Crebassa"/>
        <s v="Darren Budd"/>
        <s v="Ashley Jarboe"/>
        <s v="Dorothy Badders"/>
        <s v="Jennifer Patt"/>
        <s v="Maris LaWare"/>
        <s v="Maureen Fritzler"/>
        <s v="Jesus Ocampo"/>
        <s v="Brendan Sweed"/>
        <s v="Janet Lee"/>
        <s v="Roland Murray"/>
        <s v="Vivian Mathis"/>
        <s v="William Brown"/>
        <s v="Michelle Huthwaite"/>
        <s v="Dario Medina"/>
        <s v="Tracy Collins"/>
        <s v="Nathan Cano"/>
        <s v="Harry Greene"/>
        <s v="Rick Wilson"/>
        <s v="Gary Hansen"/>
        <s v="Astrea Jones"/>
        <s v="John Stevenson"/>
        <s v="Mark Hamilton"/>
        <s v="Toby Swindell"/>
        <s v="Maureen Gnade"/>
        <s v="Duane Noonan"/>
        <s v="Emily Ducich"/>
        <s v="Pierre Wener"/>
        <s v="Charles Sheldon"/>
        <s v="Susan Pistek"/>
        <s v="Dana Kaydos"/>
        <s v="Katrina Edelman"/>
        <s v="Thomas Boland"/>
        <s v="John Murray"/>
        <s v="Dorothy Dickinson"/>
        <s v="Randy Bradley"/>
        <s v="Cassandra Brandow"/>
        <s v="Amy Hunt"/>
        <s v="Tracy Poddar"/>
        <s v="Cyra Reiten"/>
        <s v="Susan Gilcrest"/>
        <s v="Angele Hood"/>
        <s v="Neil Französisch"/>
        <s v="Maria Zettner"/>
        <s v="Lori Olson"/>
        <s v="Bill Shonely"/>
        <s v="Chris Selesnick"/>
        <s v="Giulietta Baptist"/>
        <s v="Alex Grayson"/>
        <s v="Lauren Leatherbury"/>
        <s v="Bart Pistole"/>
        <s v="Carlos Daly"/>
        <s v="Barbara Fisher"/>
        <s v="Dennis Kane"/>
        <s v="Anna Andreadi"/>
        <s v="Maureen Gastineau"/>
        <s v="Vivek Sundaresam"/>
        <s v="Paul Stevenson"/>
        <s v="Neil Ducich"/>
        <s v="Tony Molinari"/>
        <s v="Tom Stivers"/>
        <s v="Nancy Lomonaco"/>
        <s v="Robert Marley"/>
        <s v="Sean O'Donnell"/>
        <s v="Bill Stewart"/>
        <s v="Helen Abelman"/>
        <s v="Dennis Bolton"/>
        <s v="Adrian Hane"/>
        <s v="Alejandro Grove"/>
        <s v="Dave Hallsten"/>
        <s v="Arthur Gainer"/>
        <s v="Christine Kargatis"/>
        <s v="Julia Dunbar"/>
        <s v="Cari Schnelling"/>
        <s v="Christopher Martinez"/>
        <s v="Eileen Kiefer"/>
        <s v="Trudy Brown"/>
        <s v="Liz Willingham"/>
        <s v="Thomas Thornton"/>
        <s v="Shaun Chance"/>
        <s v="Brendan Murry"/>
        <s v="Sonia Cooley"/>
        <s v="Alex Russell"/>
        <s v="Dennis Pardue"/>
        <s v="Darren Powers"/>
        <s v="Karen Seio"/>
        <s v="Bradley Drucker"/>
        <s v="Jill Matthias"/>
        <s v="Darren Koutras"/>
        <s v="Chuck Magee"/>
        <s v="Candace McMahon"/>
        <s v="Pete Armstrong"/>
        <s v="Erica Hackney"/>
        <s v="Don Miller"/>
        <s v="Muhammed Lee"/>
        <s v="Tracy Zic"/>
        <s v="Marc Harrigan"/>
        <s v="Frank Carlisle"/>
        <s v="Evan Henry"/>
        <s v="Justin MacKendrick"/>
        <s v="Thea Hudgings"/>
        <s v="Michael Stewart"/>
        <s v="Juliana Krohn"/>
        <s v="Liz Carlisle"/>
        <s v="Stewart Visinsky"/>
        <s v="Barry Gonzalez"/>
        <s v="Marc Crier"/>
        <s v="Anthony Garverick"/>
        <s v="Roger Demir"/>
        <s v="Beth Paige"/>
        <s v="Liz MacKendrick"/>
        <s v="Mitch Gastineau"/>
        <s v="Doug O'Connell"/>
        <s v="Barry Pond"/>
        <s v="Shahid Shariari"/>
        <s v="Richard Bierner"/>
        <s v="Lisa Ryan"/>
        <s v="Frank Atkinson"/>
        <s v="Stephanie Phelps"/>
        <s v="Evan Minnotte"/>
        <s v="Anthony O'Donnell"/>
        <s v="Mark Haberlin"/>
        <s v="Mitch Webber"/>
        <s v="Michelle Ellison"/>
        <s v="Natalie Webber"/>
        <s v="Beth Fritzler"/>
        <s v="Daniel Raglin"/>
        <s v="Nick Radford"/>
        <s v="Lela Donovan"/>
        <s v="David Kendrick"/>
        <s v="Scott Cohen"/>
        <s v="Ed Jacobs"/>
        <s v="MaryBeth Skach"/>
        <s v="Shirley Schmidt"/>
        <s v="Theresa Coyne"/>
        <s v="Carl Weiss"/>
        <s v="Pete Takahito"/>
        <s v="Ionia McGrath"/>
        <s v="Laurel Workman"/>
        <s v="Monica Federle"/>
        <s v="Harold Ryan"/>
        <s v="Brad Norvell"/>
        <s v="Eric Murdock"/>
        <s v="Khloe Miller"/>
        <s v="Anemone Ratner"/>
        <s v="Thomas Brumley"/>
        <s v="Sally Matthias"/>
        <s v="Kunst Miller"/>
        <s v="Trudy Glocke"/>
        <s v="Speros Goranitis"/>
        <s v="George Zrebassa"/>
        <s v="Gary Hwang"/>
        <s v="Larry Tron"/>
        <s v="Jason Klamczynski"/>
        <s v="Brian Stugart"/>
        <s v="Trudy Schmidt"/>
        <s v="Stuart Van"/>
        <s v="Thomas Seio"/>
        <s v="Barry Weirich"/>
        <s v="Michael Oakman"/>
        <s v="Nathan Mautz"/>
        <s v="Lindsay Castell"/>
        <s v="Annie Zypern"/>
        <s v="Melanie Seite"/>
        <s v="Harold Engle"/>
        <s v="Kean Nguyen"/>
        <s v="Brendan Dodson"/>
        <s v="Mark Packer"/>
        <s v="Paul MacIntyre"/>
        <s v="Denny Joy"/>
        <s v="Ritsa Hightower"/>
        <s v="Carl Jackson"/>
        <s v="Aaron Bergman"/>
        <s v="Rachel Payne"/>
        <s v="Corey Roper"/>
        <s v="David Flashing"/>
        <s v="Victoria Pisteka"/>
        <s v="Fred Wasserman"/>
        <s v="Sarah Brown"/>
        <s v="Roy Skaria"/>
        <s v="Sung Chung"/>
        <s v="Maya Herman"/>
        <s v="Susan MacKendrick"/>
        <s v="Brad Thomas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North Carolina"/>
        <s v="Washington"/>
        <s v="Nebraska"/>
        <s v="Pennsylvania"/>
        <s v="Texas"/>
        <s v="Illinois"/>
        <s v="Florida"/>
        <s v="Minnesota"/>
        <s v="Delaware"/>
        <s v="New York"/>
        <s v="Virginia"/>
        <s v="Michigan"/>
        <s v="Alabama"/>
        <s v="South Carolina"/>
        <s v="Oregon"/>
        <s v="Iowa"/>
        <s v="Arizona"/>
        <s v="Ohio"/>
        <s v="Missouri"/>
        <s v="Wisconsin"/>
        <s v="Oklahoma"/>
        <s v="New Mexico"/>
        <s v="Connecticut"/>
        <s v="New Jersey"/>
        <s v="Tennessee"/>
        <s v="Colorado"/>
        <s v="Massachusetts"/>
        <s v="Georgia"/>
        <s v="Nevada"/>
        <s v="Rhode Island"/>
        <s v="Mississippi"/>
        <s v="Indiana"/>
        <s v="Montana"/>
        <s v="Louisiana"/>
        <s v="New Hampshire"/>
        <s v="Maryland"/>
        <s v="District of Columbia"/>
        <s v="Kansas"/>
        <s v="Utah"/>
        <s v="Vermont"/>
        <s v="Maine"/>
        <s v="South Dakota"/>
        <s v="Arkansas"/>
        <s v="Idaho"/>
        <s v="North Dakota"/>
        <s v="Wyoming"/>
        <s v="West Virginia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Paper"/>
        <s v="Binders"/>
        <s v="Art"/>
        <s v="Appliances"/>
        <s v="Accessories"/>
        <s v="Phones"/>
        <s v="Furnishings"/>
        <s v="Storage"/>
        <s v="Fasteners"/>
        <s v="Envelopes"/>
        <s v="Supplies"/>
        <s v="Tables"/>
        <s v="Copiers"/>
        <s v="Machines"/>
      </sharedItems>
    </cacheField>
    <cacheField name="Product Name" numFmtId="0">
      <sharedItems count="1742">
        <s v="Bush Somerset Collection Bookcase"/>
        <s v="Hon Deluxe Fabric Upholstered Stacking Chairs, Rounded Back"/>
        <s v="Self-Adhesive Address Labels for Typewriters by Universal"/>
        <s v="Xerox 1967"/>
        <s v="Fellowes PB200 Plastic Comb Binding Machine"/>
        <s v="Newell 318"/>
        <s v="Acco Six-Outlet Power Strip, 4' Cord Length"/>
        <s v="Global Deluxe Stacking Chair, Gray"/>
        <s v="Wilson Jones Active Use Binders"/>
        <s v="Imation 8GB Mini TravelDrive USB 2.0 Flash Drive"/>
        <s v="Easy-staple paper"/>
        <s v="GE 30524EE4"/>
        <s v="Electrix Architect's Clamp-On Swing Arm Lamp, Black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Imation 8gb Micro Traveldrive Usb 2.0 Flash Drive"/>
        <s v="LF Elite 3D Dazzle Designer Hard Case Cover, Lf Stylus Pen and Wiper For Apple Iphone 5c Mini Lite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Snap-A-Way Black Print Carbonless Ruled Speed Letter, Triplicate"/>
        <s v="Avery Binding System Hidden Tab Executive Style Index Sets"/>
        <s v="Telephone Message Books with Fax/Mobile Section, 5 1/2&quot; x 3 3/16&quot;"/>
        <s v="Economy Binders"/>
        <s v="6&quot; Cubicle Wall Clock, Black"/>
        <s v="SimpliFile Personal File, Black Granite, 15w x 6-15/16d x 11-1/4h"/>
        <s v="1.7 Cubic Foot Compact &quot;Cube&quot; Office Refrigerators"/>
        <s v="Avery Heavy-Duty EZD  Binder With Locking Ring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Memorex Mini Travel Drive 8 GB USB 2.0 Flash Drive"/>
        <s v="Speck Products Candyshell Flip Case"/>
        <s v="Newell Chalk Holder"/>
        <s v="Magnifier Swing Arm Lamp"/>
        <s v="Hunt PowerHouse Electric Pencil Sharpener, Blue"/>
        <s v="Avery Durable Plastic 1&quot; Binders"/>
        <s v="Artistic Insta-Plaque"/>
        <s v="DXL Angle-View Binders with Locking Rings by Samsill"/>
        <s v="Companion Letter/Legal File, Black"/>
        <s v="Globe Weis Peel &amp; Seel First Class Envelopes"/>
        <s v="KLD Oscar II Style Snap-on Ultra Thin Side Flip Synthetic Leather Cover Case for HTC One HTC M7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Longer-Life Soft White Bulbs"/>
        <s v="Howard Miller 13-3/4&quot; Diameter Brushed Chrome Round Wall Clock"/>
        <s v="Newell 343"/>
        <s v="Convenience Packs of Business Envelopes"/>
        <s v="Xerox 1911"/>
        <s v="Sanyo 2.5 Cubic Foot Mid-Size Office Refrigerators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Avery 519"/>
        <s v="Avaya 5420 Digital phone"/>
        <s v="Xerox 1920"/>
        <s v="Staple envelope"/>
        <s v="Wilson Jones International Size A4 Ring Binders"/>
        <s v="Acco 7-Outlet Masterpiece Power Center, Wihtout Fax/Phone Line Protection"/>
        <s v="Avery Poly Binder Pockets"/>
        <s v="Personal Filing Tote with Lid, Black/Gray"/>
        <s v="Southworth 25% Cotton Antique Laid Paper &amp; Envelopes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Adtran 1202752G1"/>
        <s v="Bush Advantage Collection Round Conference Table"/>
        <s v="Bretford Rectangular Conference Table Tops"/>
        <s v="GBC Instant Index System for Binding System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Binney &amp; Smith Crayola Metallic Colored Pencils, 8-Color Set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Sabrent 4-Port USB 2.0 Hub"/>
        <s v="Safco Industrial Shelving"/>
        <s v="Acco 3-Hole Punch"/>
        <s v="Eureka Disposable Bags for Sanitaire Vibra Groomer I Upright Vac"/>
        <s v="Cisco Small Business SPA 502G VoIP phon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Ibico Laser Imprintable Binding System Cover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Binney &amp; Smith inkTank Erasable Desk Highlighter, Chisel Tip, Yellow, 12/Box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Atlantic Metals Mobile 3-Shelf Bookcases, Custom Colors"/>
        <s v="Xerox 1930"/>
        <s v="File Shuttle I and Handi-File"/>
        <s v="Xerox 1960"/>
        <s v="Office Impressions End Table, 20-1/2&quot;H x 24&quot;W x 20&quot;D"/>
        <s v="Southworth Structures Collection"/>
        <s v="Square Ring Data Binders, Rigid 75 Pt. Covers, 11&quot; x 14-7/8&quot;"/>
        <s v="Angle-D Binders with Locking Rings, Label Holders"/>
        <s v="Tuf-Vin Binders"/>
        <s v="2300 Heavy-Duty Transfer File Systems by Perma"/>
        <s v="Xerox 1958"/>
        <s v="Super Decoflex Portable Personal File"/>
        <s v="Riverside Palais Royal Lawyers Bookcase, Royale Cherry Finish"/>
        <s v="Contico 72&quot;H Heavy-Duty Storage System"/>
        <s v="Sony 64GB Class 10 Micro SDHC R40 Memory Card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Global Deluxe Office Fabric Chairs"/>
        <s v="Bulldog Vacuum Base Pencil Sharpener"/>
        <s v="Bevis Steel Folding Chairs"/>
        <s v="Xerox 1987"/>
        <s v="American Pencil"/>
        <s v="White Envelopes, White Envelopes with Clear Poly Window"/>
        <s v="Westinghouse Mesh Shade Clip-On Gooseneck Lamp, Black"/>
        <s v="Crate-A-Files"/>
        <s v="Hon Multipurpose Stacking Arm Chairs"/>
        <s v="Coloredge Poster Frame"/>
        <s v="GBC VeloBinder Manual Binding System"/>
        <s v="Design Ebony Sketching Pencil"/>
        <s v="GBC ProClick 150 Presentation Binding System"/>
        <s v="Imation Secure+ Hardware Encrypted USB 2.0 Flash Drive; 16GB"/>
        <s v="Woodgrain Magazine Files by Perma"/>
        <s v="Letter Size Cart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Chromcraft Rectangular Conference Tables"/>
        <s v="Deluxe Rollaway Locking File with Drawer"/>
        <s v="Memorex Mini Travel Drive 16 GB USB 2.0 Flash Drive"/>
        <s v="Hon 4700 Series Mobuis Mid-Back Task Chairs with Adjustable Arms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Cisco SPA525G2 IP Phone - Wireless"/>
        <s v="Electrix 20W Halogen Replacement Bulb for Zoom-In Desk Lamp"/>
        <s v="Prang Colored Pencils"/>
        <s v="Fellowes Strictly Business Drawer File, Letter/Legal Size"/>
        <s v="Alphabetical Labels for Top Tab Filing"/>
        <s v="O'Sullivan Living Dimensions 2-Shelf Bookcases"/>
        <s v="iHome FM Clock Radio with Lightning Dock"/>
        <s v="Sony Micro Vault Click 8 GB USB 2.0 Flash Drive"/>
        <s v="Balt Solid Wood Rectangular Table"/>
        <s v="Clear Mylar Reinforcing Strips"/>
        <s v="Howard Miller 14-1/2&quot; Diameter Chrome Round Wall Clock"/>
        <s v="DMI Arturo Collection Mission-style Design Wood Chair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Executive Impressions Supervisor Wall Clock"/>
        <s v="SanDisk Cruzer 32 GB USB Flash Drive"/>
        <s v="Premium Writing Pencils, Soft, #2 by Central Association for the Blind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Motorola HK250 Universal Bluetooth Headset"/>
        <s v="Imation 16GB Mini TravelDrive USB 2.0 Flash Drive"/>
        <s v="Global Commerce Series High-Back Swivel/Tilt Chairs"/>
        <s v="Tenex Chairmats For Use With Carpeted Floors"/>
        <s v="Panasonic KX-TG9471B"/>
        <s v="Presstex Flexible Ring Binders"/>
        <s v="Sterilite Officeware Hinged File Box"/>
        <s v="Premier Elliptical Ring Binder, Black"/>
        <s v="LG Electronics Tone+ HBS-730 Bluetooth Headset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Avery 473"/>
        <s v="Bretford “Just In Time” Height-Adjustable Multi-Task Work Tables"/>
        <s v="Xerox 226"/>
        <s v="GBC Prepunched Paper, 19-Hole, for Binding Systems, 24-lb"/>
        <s v="Cisco SPA301"/>
        <s v="Personal Creations Ink Jet Cards and Labels"/>
        <s v="GBC White Gloss Covers, Plain Front"/>
        <s v="Xerox 222"/>
        <s v="Hon Every-Day Series Multi-Task Chairs"/>
        <s v="OIC Bulk Pack Metal Binder Clips"/>
        <s v="Storex Dura Pro Binders"/>
        <s v="Cush Cases Heavy Duty Rugged Cover Case for Samsung Galaxy S5 - Purple"/>
        <s v="Newell 332"/>
        <s v="Contract Clock, 14&quot;, Brown"/>
        <s v="AT&amp;T SB67148 SynJ"/>
        <s v="Recycled Pressboard Report Cover with Reinforced Top Hinge"/>
        <s v="i.Sound Portable Power - 8000 mAh"/>
        <s v="Xerox 225"/>
        <s v="Xerox 1894"/>
        <s v="Acme Stainless Steel Office Snips"/>
        <s v="Mophie Juice Pack Helium for iPhone"/>
        <s v="GE 2-Jack Phone Line Splitter"/>
        <s v="Acme Value Line Scissors"/>
        <s v="Nortel Meridian M3904 Professional Digital phone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Seth Thomas 14&quot; Putty-Colored Wall Clock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Dot Matrix Printer Tape Reel Labels, White, 5000/Box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3M Hangers With Command Adhesive"/>
        <s v="AT&amp;T TR1909W"/>
        <s v="First Data FD10 PIN Pad"/>
        <s v="Xerox 1943"/>
        <s v="Sony 16GB Class 10 Micro SDHC R40 Memory Card"/>
        <s v="Tripp Lite Isotel 8 Ultra 8 Outlet Metal Surge"/>
        <s v="Avery Durable Poly Binders"/>
        <s v="Airmail Envelopes"/>
        <s v="OIC Colored Binder Clips, Assorted Sizes"/>
        <s v="Acme Tagit Stainless Steel Antibacterial Scissors"/>
        <s v="ClearOne Communications CHAT 70 OC Speaker Phone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Bush Andora Bookcase, Maple/Graphite Gray Finish"/>
        <s v="Tenex &quot;The Solids&quot; Textured Chair Mats"/>
        <s v="#10- 4 1/8&quot; x 9 1/2&quot; Security-Tint Envelopes"/>
        <s v="Bionaire Personal Warm Mist Humidifier/Vaporizer"/>
        <s v="Logitech Wireless Performance Mouse MX for PC and Mac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Carina Double Wide Media Storage Towers in Natural &amp; Black"/>
        <s v="Logitech Illuminated - Keyboard"/>
        <s v="Wilson Jones Century Plastic Molded Ring Binders"/>
        <s v="O'Sullivan Cherrywood Estates Traditional Bookcase"/>
        <s v="Acco Translucent Poly Ring Binders"/>
        <s v="Martin-Yale Premier Letter Opener"/>
        <s v="Xerox 196"/>
        <s v="Fiskars 8&quot; Scissors, 2/Pack"/>
        <s v="Belkin iPhone and iPad Lightning Cable"/>
        <s v="GBC Durable Plastic Covers"/>
        <s v="Nu-Dell Leatherette Frames"/>
        <s v="Avery Hi-Liter EverBold Pen Style Fluorescent Highlighters, 4/Pack"/>
        <s v="Avery Durable Binders"/>
        <s v="Hewlett Packard 610 Color Digital Copier / Printer"/>
        <s v="Chromcraft Round Conference Tables"/>
        <s v="Angle-D Ring Binders"/>
        <s v="Avery 476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Heavy-Duty E-Z-D Binders"/>
        <s v="Cisco Unified IP Phone 7945G VoIP phone"/>
        <s v="Executive Impressions 14&quot; Contract Wall Clock"/>
        <s v="Logitech Mobile Speakerphone P710e - speaker phone"/>
        <s v="Belkin 7 Outlet SurgeMaster II"/>
        <s v="Xerox 218"/>
        <s v="Eldon Stackable Tray, Side-Load, Legal, Smoke"/>
        <s v="Razer Tiamat Over Ear 7.1 Surround Sound PC Gaming Headset"/>
        <s v="Xerox 1968"/>
        <s v="Razer Kraken PRO Over Ear PC and Music Headset"/>
        <s v="Avery 508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Adams Telephone Message Books, 5 1/4” x 11”"/>
        <s v="Fellowes Binding Cases"/>
        <s v="Ibico Plastic and Wire Spiral Binding Combs"/>
        <s v="Acme Preferred Stainless Steel Scissors"/>
        <s v="Avery 486"/>
        <s v="Linden 10&quot; Round Wall Clock, Black"/>
        <s v="DIXON Oriole Pencils"/>
        <s v="Xerox 202"/>
        <s v="Boston School Pro Electric Pencil Sharpener, 1670"/>
        <s v="OIC Binder Clips"/>
        <s v="Logitech MX Performance Wireless Mouse"/>
        <s v="Newell 337"/>
        <s v="Logitech B530 USB Headset - headset - Full size, Binaural"/>
        <s v="Avery 483"/>
        <s v="GBC Ibimaster 500 Manual ProClick Binding System"/>
        <s v="Xerox 1910"/>
        <s v="Logitech 910-002974 M325 Wireless Mouse for Web Scrolling"/>
        <s v="Logitech G19 Programmable Gaming Keyboard"/>
        <s v="Lock-Up Easel 'Spel-Binder'"/>
        <s v="SAFCO Arco Folding Chair"/>
        <s v="Binney &amp; Smith Crayola Metallic Crayons, 16-Color Pack"/>
        <s v="Eldon Shelf Savers Cubes and Bins"/>
        <s v="Acco PRESSTEX Data Binder with Storage Hooks, Dark Blue, 14 7/8&quot; X 11&quot;"/>
        <s v="Anker Ultrathin Bluetooth Wireless Keyboard Aluminum Cover with Stand"/>
        <s v="Acco D-Ring Binder w/DublLock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Howard Miller 13&quot; Diameter Goldtone Round Wall Clock"/>
        <s v="Cameo Buff Policy Envelopes"/>
        <s v="Acco Perma 4000 Stacking Storage Drawers"/>
        <s v="GBC DocuBind 300 Electric Binding Machine"/>
        <s v="Zebra Zazzle Fluorescent Highlighters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NETGEAR AC1750 Dual Band Gigabit Smart WiFi Router"/>
        <s v="Message Book, Standard Line &quot;While You Were Out&quot;, 5 1/2&quot; X 4&quot;, 200 Sets/Book"/>
        <s v="Acco Pressboard Covers with Storage Hooks, 14 7/8&quot; x 11&quot;, Dark Blue"/>
        <s v="Bretford CR4500 Series Slim Rectangular Table"/>
        <s v="Deflect-o RollaMat Studded, Beveled Mat for Medium Pile Carpeting"/>
        <s v="Riverside Furniture Oval Coffee Table, Oval End Table, End Table with Drawer"/>
        <s v="Xerox 210"/>
        <s v="Stanley Bostitch Contemporary Electric Pencil Sharpeners"/>
        <s v="Avery Durable Slant Ring Binders"/>
        <s v="Universal Ultra Bright White Copier/Laser Paper, 8 1/2&quot; x 11&quot;, Ream"/>
        <s v="White Business Envelopes with Contemporary Seam, Recycled White Business Envelopes"/>
        <s v="Color-Coded Legal Exhibit Labels"/>
        <s v="Xerox 212"/>
        <s v="Computer Printout Paper with Letter-Trim Fine Perforations"/>
        <s v="Avery File Folder Labels"/>
        <s v="Office Impressions Heavy Duty Welded Shelving &amp; Multimedia Storage Drawers"/>
        <s v="Wilson Jones Easy Flow II Sheet Lifters"/>
        <s v="Lexmark MX611dhe Monochrome Laser Printer"/>
        <s v="Office Star - Contemporary Task Swivel Chair"/>
        <s v="Avery 499"/>
        <s v="#10- 4 1/8&quot; x 9 1/2&quot; Recycled Envelopes"/>
        <s v="Wasp CCD Handheld Bar Code Reader"/>
        <s v="Luxo Professional Magnifying Clamp-On Fluorescent Lamps"/>
        <s v="Bulldog Table or Wall-Mount Pencil Sharpener"/>
        <s v="Xerox 1979"/>
        <s v="Recycled Desk Saver Line &quot;While You Were Out&quot; Book, 5 1/2&quot; X 4&quot;"/>
        <s v="JBL Micro Wireless Portable Bluetooth Speaker"/>
        <s v="Project Tote Personal File"/>
        <s v="GBC Plastic Binding Combs"/>
        <s v="Xerox 2"/>
        <s v="Xerox 1935"/>
        <s v="Cyber Acoustics AC-202b Speech Recognition Stereo Headset"/>
        <s v="Southworth 25% Cotton Granite Paper &amp; Envelopes"/>
        <s v="Avery Recycled Flexi-View Covers for Binding Systems"/>
        <s v="Eldon Advantage Chair Mats for Low to Medium Pile Carpets"/>
        <s v="Newell 336"/>
        <s v="Staples in misc. colors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Deflect-o DuraMat Lighweight, Studded, Beveled Mat for Low Pile Carpeting"/>
        <s v="Avery Hole Reinforcements"/>
        <s v="Wilson Jones Ledger-Size, Piano-Hinge Binder, 2&quot;, Blue"/>
        <s v="Stockwell Gold Paper Clips"/>
        <s v="Global Value Mid-Back Manager's Chair, Gray"/>
        <s v="3M Organizer Strips"/>
        <s v="Avery Durable Slant Ring Binders With Label Holder"/>
        <s v="Round Ring Binders"/>
        <s v="Micropad Numeric Keypads"/>
        <s v="Newell 328"/>
        <s v="Belkin 8 Outlet SurgeMaster II Gold Surge Protector"/>
        <s v="Ativa V4110MDD Micro-Cut Shredder"/>
        <s v="Xerox 224"/>
        <s v="Nokia Lumia 521 (T-Mobile)"/>
        <s v="Avery 488"/>
        <s v="Innergie mMini Combo Duo USB Travel Charging Kit"/>
        <s v="Fellowes Mobile File Cart, Black"/>
        <s v="GBC Recycled VeloBinder Covers"/>
        <s v="Newell 326"/>
        <s v="Logitech ClearChat Comfort/USB Headset H390"/>
        <s v="Newell 346"/>
        <s v="Avery Non-Stick Binders"/>
        <s v="UniKeep View Case Binders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KI Adjustable-Height Table"/>
        <s v="Xerox 1945"/>
        <s v="Xerox 216"/>
        <s v="Avery 502"/>
        <s v="Steel Personal Filing/Posting Tote"/>
        <s v="Tyvek  Top-Opening Peel &amp; Seel  Envelopes, Gray"/>
        <s v="Xerox 1896"/>
        <s v="Cardinal Slant-D Ring Binders"/>
        <s v="Crayola Anti Dust Chalk, 12/Pack"/>
        <s v="Hon Deluxe Fabric Upholstered Stacking Chairs"/>
        <s v="Belkin 325VA UPS Surge Protector, 6'"/>
        <s v="C-Line Cubicle Keepers Polyproplyene Holder w/Velcro Back, 8-1/2x11, 25/Bx"/>
        <s v="Safco Industrial Wire Shelving System"/>
        <s v="Xerox 1996"/>
        <s v="Iris Project Case"/>
        <s v="Harbour Creations Steel Folding Chair"/>
        <s v="Plantronics S12 Corded Telephone Headset System"/>
        <s v="Tyvek  Top-Opening Peel &amp; Seel Envelopes, Plain White"/>
        <s v="Sannysis Cute Owl Design Soft Skin Case Cover for Samsung Galaxy S4"/>
        <s v="Toshiba IPT2010-SD IP Telephone"/>
        <s v="GuestStacker Chair with Chrome Finish Legs"/>
        <s v="Xerox 1924"/>
        <s v="Kensington Orbit Wireless Mobile Trackball for PC and Mac"/>
        <s v="Global Chrome Stack Chair"/>
        <s v="Hon GuestStacker Chair"/>
        <s v="Sauder Facets Collection Locker/File Cabinet, Sky Alder Finish"/>
        <s v="Newell 315"/>
        <s v="Pressboard Data Binders by Wilson Jones"/>
        <s v="O'Sullivan 2-Door Barrister Bookcase in Odessa Pine"/>
        <s v="Global Low Back Tilter Chair"/>
        <s v="Wilson Jones Standard D-Ring Binders"/>
        <s v="Microsoft Sculpt Comfort Mouse"/>
        <s v="Eldon Expressions Punched Metal &amp; Wood Desk Accessories, Pewter &amp; Cherry"/>
        <s v="Samsung Galaxy Note 2"/>
        <s v="Eldon Delta Triangular Chair Mat, 52&quot; x 58&quot;, Clear"/>
        <s v="Enermax Aurora Lite Keyboard"/>
        <s v="Peel &amp; Stick Add-On Corner Pockets"/>
        <s v="Carina Media Storage Towers in Natural &amp; Black"/>
        <s v="Fellowes Econo/Stor Drawers"/>
        <s v="Dax Clear Box Frame"/>
        <s v="SANFORD Liquid Accent Tank-Style Highlighters"/>
        <s v="Canon Imageclass D680 Copier / Fax"/>
        <s v="24-Hour Round Wall Clock"/>
        <s v="Large Capacity Hanging Post Binders"/>
        <s v="Eldon Radial Chair Mat for Low to Medium Pile Carpets"/>
        <s v="Samsung Replacement EH64AVFWE Premium Headset"/>
        <s v="GBC DocuBind P100 Manual Binding Machine"/>
        <s v="Fashion Color Clasp Envelopes"/>
        <s v="Office Star - Contemporary Swivel Chair with Padded Adjustable Arms and Flex Back"/>
        <s v="Kensington 7 Outlet MasterPiece HOMEOFFICE Power Control Center"/>
        <s v="Sanford Pocket Accent Highlighters"/>
        <s v="Westinghouse Clip-On Gooseneck Lamps"/>
        <s v="Howard Miller Distant Time Traveler Alarm Clock"/>
        <s v="GBC Linen Binding Covers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Kensington 4 Outlet MasterPiece Compact Power Control Center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Geemarc AmpliPOWER60"/>
        <s v="Avery 48"/>
        <s v="Avery Arch Ring Binders"/>
        <s v="Xerox 1915"/>
        <s v="Luxo Economy Swing Arm Lamp"/>
        <s v="BIC Liqua Brite Liner"/>
        <s v="ACCOHIDE 3-Ring Binder, Blue, 1&quot;"/>
        <s v="Cardinal Slant-D Ring Binder, Heavy Gauge Vinyl"/>
        <s v="GBC Binding covers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Fellowes Black Plastic Comb Bindings"/>
        <s v="Hot File 7-Pocket, Floor Stand"/>
        <s v="Acco 6 Outlet Guardian Premium Surge Suppressor"/>
        <s v="Avoid Verbal Orders Carbonless Minifold Book"/>
        <s v="Xerox 188"/>
        <s v="Panasonic KP-310 Heavy-Duty Electric Pencil Sharpener"/>
        <s v="Eldon Image Series Desk Accessories, Ebony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Avery 3 1/2&quot; Diskette Storage Pages, 10/Pack"/>
        <s v="Hanging Personal Folder File"/>
        <s v="Motorola L804"/>
        <s v="Xerox 1909"/>
        <s v="It's Hot Message Books with Stickers, 2 3/4&quot; x 5&quot;"/>
        <s v="Digium D40 VoIP phone"/>
        <s v="DYMO CardScan Personal V9 Business Card Scanner"/>
        <s v="Case Logic 2.4GHz Wireless Keyboard"/>
        <s v="Deflect-o SuperTray Unbreakable Stackable Tray, Letter, Black"/>
        <s v="Logitech Desktop MK120 Mouse and keyboard Combo"/>
        <s v="Carina 42&quot;Hx23 3/4&quot;W Media Storage Unit"/>
        <s v="White Computer Printout Paper by Universal"/>
        <s v="Revere Boxed Rubber Bands by Revere"/>
        <s v="Eldon 200 Class Desk Accessories, Black"/>
        <s v="Ames Color-File Green Diamond Border X-ray Mailers"/>
        <s v="Belkin 19&quot; Vented Equipment Shelf, Black"/>
        <s v="4009 Highlighters by Sanford"/>
        <s v="Bevis Oval Conference Table, Walnut"/>
        <s v="Hon 61000 Series Interactive Training Tables"/>
        <s v="Acco PRESSTEX Data Binder with Storage Hooks, Light Blue, 9 1/2&quot; X 11&quot;"/>
        <s v="SanDisk Ultra 32 GB MicroSDHC Class 10 Memory Card"/>
        <s v="Xerox 217"/>
        <s v="Bush Andora Conference Table, Maple/Graphite Gray Finish"/>
        <s v="Xerox 189"/>
        <s v="Panasonic KP-150 Electric Pencil Sharpener"/>
        <s v="Bevis Boat-Shaped Conference Table"/>
        <s v="Deflect-o EconoMat Studded, No Bevel Mat for Low Pile Carpeting"/>
        <s v="DAX Executive Solid Wood Document Frame, Desktop or Hang, Mahogany, 5 x 7"/>
        <s v="Strathmore Photo Mount Cards"/>
        <s v="Xerox 203"/>
        <s v="Newell 35"/>
        <s v="Xerox 1948"/>
        <s v="Mitel MiVoice 5330e IP Phone"/>
        <s v="Global Super Steno Chair"/>
        <s v="OtterBox Defender Series Case - Samsung Galaxy S4"/>
        <s v="Surelock Post Binders"/>
        <s v="Wilson Jones DublLock D-Ring Binders"/>
        <s v="Hewlett-Packard Deskjet 3050a All-in-One Color Inkjet Printer"/>
        <s v="Ibico Plastic Spiral Binding Combs"/>
        <s v="Iceberg OfficeWorks 42&quot; Round Tables"/>
        <s v="Logitech G700s Rechargeable Gaming Mouse"/>
        <s v="Global Executive Mid-Back Manager's Chair"/>
        <s v="Xerox 1946"/>
        <s v="Avery 482"/>
        <s v="Newell 340"/>
        <s v="Avery 506"/>
        <s v="Square Credit Card Reader"/>
        <s v="Xerox 192"/>
        <s v="HP Office Recycled Paper (20Lb. and 87 Bright)"/>
        <s v="X-Rack File for Hanging Folders"/>
        <s v="Xerox 199"/>
        <s v="WD My Passport Ultra 500GB Portable External Hard Drive"/>
        <s v="#10-4 1/8&quot; x 9 1/2&quot; Premium Diagonal Seam Envelopes"/>
        <s v="Adams Telephone Message Book W/Dividers/Space For Phone Numbers, 5 1/4&quot;X8 1/2&quot;, 300/Messages"/>
        <s v="Magna Visual Magnetic Picture Hangers"/>
        <s v="Acco Perma 3000 Stacking Storage Drawers"/>
        <s v="Sanford Colorific Eraseable Coloring Pencils, 12 Count"/>
        <s v="Xerox 197"/>
        <s v="iKross Bluetooth Portable Keyboard + Cell Phone Stand Holder + Brush for Apple iPhone 5S 5C 5, 4S 4"/>
        <s v="Acco Four Pocket Poly Ring Binder with Label Holder, Smoke, 1&quot;"/>
        <s v="Lexmark X 9575 Professional All-in-One Color Printer"/>
        <s v="Ibico Covers for Plastic or Wire Binding Elements"/>
        <s v="Eldon Image Series Desk Accessories, Burgundy"/>
        <s v="Boston Heavy-Duty Trimline Electric Pencil Sharpeners"/>
        <s v="Safco Steel Mobile File Cart"/>
        <s v="Leather Task Chair, Black"/>
        <s v="Newell 325"/>
        <s v="12 Colored Short Pencils"/>
        <s v="Master Caster Door Stop, Large Neon Orange"/>
        <s v="Neat Ideas Personal Hanging Folder Files, Black"/>
        <s v="Belkin OmniView SE Rackmount Kit"/>
        <s v="Rogers Jumbo File, Granite"/>
        <s v="Commercial WindTunnel Clean Air Upright Vacuum, Replacement Belts, Filtration Bags"/>
        <s v="GE DSL Phone Line Filter"/>
        <s v="Wilson Jones Heavy-Duty Casebound Ring Binders with Metal Hinges"/>
        <s v="Hoover Commercial Soft Guard Upright Vacuum And Disposable Filtration Bags"/>
        <s v="Xerox 1934"/>
        <s v="Newell 319"/>
        <s v="Acco Pressboard Covers with Storage Hooks, 14 7/8&quot; x 11&quot;, Light Blue"/>
        <s v="Newell 347"/>
        <s v="Xerox 1949"/>
        <s v="Conquest 14 Commercial Heavy-Duty Upright Vacuum, Collection System, Accessory Kit"/>
        <s v="Rogers Handheld Barrel Pencil Sharpener"/>
        <s v="Dixon Ticonderoga Erasable Colored Pencil Set, 12-Color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PowerGen Dual USB Car Charger"/>
        <s v="Newell 307"/>
        <s v="Panasonic KP-4ABK Battery-Operated Pencil Sharpener"/>
        <s v="Avery Binder Labels"/>
        <s v="V7 USB Numeric Keypad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Stacking Tray, Side-Loading, Legal, Smoke"/>
        <s v="Smead Adjustable Mobile File Trolley with Lockable Top"/>
        <s v="SanDisk Cruzer 64 GB USB Flash Drive"/>
        <s v="Weyerhaeuser First Choice Laser/Copy Paper (20Lb. and 88 Bright)"/>
        <s v="Binder Clips by OIC"/>
        <s v="Wilson Jones 1&quot; Hanging DublLock Ring Binders"/>
        <s v="RCA Visys Integrated PBX 8-Line Router"/>
        <s v="GBC Velobind Prepunched Cover Sets, Regency Series"/>
        <s v="GBC VeloBind Cover Sets"/>
        <s v="Colored Push Pins"/>
        <s v="Logitech G105 Gaming Keyboard"/>
        <s v="Xerox 1925"/>
        <s v="Dixon My First Ticonderoga Pencil, #2"/>
        <s v="QVS USB Car Charger 2-Port 2.1Amp for iPod/iPhone/iPad/iPad 2/iPad 3"/>
        <s v="netTALK DUO VoIP Telephone Service"/>
        <s v="Xerox 1887"/>
        <s v="Acco Smartsocket Table Surge Protector, 6 Color-Coded Adapter Outlets"/>
        <s v="Avery Reinforcements for Hole-Punch Pages"/>
        <s v="GBC ProClick Spines for 32-Hole Punch"/>
        <s v="Electrix Halogen Magnifier Lamp"/>
        <s v="Advantus Panel Wall Acrylic Frame"/>
        <s v="Memorex Mini Travel Drive 4 GB USB 2.0 Flash Drive"/>
        <s v="Avery 500"/>
        <s v="&quot;While you Were Out&quot; Message Book, One Form per Page"/>
        <s v="Global Leather Task Chair, Black"/>
        <s v="BoxOffice By Design Rectangular and Half-Moon Meeting Room Tables"/>
        <s v="O'Sullivan Manor Hill 2-Door Library in Brianna Oak"/>
        <s v="Tuff Stuff Recycled Round Ring Binders"/>
        <s v="Nu-Dell Float Frame 11 x 14 1/2"/>
        <s v="SAFCO PlanMaster Heigh-Adjustable Drafting Table Base, 43w x 30d x 30-37h, Black"/>
        <s v="Holmes HEPA Air Purifier"/>
        <s v="Newell 322"/>
        <s v="Xerox 231"/>
        <s v="Xerox 1940"/>
        <s v="Xerox 1962"/>
        <s v="Acme 10&quot; Easy Grip Assistive Scissors"/>
        <s v="Advantus Panel Wall Certificate Holder - 8.5x11"/>
        <s v="Avery 478"/>
        <s v="SAFCO Commercial Wire Shelving, 72h"/>
        <s v="Memorex Micro Travel Drive 8 GB"/>
        <s v="ACCOHIDE Binder by Acco"/>
        <s v="AT&amp;T CL82213"/>
        <s v="GE 30522EE2"/>
        <s v="Ink Jet Note and Greeting Cards, 8-1/2&quot; x 5-1/2&quot; Card Size"/>
        <s v="Martin Yale Chadless Opener Electric Letter Opener"/>
        <s v="Logitech Wireless Marathon Mouse M705"/>
        <s v="Mediabridge Sport Armband iPhone 5s"/>
        <s v="DAX Cubicle Frames - 8x10"/>
        <s v="Xerox 1929"/>
        <s v="Honeywell Enviracaire Portable Air Cleaner for up to 8 x 10 Room"/>
        <s v="Global Stack Chair with Arms, Black"/>
        <s v="Xerox 206"/>
        <s v="Seth Thomas 14&quot; Day/Date Wall Clock"/>
        <s v="Samsung Galaxy S4 Mini"/>
        <s v="Polycom VVX 310 VoIP phone"/>
        <s v="Bady BDG101FRU Card Printer"/>
        <s v="Xerox 1998"/>
        <s v="Kensington 7 Outlet MasterPiece Power Center"/>
        <s v="Hon Olson Stacker Stools"/>
        <s v="Flat Face Poster Frame"/>
        <s v="Wilson Jones Elliptical Ring 3 1/2&quot; Capacity Binders, 800 sheets"/>
        <s v="Sauder Forest Hills Library with Doors, Woodland Oak Finish"/>
        <s v="Hon 5100 Series Wood Tables"/>
        <s v="Executive Impressions 8-1/2&quot; Career Panel/Partition Cubicle Clock"/>
        <s v="Jabra SPEAK 410 Multidevice Speakerphone"/>
        <s v="Howard Miller 12&quot; Round Wall Clock"/>
        <s v="Safco Drafting Table"/>
        <s v="O'Sullivan Living Dimensions 5-Shelf Bookcases"/>
        <s v="Global High-Back Leather Tilter, Burgundy"/>
        <s v="Canvas Sectional Post Binders"/>
        <s v="Avery 510"/>
        <s v="Ultra Door Pull Handle"/>
        <s v="IBM Multi-Purpose Copy Paper, 8 1/2 x 11&quot;, Case"/>
        <s v="Newell 309"/>
        <s v="GBC DocuBind TL300 Electric Binding System"/>
        <s v="SKILCRAFT Telephone Shoulder Rest, 2&quot; x 6.5&quot; x 2.5&quot;, Black"/>
        <s v="Global Comet Stacking Armless Chair"/>
        <s v="SAFCO Boltless Steel Shelving"/>
        <s v="Pressboard Hanging Data Binders for Unburst Sheets"/>
        <s v="DAX Charcoal/Nickel-Tone Document Frame, 5 x 7"/>
        <s v="Xerox 1891"/>
        <s v="Hewlett-Packard Deskjet 5550 Printer"/>
        <s v="Avery 474"/>
        <s v="GBC DocuBind TL200 Manual Binding Machine"/>
        <s v="Global Commerce Series Low-Back Swivel/Tilt Chairs"/>
        <s v="Cisco SPA 502G IP Phone"/>
        <s v="Avaya 4621SW VoIP phone"/>
        <s v="Eaton Premium Continuous-Feed Paper, 25% Cotton, Letter Size, White, 1000 Shts/Box"/>
        <s v="Xerox 214"/>
        <s v="Motorola Moto X"/>
        <s v="O'Sullivan 2-Shelf Heavy-Duty Bookcases"/>
        <s v="Tops White Computer Printout Paper"/>
        <s v="Enermax Briskie RF Wireless Keyboard and Mouse Combo"/>
        <s v="GBC Twin Loop Wire Binding Elements"/>
        <s v="Perma STOR-ALL Hanging File Box, 13 1/8&quot;W x 12 1/4&quot;D x 10 1/2&quot;H"/>
        <s v="Avery 505"/>
        <s v="Logitech Trackman Marble Mouse"/>
        <s v="Newell 324"/>
        <s v="Cisco SPA508G"/>
        <s v="Avery 518"/>
        <s v="BIC Brite Liner Grip Highlighters"/>
        <s v="WD My Passport Ultra 2TB Portable External Hard Drive"/>
        <s v="Sony Micro Vault Click 16 GB USB 2.0 Flash Drive"/>
        <s v="Holmes Replacement Filter for HEPA Air Cleaner, Medium Room"/>
        <s v="Imation Clip USB flash drive - 8 GB"/>
        <s v="Newell 3-Hole Punched Plastic Slotted Magazine Holders for Binders"/>
        <s v="Xerox 1970"/>
        <s v="Fellowes Stor/Drawer Steel Plus Storage Drawers"/>
        <s v="Acco 6 Outlet Guardian Standard Surge Suppressor"/>
        <s v="Acme Hot Forged Carbon Steel Scissors with Nickel-Plated Handles, 3 7/8&quot; Cut, 8&quot;L"/>
        <s v="Xerox 1913"/>
        <s v="Blackstonian Pencils"/>
        <s v="Hewlett Packard LaserJet 3310 Copier"/>
        <s v="Eldon Spacemaker Box, Quick-Snap Lid, Clear"/>
        <s v="Plymouth Boxed Rubber Bands by Plymouth"/>
        <s v="3.6 Cubic Foot Counter Height Office Refrigerator"/>
        <s v="O'Sullivan Elevations Bookcase, Cherry Finish"/>
        <s v="Office Star - Professional Matrix Back Chair with 2-to-1 Synchro Tilt and Mesh Fabric Seat"/>
        <s v="Southworth Parchment Paper &amp; Envelopes"/>
        <s v="Lifetime Advantage Folding Chairs, 4/Carton"/>
        <s v="GBC Recycled Regency Composition Covers"/>
        <s v="Hunt BOSTON Vista Battery-Operated Pencil Sharpener, Black"/>
        <s v="Bose SoundLink Bluetooth Speaker"/>
        <s v="Microsoft Wireless Mobile Mouse 4000"/>
        <s v="Logitech Gaming G510s - Keyboard"/>
        <s v="Bevis 44 x 96 Conference Tables"/>
        <s v="Anker Ultra-Slim Mini Bluetooth 3.0 Wireless Keyboard"/>
        <s v="Plantronics CS 50-USB - headset - Convertible, Monaural"/>
        <s v="Adams Telephone Message Book w/Frequently-Called Numbers Space, 400 Messages per Book"/>
        <s v="Avery 4027 File Folder Labels for Dot Matrix Printers, 5000 Labels per Box, White"/>
        <s v="Avery 52"/>
        <s v="Translucent Push Pins by OIC"/>
        <s v="GBC Standard Plastic Binding Systems Combs"/>
        <s v="Hon 2111 Invitation Series Straight Table"/>
        <s v="GBC DocuBind P50 Personal Binding Machine"/>
        <s v="Boston KS Multi-Size Manual Pencil Sharpener"/>
        <s v="Newell 344"/>
        <s v="Xerox 1888"/>
        <s v="Zipper Ring Binder Pockets"/>
        <s v="Quality Park Security Envelopes"/>
        <s v="Belkin SportFit Armband For iPhone 5s/5c, Fuchsia"/>
        <s v="Gould Plastics 9-Pocket Panel Bin, 18-3/8w x 5-1/4d x 20-1/2h, Black"/>
        <s v="Spigen Samsung Galaxy S5 Case Wallet"/>
        <s v="Newell 33"/>
        <s v="Panasonic KP-350BK Electric Pencil Sharpener with Auto Stop"/>
        <s v="Multicolor Computer Printout Paper"/>
        <s v="Array Memo Cubes"/>
        <s v="Newell 334"/>
        <s v="Newell 312"/>
        <s v="Xerox 1982"/>
        <s v="Xerox 1986"/>
        <s v="Acco Data Flex Cable Posts For Top &amp; Bottom Load Binders, 6&quot; Capacity"/>
        <s v="GBC Twin Loop Wire Binding Elements, 9/16&quot; Spine, Black"/>
        <s v="Hon Mobius Operator's Chair"/>
        <s v="HP Standard 104 key PS/2 Keyboard"/>
        <s v="Tenex Traditional Chairmats for Medium Pile Carpet, Standard Lip, 36&quot; x 48&quot;"/>
        <s v="Fellowes Mighty 8 Compact Surge Protector"/>
        <s v="Xerox 1988"/>
        <s v="Harmony HEPA Quiet Air Purifiers"/>
        <s v="Kingston Digital DataTraveler 16GB USB 2.0"/>
        <s v="Boston Model 1800 Electric Pencil Sharpener, Gray"/>
        <s v="Euro-Pro Shark Turbo Vacuum"/>
        <s v="Metal Folding Chairs, Beige, 4/Carton"/>
        <s v="Wilson Electronics DB Pro Signal Booster"/>
        <s v="Xerox 1991"/>
        <s v="Atlantic Metals Mobile 2-Shelf Bookcases, Custom Colors"/>
        <s v="Assorted Color Push Pins"/>
        <s v="Chromcraft Bull-Nose Wood 48&quot; x 96&quot; Rectangular Conference Tables"/>
        <s v="Eldon Antistatic Chair Mats for Low to Medium Pile Carpets"/>
        <s v="Recycled Steel Personal File for Hanging File Folders"/>
        <s v="Fiskars Home &amp; Office Scissors"/>
        <s v="Eldon Cleatmat Chair Mats for Medium Pile Carpets"/>
        <s v="Fellowes PB500 Electric Punch Plastic Comb Binding Machine with Manual Bind"/>
        <s v="Avery Self-Adhesive Photo Pockets for Polaroid Photos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Novimex Fabric Task Chair"/>
        <s v="Bestar Classic Bookcase"/>
        <s v="Xerox 1965"/>
        <s v="Bionaire 99.97% HEPA Air Cleaner"/>
        <s v="Eureka Sanitaire  Multi-Pro Heavy-Duty Upright, Disposable Bags"/>
        <s v="Newell 351"/>
        <s v="Balt Solid Wood Round Tables"/>
        <s v="Global Leather Executive Chair"/>
        <s v="Sortfiler Multipurpose Personal File Organizer, Black"/>
        <s v="Fellowes Officeware Wire Shelving"/>
        <s v="Logitech G35 7.1-Channel Surround Sound Headset"/>
        <s v="Imation Secure Drive + Hardware Encrypted USB flash drive - 16 GB"/>
        <s v="Wausau Papers Astrobrights Colored Envelopes"/>
        <s v="REDIFORM Incoming/Outgoing Call Register, 11&quot; X 8 1/2&quot;, 100 Messages"/>
        <s v="Tripp Lite Isotel 6 Outlet Surge Protector with Fax/Modem Protection"/>
        <s v="Belkin 5 Outlet SurgeMaster Power Centers"/>
        <s v="TOPS Carbonless Receipt Book, Four 2-3/4 x 7-1/4 Money Receipts per Page"/>
        <s v="Insertable Tab Indexes For Data Binders"/>
        <s v="Hon Non-Folding Utility Tables"/>
        <s v="3-ring staple pack"/>
        <s v="Satellite Sectional Post Binders"/>
        <s v="Fellowes Advanced Computer Series Surge Protectors"/>
        <s v="SpineVue Locking Slant-D Ring Binders by Cardinal"/>
        <s v="Eureka The Boss Lite 10-Amp Upright Vacuum, Blue"/>
        <s v="Rubbermaid ClusterMat Chairmats, Mat Size- 66&quot; x 60&quot;, Lip 20&quot; x 11&quot; -90 Degree Angle"/>
        <s v="Dixon Ticonderoga Maple Cedar Pencil, #2"/>
        <s v="Hypercom P1300 Pinpad"/>
        <s v="Acco Hot Clips Clips to Go"/>
        <s v="Tops Wirebound Message Log Books"/>
        <s v="Xerox 1951"/>
        <s v="DAX Solid Wood Frames"/>
        <s v="Acco Smartsocket Color-Coded Six-Outlet AC Adapter Model Surge Protectors"/>
        <s v="Clearsounds A400"/>
        <s v="Hewlett Packard 310 Color Digital Copier"/>
        <s v="O'Sullivan Plantations 2-Door Library in Landvery Oak"/>
        <s v="Square Credit Card Reader, 4 1/2&quot; x 4 1/2&quot; x 1&quot;, White"/>
        <s v="Panasonic KX-TG9541B DECT 6.0 Digital 2-Line Expandable Cordless Phone With Digital Answering System"/>
        <s v="DAX Natural Wood-Tone Poster Frame"/>
        <s v="Global Leather &amp; Oak Executive Chair, Burgundy"/>
        <s v="Panasonic KX MB2061 Multifunction Printer"/>
        <s v="Safco Wire Cube Shelving System, For Use as 4 or 5 14&quot; Cubes, Black"/>
        <s v="Razer Kraken 7.1 Surround Sound Over Ear USB Gaming Headset"/>
        <s v="Maxell 4.7GB DVD-R"/>
        <s v="Hon Rectangular Conference Tables"/>
        <s v="Computer Printout Index Tabs"/>
        <s v="GBC Wire Binding Combs"/>
        <s v="Bevis 36 x 72 Conference Tables"/>
        <s v="Ampad #10 Peel &amp; Seel Holiday Envelopes"/>
        <s v="Cardinal Holdit Data Disk Pockets"/>
        <s v="Avery 496"/>
        <s v="Lumber Crayons"/>
        <s v="Tenex File Box, Personal Filing Tote with Lid, Black"/>
        <s v="AT&amp;T 1080 Corded phone"/>
        <s v="Black Print Carbonless Snap-Off Rapid Letter, 8 1/2&quot; x 7&quot;"/>
        <s v="Xerox 23"/>
        <s v="Tenex Personal Self-Stacking Standard File Box, Black/Gray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Honeywell Enviracaire Portable HEPA Air Cleaner for 16' x 20' Room"/>
        <s v="Fiskars Spring-Action Scissors"/>
        <s v="Anker 24W Portable Micro USB Car Charger"/>
        <s v="Hon Practical Foundations 30 x 60 Training Table, Light Gray/Charcoal"/>
        <s v="GBC Personal VeloBind Strips"/>
        <s v="#10 White Business Envelopes,4 1/8 x 9 1/2"/>
        <s v="Panasonic KX TS3282B Corded phone"/>
        <s v="Tennsco Snap-Together Open Shelving Units, Starter Sets and Add-On Units"/>
        <s v="Belkin F8E887 USB Wired Ergonomic Keyboard"/>
        <s v="Avery 49"/>
        <s v="Hoover Upright Vacuum With Dirt Cup"/>
        <s v="Xerox 1999"/>
        <s v="Bush Westfield Collection Bookcases, Dark Cherry Finish"/>
        <s v="3M Polarizing Task Lamp with Clamp Arm, Light Gray"/>
        <s v="GBC Imprintable Covers"/>
        <s v="HTC One Mini"/>
        <s v="Contemporary Wood/Metal Frame"/>
        <s v="GBC Standard Plastic Binding Systems' Combs"/>
        <s v="Hon 94000 Series Round Tables"/>
        <s v="BIC Brite Liner Highlighters"/>
        <s v="Executive Impressions 14&quot;"/>
        <s v="Executive Impressions 12&quot; Wall Clock"/>
        <s v="Bretford CR8500 Series Meeting Room Furniture"/>
        <s v="Motorla HX550 Universal Bluetooth Headset"/>
        <s v="Plantronics Calisto P620-M USB Wireless Speakerphone System"/>
        <s v="Tennsco 6- and 18-Compartment Lockers"/>
        <s v="Hammermill CopyPlus Copy Paper (20Lb. and 84 Bright)"/>
        <s v="Panasonic KX MC6040 Color Laser Multifunction Printer"/>
        <s v="Sauder Inglewood Library Bookcases"/>
        <s v="Berol Giant Pencil Sharpener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TOPS Voice Message Log Book, Flash Format"/>
        <s v="Boston 1730 StandUp Electric Pencil Sharpener"/>
        <s v="Safco Contoured Stacking Chairs"/>
        <s v="Green Bar Computer Printout Paper"/>
        <s v="Global Adaptabilites Bookcase, Cherry/Storm Gray Finish"/>
        <s v="GBC Pre-Punched Binding Paper, Plastic, White, 8-1/2&quot; x 11&quot;"/>
        <s v="Mini 13-1/2 Capacity Data Binder Rack, Pearl"/>
        <s v="Avery 514"/>
        <s v="Google Nexus 5"/>
        <s v="Blue String-Tie &amp; Button Interoffice Envelopes, 10 x 13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Wirebound Four 2-3/4 x 5 Forms per Page, 400 Sets per Book"/>
        <s v="AT&amp;T 17929 Lendline Telephone"/>
        <s v="Xerox 1912"/>
        <s v="Xerox 215"/>
        <s v="Xerox 1885"/>
        <s v="Sanford Liquid Accent Highlighters"/>
        <s v="Jabra Supreme Plus Driver Edition Headset"/>
        <s v="Bevis Rectangular Conference Tables"/>
        <s v="Newell 311"/>
        <s v="Compact Automatic Electric Letter Opener"/>
        <s v="SanDisk Ultra 16 GB MicroSDHC Class 10 Memory Card"/>
        <s v="Executive Impressions 13&quot; Clairmont Wall Clock"/>
        <s v="Iceberg Mobile Mega Data/Printer Cart"/>
        <s v="Maxell 4.7GB DVD-R 5/Pack"/>
        <s v="GBC Plasticlear Binding Covers"/>
        <s v="Plastic Stacking Crates &amp; Casters"/>
        <s v="Belkin F9M820V08 8 Outlet Surge"/>
        <s v="Honeywell Enviracaire Portable HEPA Air Cleaner for 17' x 22' Room"/>
        <s v="Ibico Standard Transparent Covers"/>
        <s v="Maxell 4.7GB DVD+R 5/Pack"/>
        <s v="Sanford Uni-Blazer View Highlighters, Chisel Tip, Yellow"/>
        <s v="Anker Astro Mini 3000mAh Ultra-Compact Portable Charger"/>
        <s v="Xerox 1884"/>
        <s v="Newell 314"/>
        <s v="Embossed Ink Jet Note Cards"/>
        <s v="Eldon Fold 'N Roll Cart System"/>
        <s v="Xerox 1942"/>
        <s v="Xerox 201"/>
        <s v="KeyTronic KT800P2 - Keyboard - Black"/>
        <s v="Global Manager's Adjustable Task Chair, Storm"/>
        <s v="Eldon Expressions Punched Metal &amp; Wood Desk Accessories, Black &amp; Cherry"/>
        <s v="GE 4 Foot Flourescent Tube, 40 Watt"/>
        <s v="Kingston Digital DataTraveler 32GB USB 2.0"/>
        <s v="Nokia Lumia 925"/>
        <s v="Xerox 2000"/>
        <s v="Dana Swing-Arm Lamps"/>
        <s v="Storex DuraTech Recycled Plastic Frosted Binders"/>
        <s v="Eldon Regeneration Recycled Desk Accessories, Smoke"/>
        <s v="Xerox 213"/>
        <s v="Wirebound Message Books, Four 2 3/4 x 5 Forms per Page, 200 Sets per Book"/>
        <s v="Xerox 1969"/>
        <s v="Eldon 200 Class Desk Accessories, Smoke"/>
        <s v="I Need's 3d Hello Kitty Hybrid Silicone Case Cover for HTC One X 4g with 3d Hello Kitty Stylus Pen Green/pink"/>
        <s v="Xerox 1978"/>
        <s v="Xerox 1971"/>
        <s v="Avery 513"/>
        <s v="Rubber Band Ball"/>
        <s v="Eberhard Faber 3 1/2&quot; Golf Pencils"/>
        <s v="Advantus Map Pennant Flags and Round Head Tacks"/>
        <s v="Space Solutions Commercial Steel Shelving"/>
        <s v="Jet-Pak Recycled Peel 'N' Seal Padded Mailer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Situations Contoured Folding Chairs, 4/Set"/>
        <s v="Global Value Steno Chair, Gray"/>
        <s v="DAX Two-Tone Rosewood/Black Document Frame, Desktop, 5 x 7"/>
        <s v="Xerox 220"/>
        <s v="Safco Chair Connectors, 6/Carton"/>
        <s v="Eldon Expressions Mahogany Wood Desk Collection"/>
        <s v="VariCap6 Expandable Binder"/>
        <s v="Kensington 7 Outlet MasterPiece Power Center with Fax/Phone Line Protection"/>
        <s v="Avanti 4.4 Cu. Ft. Refrigerator"/>
        <s v="Howard Miller 16&quot; Diameter Gallery Wall Clock"/>
        <s v="Insertable Tab Post Binder Dividers"/>
        <s v="Cardinal Holdit Business Card Pockets"/>
        <s v="BlackBerry Q10"/>
        <s v="Lesro Sheffield Collection Coffee Table, End Table, Center Table, Corner Table"/>
        <s v="#10 Self-Seal White Envelopes"/>
        <s v="Hon Pagoda Stacking Chairs"/>
        <s v="Newell 339"/>
        <s v="NETGEAR N750 Dual Band Wi-Fi Gigabit Router"/>
        <s v="36X48 HARDFLOOR CHAIRMAT"/>
        <s v="Computer Printout Paper with Letter-Trim Perforations"/>
        <s v="Nortel Meridian M5316 Digital phone"/>
        <s v="Anderson Hickey Conga Table Tops &amp; Accessories"/>
        <s v="Plantronics Audio 478 Stereo USB Headset"/>
        <s v="Important Message Pads, 50 4-1/4 x 5-1/2 Forms per Pad"/>
        <s v="OtterBox Commuter Series Case - iPhone 5 &amp; 5s"/>
        <s v="Logitech Wireless Headset H600 Over-The-Head Design"/>
        <s v="Xerox 230"/>
        <s v="Stacking Trays by OIC"/>
        <s v="Vtech CS6719"/>
        <s v="GBC ProClick Punch Binding System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Acme Rosewood Handle Letter Opener"/>
        <s v="Aastra 6757i CT Wireless VoIP phone"/>
        <s v="Xerox 1907"/>
        <s v="Panasonic KX TS3282W Corded phone"/>
        <s v="Maxell LTO Ultrium - 800 GB"/>
        <s v="Global Leather and Oak Executive Chair, Black"/>
        <s v="Ibico Ibimaster 300 Manual Binding System"/>
        <s v="Boston 1799 Powerhouse Electric Pencil Sharpener"/>
        <s v="Eldon Expressions Wood and Plastic Desk Accessories, Cherry Wood"/>
        <s v="Eureka The Boss Cordless Rechargeable Stick Vac"/>
        <s v="Wilson Jones Four-Pocket Poly Binders"/>
        <s v="Plantronics 81402"/>
        <s v="Alliance Super-Size Bands, Assorted Sizes"/>
        <s v="Avery Fluorescent Highlighter Four-Color Set"/>
        <s v="Logitech G500s Laser Gaming Mouse with Adjustable Weight Tuning"/>
        <s v="OIC #2 Pencils, Medium Soft"/>
        <s v="Avery 485"/>
        <s v="Fellowes PB300 Plastic Comb Binding Machine"/>
        <s v="Tennsco Commercial Shelving"/>
        <s v="Bevis Round Bullnose 29&quot; High Table Top"/>
        <s v="Global Wood Trimmed Manager's Task Chair, Khaki"/>
        <s v="Samsung HM1900 Bluetooth Headset"/>
        <s v="SlimView Poly Binder, 3/8&quot;"/>
        <s v="Cisco SPA112 2 Port Phone Adapter"/>
        <s v="Col-Erase Pencils with Erasers"/>
        <s v="Acco Clips to Go Binder Clips, 24 Clips in Two Sizes"/>
        <s v="Eldon Executive Woodline II Desk Accessories, Mahogany"/>
        <s v="Fellowes Twister Kit, Gray/Clear, 3/pkg"/>
        <s v="XtraLife ClearVue Slant-D Ring Binders by Cardinal"/>
        <s v="Disposable Triple-Filter Dust Bags"/>
        <s v="Fellowes Powershred HS-440 4-Sheet High Security Shredder"/>
        <s v="DXL Angle-View Binders with Locking Rings, Black"/>
        <s v="Tenex Antistatic Computer Chair Mats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Xerox 1919"/>
        <s v="APC 7 Outlet Network SurgeArrest Surge Protector"/>
        <s v="Tenex Personal Filing Tote With Secure Closure Lid, Black/Frost"/>
        <s v="Xerox 1900"/>
        <s v="OIC Stacking Trays"/>
        <s v="Xerox 1953"/>
        <s v="Carina Mini System Audio Rack, Model AR050B"/>
        <s v="Eldon Executive Woodline II Cherry Finish Desk Accessories"/>
        <s v="Xerox 1944"/>
        <s v="Wilson Jones Hanging View Binder, White, 1&quot;"/>
        <s v="Message Book, Wirebound, Four 5 1/2&quot; X 4&quot; Forms/Pg., 200 Dupl. Sets/Book"/>
        <s v="Akro-Mils 12-Gallon Tote"/>
        <s v="Tenex Traditional Chairmats for Hard Floors, Average Lip, 36&quot; x 48&quot;"/>
        <s v="Hoover Shoulder Vac Commercial Portable Vacuum"/>
        <s v="Speediset Carbonless Redi-Letter 7&quot; x 8 1/2&quot;"/>
        <s v="Binder Posts"/>
        <s v="Verbatim 25 GB 6x Blu-ray Single Layer Recordable Disc, 3/Pack"/>
        <s v="Newell 341"/>
        <s v="Xerox 204"/>
        <s v="KeyTronic E03601U1 - Keyboard - Beige"/>
        <s v="Imation Bio 2GB USB Flash Drive Imation Corp"/>
        <s v="Chromcraft 48&quot; x 96&quot; Racetrack Double Pedestal Table"/>
        <s v="Bush Birmingham Collection Bookcase, Dark Cherry"/>
        <s v="Apple EarPods with Remote and Mic"/>
        <s v="AT&amp;T 1080 Phone"/>
        <s v="Avery Metallic Poly Binders"/>
        <s v="Macally Suction Cup Mount"/>
        <s v="Spiral Phone Message Books with Labels by Adams"/>
        <s v="Acco 6 Outlet Guardian Premium Plus Surge Suppressor"/>
        <s v="Eldon Gobal File Keepers"/>
        <s v="Smead Alpha-Z Color-Coded Name Labels First Letter Starter Set"/>
        <s v="Cardinal HOLDit! Binder Insert Strips,Extra Strips"/>
        <s v="Plantronics Audio 995 Wireless Stereo Headset"/>
        <s v="Telephone Message Books with Fax/Mobile Section, 4 1/4&quot; x 6&quot;"/>
        <s v="Xerox 200"/>
        <s v="Brites Rubber Bands, 1 1/2 oz. Box"/>
        <s v="Okidata MB491 Multifunction Printer"/>
        <s v="Plantronics Savi W720 Multi-Device Wireless Headset System"/>
        <s v="While You Were Out Pads, 50 per Pad, 4 x 5 1/4, Green Cycle"/>
        <s v="Akro Stacking Bins"/>
        <s v="Advantus Motivational Note Cards"/>
        <s v="Apple iPhone 5"/>
        <s v="Dual Level, Single-Width Filing Carts"/>
        <s v="Staple magnet"/>
        <s v="Crayola Colored Pencils"/>
        <s v="Memorex Micro Travel Drive 32 GB"/>
        <s v="Peel-Off China Markers"/>
        <s v="C-Line Peel &amp; Stick Add-On Filing Pockets, 8-3/4 x 5-1/8, 10/Pack"/>
        <s v="PayAnywhere Card Reader"/>
        <s v="Newell 310"/>
        <s v="Fellowes Superior 10 Outlet Split Surge Protector"/>
        <s v="Multi-Use Personal File Cart and Caster Set, Three Stacking Bins"/>
        <s v="Xerox 1882"/>
        <s v="Memorex 25GB 6X Branded Blu-Ray Recordable Disc, 30/Pack"/>
        <s v="Maxell Pro 80 Minute CD-R, 10/Pack"/>
        <s v="Sensible Storage WireTech Storage Systems"/>
        <s v="Imation Swivel Flash Drive USB flash drive - 8 GB"/>
        <s v="Elite 5&quot; Scissors"/>
        <s v="Ooma Telo VoIP Home Phone System"/>
        <s v="TRENDnet 56K USB 2.0 Phone, Internet and Fax Modem"/>
        <s v="Catalog Binders with Expanding Posts"/>
        <s v="Holmes Odor Grabber"/>
        <s v="KeyTronic 6101 Series - Keyboard - Black"/>
        <s v="Verbatim Slim CD and DVD Storage Cases, 50/Pack"/>
        <s v="Eldon Advantage Foldable Chair Mats for Low Pile Carpets"/>
        <s v="Letter Slitter"/>
        <s v="Standard Rollaway File with Lock"/>
        <s v="Avery White Multi-Purpose Labels"/>
        <s v="Xerox 1883"/>
        <s v="Plantronics Voyager Pro HD - Bluetooth Headset"/>
        <s v="Holmes Replacement Filter for HEPA Air Cleaner, Very Large Room, HEPA Filter"/>
        <s v="Xerox 1959"/>
        <s v="Sharp 1540cs Digital Laser Copier"/>
        <s v="Office Star - Mid Back Dual function Ergonomic High Back Chair with 2-Way Adjustable Arms"/>
        <s v="Newell 34"/>
        <s v="Avery Round Ring Poly Binders"/>
        <s v="Acco Economy Flexible Poly Round Ring Binder"/>
        <s v="Xerox 1941"/>
        <s v="SAFCO Folding Chair Trolley"/>
        <s v="Avery 515"/>
        <s v="Xerox 1921"/>
        <s v="TOPS 4 x 6 Fluorescent Color Memo Sheets, 500 Sheets per Pack"/>
        <s v="Durable Pressboard Binders"/>
        <s v="Ibico EB-19 Dual Function Manual Binding System"/>
        <s v="Eldon 300 Class Desk Accessories, Black"/>
        <s v="Sterilite Show Offs Storage Containers"/>
        <s v="Newell 320"/>
        <s v="LG Exalt"/>
        <s v="Economy #2 Pencils"/>
        <s v="GBC Clear Cover, 8-1/2 x 11, unpunched, 25 covers per pack"/>
        <s v="Plantronics Encore H101 Dual Earpieces Headset"/>
        <s v="Plantronics CS510 - Over-the-Head monaural Wireless Headset System"/>
        <s v="Kensington SlimBlade Notebook Wireless Mouse with Nano Receiver"/>
        <s v="Maxell 74 Minute CDR, 10/Pack"/>
        <s v="Logitech G602 Wireless Gaming Mouse"/>
        <s v="LG G3"/>
        <s v="Ultra Door Push Plate"/>
        <s v="Global Fabric Manager's Chair, Dark Gray"/>
        <s v="Riverleaf Stik-Withit Designer Note Cubes"/>
        <s v="Acco Expandable Hanging Binders"/>
        <s v="High-Back Leather Manager's Chair"/>
        <s v="Polycom CX300 Desktop Phone USB VoIP phone"/>
        <s v="HP Office Paper (20Lb. and 87 Bright)"/>
        <s v="Safco Value Mate Series Steel Bookcases, Baked Enamel Finish on Steel, Gray"/>
        <s v="Binney &amp; Smith inkTank Erasable Pocket Highlighter, Chisel Tip, Yellow"/>
        <s v="RCA ViSYS 25423RE1 Corded phone"/>
        <s v="Eldon Expressions Wood Desk Accessories, Oak"/>
        <s v="3M Polarizing Light Filter Sleeves"/>
        <s v="Newell 348"/>
        <s v="Memo Book, 100 Message Capacity, 5 3/8” x 11”"/>
        <s v="Eldon Expressions Wood and Plastic Desk Accessories, Oak"/>
        <s v="Master Giant Foot Doorstop, Safety Yellow"/>
        <s v="Canon PC1060 Personal Laser Copier"/>
        <s v="Black &amp; Decker Filter for Double Action Dustbuster Cordless Vac BLDV7210"/>
        <s v="Ultra Door Kickplate, 8&quot;H x 34&quot;W"/>
        <s v="Canon PC170 Desktop Personal Copier"/>
        <s v="Howard Miller 11-1/2&quot; Diameter Brentwood Wall Clock"/>
        <s v="Recycled Eldon Regeneration Jumbo File"/>
        <s v="Jackery Bar Premium Fast-charging Portable Charger"/>
        <s v="Iceberg Nesting Folding Chair, 19w x 6d x 43h"/>
        <s v="Sauder Camden County Collection Libraries, Planked Cherry Finish"/>
        <s v="GBC Poly Designer Binding Covers"/>
        <s v="Mitel 5320 IP Phone VoIP phone"/>
        <s v="Holmes Visible Mist Ultrasonic Humidifier with 2.3-Gallon Output per Day, Replacement Filter"/>
        <s v="Hoover Replacement Belt for Commercial Guardsman Heavy-Duty Upright Vacuum"/>
        <s v="Kingston Digital DataTraveler 8GB USB 2.0"/>
        <s v="Dixon Ticonderoga Core-Lock Colored Pencils"/>
        <s v="Personal File Boxes with Fold-Down Carry Handle"/>
        <s v="Avery 51"/>
        <s v="Newell 338"/>
        <s v="WD My Passport Ultra 1TB Portable External Hard Drive"/>
        <s v="Poly String Tie Envelopes"/>
        <s v="Mobile Personal File Cube"/>
        <s v="Logitech G430 Surround Sound Gaming Headset with Dolby 7.1 Technology"/>
        <s v="Space Solutions HD Industrial Steel Shelving."/>
        <s v="O'Sullivan 5-Shelf Heavy-Duty Bookcases"/>
        <s v="Avery Framed View Binder, EZD Ring (Locking), Navy, 1 1/2&quot;"/>
        <s v="Hammermill Color Copier Paper (28Lb. and 96 Bright)"/>
        <s v="Honeywell Enviracaire Portable HEPA Air Cleaner for up to 10 x 16 Room"/>
        <s v="Green Canvas Binder for 8-1/2&quot; x 14&quot; Sheets"/>
        <s v="Safco Value Mate Steel Bookcase, Baked Enamel Finish on Steel, Black"/>
        <s v="Cubify CubeX 3D Printer Double Head Print"/>
        <s v="Cisco Desktop Collaboration Experience DX650 IP Video Phone"/>
        <s v="O'Sullivan 3-Shelf Heavy-Duty Bookcases"/>
        <s v="Vinyl Coated Wire Paper Clips in Organizer Box, 800/Box"/>
        <s v="Xerox 1975"/>
        <s v="Xerox 1966"/>
        <s v="GBC Laser Imprintable Binding System Covers, Desert Sand"/>
        <s v="Newell 323"/>
        <s v="Boston 1827 Commercial Additional Cutter, Drive Gear &amp; Gear Rack for 1606"/>
        <s v="Memorex Micro Travel Drive 16 GB"/>
        <s v="Mead 1st Gear 2&quot; Zipper Binder, Asst. Colors"/>
        <s v="Laminate Occasional Tables"/>
        <s v="Howard Miller 11-1/2&quot; Diameter Ridgewood Wall Clock"/>
        <s v="Fellowes Super Stor/Drawer Files"/>
        <s v="3D Systems Cube Printer, 2nd Generation, Magenta"/>
        <s v="Harmony Air Purifier"/>
        <s v="Fellowes 8 Outlet Superior Workstation Surge Protector w/o Phone/Fax/Modem Protection"/>
        <s v="Ampad Evidence Wirebond Steno Books, 6&quot; x 9&quot;"/>
        <s v="Laser &amp; Ink Jet Business Envelopes"/>
        <s v="DAX Wood Document Frame."/>
        <s v="Xerox 208"/>
        <s v="Jawbone MINI JAMBOX Wireless Bluetooth Speaker"/>
        <s v="Logitech K350 2.4Ghz Wireless Keyboard"/>
        <s v="DAX Two-Tone Silver Metal Document Frame"/>
        <s v="GBC Recycled Grain Textured Covers"/>
        <s v="Xerox 21"/>
        <s v="Binney &amp; Smith inkTank Desk Highlighter, Chisel Tip, Yellow, 12/Box"/>
        <s v="Xerox 1927"/>
        <s v="Prismacolor Color Pencil Set"/>
        <s v="Avery 503"/>
        <s v="Holmes 99% HEPA Air Purifier"/>
        <s v="SANFORD Major Accent Highlighters"/>
        <s v="Hon 4-Shelf Metal Bookcases"/>
        <s v="Boston Home &amp; Office Model 2000 Electric Pencil Sharpeners"/>
        <s v="Boston 16750 Black Compact Battery Pencil Sharpener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Dana Halogen Swing-Arm Architect Lamp"/>
        <s v="Lenovo 17-Key USB Numeric Keypad"/>
        <s v="Xerox 1992"/>
        <s v="Global Armless Task Chair, Royal Blue"/>
        <s v="Riverside Furniture Stanwyck Manor Table Series"/>
        <s v="G.E. Longer-Life Indoor Recessed Floodlight Bulbs"/>
        <s v="Xerox 1928"/>
        <s v="Fellowes Recycled Storage Drawers"/>
        <s v="Stockwell Push Pins"/>
        <s v="Xerox 1892"/>
        <s v="Xerox 22"/>
        <s v="Tenex Personal Project File with Scoop Front Design, Black"/>
        <s v="TOPS &quot;Important Message&quot; Pads, Canary, 4-1/4 x 5-1/2, 50 Sheets per Pad"/>
        <s v="24 Capacity Maxi Data Binder Racks, Pearl"/>
        <s v="Southworth 25% Cotton Premium Laser Paper and Envelopes"/>
        <s v="Master Big Foot Doorstop, Beige"/>
        <s v="Multimedia Mailers"/>
        <s v="Avery 5"/>
        <s v="Office Star - Contemporary Task Swivel chair with Loop Arms, Charcoal"/>
        <s v="Brother DCP1000 Digital 3 in 1 Multifunction Machine"/>
        <s v="Fellowes Desktop Hanging File Manager"/>
        <s v="Nu-Dell Oak Frame"/>
        <s v="Avery 487"/>
        <s v="Nontoxic Chalk"/>
        <s v="GBC Therma-A-Bind 250T Electric Binding System"/>
        <s v="Super Bands, 12/Pack"/>
        <s v="Document Clip Frames"/>
        <s v="Hoover Replacement Belts For Soft Guard &amp; Commercial Ltweight Upright Vacs, 2/Pk"/>
        <s v="Model L Table or Wall-Mount Pencil Sharpener"/>
        <s v="BIC Brite Liner Grip Highlighters, Assorted, 5/Pack"/>
        <s v="Boston Electric Pencil Sharpener, Model 1818, Charcoal Black"/>
        <s v="Portable Personal File Box"/>
        <s v="Canon PC-428 Personal Copier"/>
        <s v="Office Star - Ergonomic Mid Back Chair with 2-Way Adjustable Arms"/>
        <s v="Global Geo Office Task Chair, Gray"/>
        <s v="Xerox 1917"/>
        <s v="Fellowes Bases and Tops For Staxonsteel/High-Stak Systems"/>
        <s v="Acco Banker's Clasps, 5 3/4&quot;-Long"/>
        <s v="Acco Suede Grain Vinyl Round Ring Binder"/>
        <s v="Logitech Media Keyboard K200"/>
        <s v="Sauder Mission Library with Doors, Fruitwood Finish"/>
        <s v="Honeywell Quietcare HEPA Air Cleaner"/>
        <s v="Polycom SoundPoint Pro SE-225 Corded phone"/>
        <s v="Eldon ClusterMat Chair Mat with Cordless Antistatic Protection"/>
        <s v="Barricks 18&quot; x 48&quot; Non-Folding Utility Table with Bottom Storage Shelf"/>
        <s v="Panasonic KX TS208W Corded phone"/>
        <s v="Acco Pressboard Covers with Storage Hooks, 14 7/8&quot; x 11&quot;, Executive Red"/>
        <s v="SanDisk Cruzer 4 GB USB Flash Drive"/>
        <s v="Recycled Steel Personal File for Standard File Folders"/>
        <s v="Executive Impressions 10&quot; Spectator Wall Clock"/>
        <s v="ARKON Windshield Dashboard Air Vent Car Mount Holder"/>
        <s v="Office Star - Mesh Screen back chair with Vinyl seat"/>
        <s v="14-7/8 x 11 Blue Bar Computer Printout Paper"/>
        <s v="Acme Office Executive Series Stainless Steel Trimmers"/>
        <s v="Things To Do Today Spiral Book"/>
        <s v="Kleencut Forged Office Shears by Acme United Corporation"/>
        <s v="Staple-on labels"/>
        <s v="DAX Copper Panel Document Frame, 5 x 7 Size"/>
        <s v="Dixon Ticonderoga Pencils"/>
        <s v="Nu-Dell Executive Frame"/>
        <s v="DAX Contemporary Wood Frame with Silver Metal Mat, Desktop, 11 x 14 Size"/>
        <s v="Wilson Jones Impact Binders"/>
        <s v="Texas Instrument TI-15 Fraction Calculator"/>
        <s v="Computer Room Manger, 14&quot;"/>
        <s v="OIC Thumb-Tacks"/>
        <s v="Avery Triangle Shaped Sheet Lifters, Black, 2/Pack"/>
        <s v="Letter or Legal Size Expandable Poly String Tie Envelopes"/>
        <s v="Global Push Button Manager's Chair, Indigo"/>
        <s v="Sanford EarthWrite Recycled Pencils, Medium Soft, #2"/>
        <s v="Hon Every-Day Chair Series Swivel Task Chairs"/>
        <s v="Lesro Round Back Collection Coffee Table, End Table"/>
        <s v="Belkin 8-Outlet Premiere SurgeMaster II Surge Protectors"/>
        <s v="Grandstream GXP2100 Mainstream Business Phone"/>
        <s v="Ibico EPK-21 Electric Binding System"/>
        <s v="Euro Pro Shark Stick Mini Vacuum"/>
        <s v="Logitech G600 MMO Gaming Mouse"/>
        <s v="Astroparche Fine Business Paper"/>
        <s v="Letter Size File"/>
        <s v="Dexim XPower Skin Super-Thin Power Case for iPhone 5 - Black"/>
        <s v="Office Star Flex Back Scooter Chair with Aluminum Finish Frame"/>
        <s v="Xerox 1933"/>
        <s v="Samsung Galaxy S III - 16GB - pebble blue (T-Mobile)"/>
        <s v="Memorex Froggy Flash Drive 4 GB"/>
        <s v="Petty Cash Envelope"/>
        <s v="Xerox 1994"/>
        <s v="Avery 491"/>
        <s v="Acrylic Self-Standing Desk Frames"/>
        <s v="Samsung Galaxy S4"/>
        <s v="Global Enterprise Series Seating High-Back Swivel/Tilt Chairs"/>
        <s v="Seth Thomas 13 1/2&quot; Wall Clock"/>
        <s v="Rush Hierlooms Collection Rich Wood Bookcases"/>
        <s v="Xerox 209"/>
        <s v="Aluminum Screw Posts"/>
        <s v="Peel &amp; Seel Recycled Catalog Envelopes, Brown"/>
        <s v="High Speed Automatic Electric Letter Opener"/>
        <s v="Avery 494"/>
        <s v="Avanti 1.7 Cu. Ft. Refrigerator"/>
        <s v="Premium Transparent Presentation Covers, No Pattern/Clear, 8 1/2&quot; x 11&quot;"/>
        <s v="Advantus Employee of the Month Certificate Frame, 11 x 13-1/2"/>
        <s v="Hon Racetrack Conference Tables"/>
        <s v="Stur-D-Stor Shelving, Vertical 5-Shelf: 72&quot;H x 36&quot;W x 18 1/2&quot;D"/>
        <s v="Acme Design Stainless Steel Bent Scissors"/>
        <s v="Barricks Non-Folding Utility Table with Steel Legs, Laminate Tops"/>
        <s v="Xerox 1954"/>
        <s v="Hewlett-Packard 300S Scientific Calculator"/>
        <s v="Rosewill 107 Normal Keys USB Wired Standard Keyboard"/>
        <s v="SAFCO Mobile Desk Side File, Wire Frame"/>
        <s v="Redi-Strip #10 Envelopes, 4 1/8 x 9 1/2"/>
        <s v="Avery 495"/>
        <s v="iOttie HLCRIO102 Car Mount"/>
        <s v="Avery Hi-Liter GlideStik Fluorescent Highlighter, Yellow Ink"/>
        <s v="Seth Thomas 16&quot; Steel Case Clock"/>
        <s v="Eldon 500 Class Desk Accessories"/>
        <s v="Sauder Cornerstone Collection Library"/>
        <s v="Belkin 8 Outlet Surge Protector"/>
        <s v="Wireless Extenders zBoost YX545 SOHO Signal Booster"/>
        <s v="Xerox 1906"/>
        <s v="Luxo Professional Combination Clamp-On Lamps"/>
        <s v="Texas Instruments TI-34 Scientific Calculator"/>
        <s v="Bravo II Megaboss 12-Amp Hard Body Upright, Replacement Belts, 2 Belts per Pack"/>
        <s v="Logitech M510 Wireless Mouse"/>
        <s v="AT&amp;T 1070 Corded Phone"/>
        <s v="Memorex Mini Travel Drive 64 GB USB 2.0 Flash Drive"/>
        <s v="Standard Line “While You Were Out” Hardbound Telephone Message Book"/>
        <s v="Kingston Digital DataTraveler 64GB USB 2.0"/>
        <s v="OtterBox Commuter Series Case - Samsung Galaxy S4"/>
        <s v="Xerox 1963"/>
        <s v="Logitech Z-906 Speaker sys - home theater - 5.1-CH"/>
        <s v="Bush Heritage Pine Collection 5-Shelf Bookcase, Albany Pine Finish, *Special Order"/>
        <s v="Unpadded Memo Slips"/>
        <s v="Acco Glide Clips"/>
        <s v="Hand-Finished Solid Wood Document Frame"/>
        <s v="Bush Cubix Conference Tables, Fully Assembled"/>
        <s v="Tennsco Industrial Shelving"/>
        <s v="Avery 490"/>
        <s v="Office Star - Contemporary Task Swivel chair with 2-way adjustable arms, Plum"/>
        <s v="Newell 349"/>
        <s v="Sony 32GB Class 10 Micro SDHC R40 Memory Card"/>
        <s v="Eldon Image Series Black Desk Accessories"/>
        <s v="Colored Envelopes"/>
        <s v="DIXON Ticonderoga Erasable Checking Pencils"/>
        <s v="Xerox 1956"/>
        <s v="ClearOne CHATAttach 160 - speaker phone"/>
        <s v="SAFCO PlanMaster Boards, 60w x 37-1/2d, White Melamine"/>
        <s v="HP Officejet Pro 8600 e-All-In-One Printer, Copier, Scanner, Fax"/>
        <s v="Plantronics MX500i Earset"/>
        <s v="Iris 3-Drawer Stacking Bin, Black"/>
        <s v="Panasonic Business Telephones KX-T7736"/>
        <s v="Barrel Sharpener"/>
        <s v="Portfile Personal File Boxes"/>
        <s v="Imation Bio 8GB USB Flash Drive Imation Corp"/>
        <s v="Belkin 19&quot; Center-Weighted Shelf, Gray"/>
        <s v="Manco Dry-Lighter Erasable Highlighter"/>
        <s v="Logitech VX Revolution Cordless Laser Mouse for Notebooks (Black)"/>
        <s v="Hon Comfortask Task/Swivel Chairs"/>
        <s v="Career Cubicle Clock, 8 1/4&quot;, Black"/>
        <s v="Regeneration Desk Collection"/>
        <s v="Xerox 221"/>
        <s v="Atlantic Metals Mobile 4-Shelf Bookcases, Custom Colors"/>
        <s v="Xerox 1893"/>
        <s v="Black Print Carbonless 8 1/2&quot; x 8 1/4&quot; Rapid Memo Book"/>
        <s v="Boston 16765 Mini Stand Up Battery Pencil Sharpener"/>
        <s v="#6 3/4 Gummed Flap White Envelopes"/>
        <s v="Xerox 1889"/>
        <s v="Avery Heavy-Duty EZD View Binder with Locking Rings"/>
        <s v="Brown Kraft Recycled Envelopes"/>
        <s v="Adjustable Personal File Tote"/>
        <s v="Hoover WindTunnel Plus Canister Vacuum"/>
        <s v="Hon Metal Bookcases, Putty"/>
        <s v="Acme Box Cutter Scissors"/>
        <s v="DAX Black Cherry Wood-Tone Poster Frame"/>
        <s v="StarTech.com 10/100 VDSL2 Ethernet Extender Kit"/>
        <s v="Xerox 1977"/>
        <s v="Stackable Trays"/>
        <s v="Imation 30456 USB Flash Drive 8GB"/>
        <s v="Avery 475"/>
        <s v="DAX Wood Document Frame"/>
        <s v="Eldon ProFile File 'N Store Portable File Tub Letter/Legal Size Black"/>
        <s v="Griffin GC17055 Auxiliary Audio Cable"/>
        <s v="Xerox 1914"/>
        <s v="Wilson Jones Suede Grain Vinyl Binders"/>
        <s v="Holmes Cool Mist Humidifier for the Whole House with 8-Gallon Output per Day, Extended Life Filter"/>
        <s v="Eldon Regeneration Recycled Desk Accessories, Black"/>
        <s v="Apple iPhone 5S"/>
        <s v="AmazonBasics 3-Button USB Wired Mouse"/>
        <s v="Ibico Recycled Linen-Style Covers"/>
        <s v="Xerox 207"/>
        <s v="Acme Kleencut Forged Steel Scissors"/>
        <s v="Rogers Deluxe File Chest"/>
        <s v="GBC DocuBind 200 Manual Binding Machine"/>
        <s v="Avery Trapezoid Ring Binder, 3&quot; Capacity, Black, 1040 sheets"/>
        <s v="Rediform Voice Mail Log Books"/>
        <s v="Alliance Rubber Bands"/>
        <s v="Deluxe Chalkboard Eraser Cleaner"/>
        <s v="Socket Bluetooth Cordless Hand Scanner (CHS)"/>
        <s v="Xerox 19"/>
        <s v="G.E. Halogen Desk Lamp Bulbs"/>
        <s v="Okidata B400 Printer"/>
        <s v="Tennsco Lockers, Sand"/>
        <s v="Logitech Wireless Boombox Speaker - portable - wireless, wired"/>
        <s v="Xiaomi Mi3"/>
        <s v="Advantus Rolling Drawer Organizers"/>
        <s v="Xerox 1947"/>
        <s v="Hon Metal Bookcases, Black"/>
        <s v="Sony Micro Vault Click 4 GB USB 2.0 Flash Drive"/>
        <s v="Luxo Adjustable Task Clamp Lamp"/>
        <s v="Executive Impressions 14&quot; Two-Color Numerals Wall Clock"/>
        <s v="iOttie XL Car Mount"/>
        <s v="Wilson Jones data.warehouse D-Ring Binders with DublLock"/>
        <s v="Hoover Commercial Lightweight Upright Vacuum with E-Z Empty Dirt Cup"/>
        <s v="First Data TMFD35 PIN Pad"/>
        <s v="Pressboard Data Binder, Crimson, 12&quot; X 8 1/2&quot;"/>
        <s v="Avery 501"/>
        <s v="Tyvek Interoffice Envelopes, 9 1/2&quot; x 12 1/2&quot;, 100/Box"/>
        <s v="Apple iPhone 5C"/>
        <s v="Contemporary Borderless Frame"/>
        <s v="Serrated Blade or Curved Handle Hand Letter Openers"/>
        <s v="3D Systems Cube Printer, 2nd Generation, White"/>
        <s v="Panasonic KX - TS880B Telephone"/>
        <s v="Acco Recycled 2&quot; Capacity Laser Printer Hanging Data Binders"/>
        <s v="Newell 350"/>
        <s v="Avery 481"/>
        <s v="Sauder Camden County Barrister Bookcase, Planked Cherry Finish"/>
        <s v="Xerox 1936"/>
        <s v="Xerox 1937"/>
        <s v="GBC VeloBinder Strips"/>
        <s v="Newell 31"/>
        <s v="Avery Legal 4-Ring Binder"/>
        <s v="Avaya 5410 Digital phone"/>
        <s v="Avery 497"/>
        <s v="VTech DS6151"/>
        <s v="Xerox 228"/>
        <s v="Cardinal Poly Pocket Divider Pockets for Ring Binders"/>
        <s v="TOPS Money Receipt Book, Consecutively Numbered in Red,"/>
        <s v="Permanent Self-Adhesive File Folder Labels for Typewriters, 1 1/8 x 3 1/2, White"/>
        <s v="Panasonic KX T7731-B Digital phone"/>
        <s v="Konica Minolta magicolor 1690MF Multifunction Printer"/>
        <s v="Linden 12&quot; Wall Clock With Oak Frame"/>
        <s v="Alliance Big Bands Rubber Bands, 12/Pack"/>
        <s v="Hunt Boston Vacuum Mount KS Pencil Sharpener"/>
        <s v="Xerox 205"/>
        <s v="DAX Cubicle Frames, 8-1/2 x 11"/>
        <s v="Smead Alpha-Z Color-Coded Second Alphabetical Labels and Starter Set"/>
        <s v="Acme Titanium Bonded Scissors"/>
        <s v="Xerox 1890"/>
        <s v="3M Office Air Cleaner"/>
        <s v="Wirebound Message Forms, Four 2 3/4 x 5 Forms per Page, Pink Paper"/>
        <s v="Microsoft Natural Ergonomic Keyboard 4000"/>
        <s v="3M Replacement Filter for Office Air Cleaner for 20' x 33' Room"/>
        <s v="Rogers Profile Extra Capacity Storage Tub"/>
        <s v="Xerox 1895"/>
        <s v="Sanford 52201 APSCO Electric Pencil Sharpener"/>
        <s v="Okidata C610n Printer"/>
        <s v="Xerox 229"/>
        <s v="Acme Galleria Hot Forged Steel Scissors with Colored Handles"/>
        <s v="Ricoh - Ink Collector Unit for GX3000 Series Printers"/>
        <s v="Tensor Track Tree Floor Lamp"/>
        <s v="Lexmark MarkNet N8150 Wireless Print Server"/>
        <s v="Padded Folding Chairs, Black, 4/Carton"/>
        <s v="Samsung Rugby III"/>
        <s v="Sanyo Counter Height Refrigerator with Crisper, 3.6 Cubic Foot, Stainless Steel/Black"/>
        <s v="Hon Olson Stacker Chairs"/>
        <s v="Logitech Wireless Touch Keyboard K400"/>
        <s v="Xerox 1997"/>
        <s v="Cisco IP Phone 7961G-GE VoIP phone"/>
        <s v="Belkin 7-Outlet SurgeMaster Home Series"/>
        <s v="Stiletto Hand Letter Openers"/>
        <s v="Avery 516"/>
        <s v="Deflect-o DuraMat Antistatic Studded Beveled Mat for Medium Pile Carpeting"/>
        <s v="Cherry 142-key Programmable Keyboard"/>
        <s v="Polycom VoiceStation 500 Conference phone"/>
        <s v="Hoover Commercial Lightweight Upright Vacuum"/>
        <s v="Xerox 219"/>
        <s v="Stride Job 150 Highlighters, Chisel Tip, Assorted Colors"/>
        <s v="Deflect-o Glass Clear Studded Chair Mats"/>
        <s v="Fellowes 8 Outlet Superior Workstation Surge Protector"/>
        <s v="Black Avery Memo-Size 3-Ring Binder, 5 1/2&quot; x 8 1/2&quot;"/>
        <s v="Acme Kleen Earth Office Shears"/>
        <s v="Southworth 100% Cotton The Best Paper"/>
        <s v="Panasonic KX T7736-B Digital phone"/>
        <s v="Memorex 25GB 6X Branded Blu-Ray Recordable Disc, 15/Pack"/>
        <s v="Xerox 1903"/>
        <s v="DataProducts Ampli Magnifier Task Lamp, Black,"/>
        <s v="Desktop 3-Pocket Hot File"/>
        <s v="Xerox 1983"/>
        <s v="Canon PC1080F Personal Copier"/>
        <s v="BlueLounge Milo Smartphone Stand, White/Metallic"/>
        <s v="Acco Side-Punched Conventional Columnar Pads"/>
        <s v="Tenex Chairmat w/ Average Lip, 45&quot; x 53&quot;"/>
        <s v="Xerox 1976"/>
        <s v="Jensen SMPS-640 - speaker phone"/>
        <s v="Brother MFC-9340CDW LED All-In-One Printer, Copier Scanner"/>
        <s v="Avery 484"/>
        <s v="Electrix Fluorescent Magnifier Lamps &amp; Weighted Base"/>
        <s v="Griffin GC36547 PowerJolt SE Lightning Charger"/>
        <s v="Swingline SM12-08 MicroCut Jam Free Shredder"/>
        <s v="Strathmore #10 Envelopes, Ultimate White"/>
        <s v="Executive Impressions 13&quot; Chairman Wall Clock"/>
        <s v="Adams &quot;While You Were Out&quot; Message Pads"/>
        <s v="Tensor Brushed Steel Torchiere Floor Lamp"/>
        <s v="Space Solutions Industrial Galvanized Steel Shelving."/>
        <s v="Bevis Round Conference Table Top &amp; Single Column Base"/>
        <s v="OIC Binder Clips, Mini, 1/4&quot; Capacity, Black"/>
        <s v="BOSTON Model 1800 Electric Pencil Sharpeners, Putty/Woodgrain"/>
        <s v="Xerox 1950"/>
        <s v="Avery 492"/>
        <s v="Seidio BD2-HK3IPH5-BK DILEX Case and Holster Combo for Apple iPhone 5/5s - Black"/>
        <s v="Newell 329"/>
        <s v="Global Comet Stacking Arm Chair"/>
        <s v="Zebra GK420t Direct Thermal/Thermal Transfer Printer"/>
        <s v="Memorex Mini Travel Drive 32 GB USB 2.0 Flash Drive"/>
        <s v="Hon 4060 Series Tables"/>
        <s v="Newell 335"/>
        <s v="Hoover Commercial SteamVac"/>
        <s v="Xerox 1938"/>
        <s v="Deflect-o EconoMat Nonstudded, No Bevel Mat"/>
        <s v="Belkin F5C206VTEL 6 Outlet Surge"/>
        <s v="NETGEAR RangeMax WNR1000 Wireless Router"/>
        <s v="Acco PRESSTEX Data Binder with Storage Hooks, Dark Blue, 9 1/2&quot; X 11&quot;"/>
        <s v="Shocksock Galaxy S4 Armband"/>
        <s v="Xerox 193"/>
        <s v="Global Deluxe High-Back Manager's Chair"/>
        <s v="Letter/Legal File Tote with Clear Snap-On Lid, Black Granite"/>
        <s v="Hewlett-Packard Desktjet 6988DT Refurbished Printer"/>
        <s v="Micro Innovations Wireless Classic Keyboard with Mouse"/>
        <s v="DAX Clear Channel Poster Frame"/>
        <s v="Xerox 211"/>
        <s v="Bush Westfield Collection Bookcases, Dark Cherry Finish, Fully Assembled"/>
        <s v="Sauder Facets Collection Library, Sky Alder Finish"/>
        <s v="Executive Impressions 16-1/2&quot; Circular Wall Clock"/>
        <s v="Tenex Carpeted, Granite-Look or Clear Contemporary Contour Shape Chair Mats"/>
        <s v="Message Book, Phone, Wirebound Standard Line Memo, 2 3/4&quot; X 5&quot;"/>
        <s v="Okidata MB760 Printer"/>
        <s v="Dixon Ticonderoga Core-Lock Colored Pencils, 48-Color Set"/>
        <s v="Colorific Watercolor Pencils"/>
        <s v="Adams Phone Message Book, Professional, 400 Message Capacity, 5 3/6” x 11”"/>
        <s v="Executive Impressions 14&quot; Contract Wall Clock with Quartz Movement"/>
        <s v="Perixx PERIBOARD-512B, Ergonomic Split Keyboard"/>
        <s v="Balt Split Level Computer Training Table"/>
        <s v="Newell 321"/>
        <s v="Decoflex Hanging Personal Folder File, Blue"/>
        <s v="Xerox 1886"/>
        <s v="Maxell CD-R Discs"/>
        <s v="Avery Hi-Liter Pen Style Six-Color Fluorescent Set"/>
        <s v="Eldon &quot;L&quot; Workstation Diamond Chairmat"/>
        <s v="HP Designjet T520 Inkjet Large Format Printer - 24&quot; Color"/>
        <s v="Tensor &quot;Hersey Kiss&quot; Styled Floor Lamp"/>
        <s v="OtterBox Defender Series Case - iPhone 5c"/>
        <s v="Tenex B1-RE Series Chair Mats for Low Pile Carpets"/>
        <s v="Avery 479"/>
        <s v="Eldon Imàge Series Desk Accessories, Clear"/>
        <s v="Motorola L703CM"/>
        <s v="Imation USB 2.0 Swivel Flash Drive USB flash drive - 4 GB - Pink"/>
        <s v="Plantronics Voyager Pro Legend"/>
        <s v="HTC One"/>
        <s v="Xerox 1955"/>
        <s v="Snap-A-Way Black Print Carbonless Speed Message, No Reply Area, Duplicate"/>
        <s v="Lunatik TT5L-002 Taktik Strike Impact Protection System for iPhone 5"/>
        <s v="Samsung Convoy 3"/>
        <s v="Lexmark 20R1285 X6650 Wireless All-in-One Printer"/>
        <s v="Xerox 1899"/>
        <s v="KeyTronic KT400U2 - Keyboard - Black"/>
        <s v="Nokia Lumia 1020"/>
        <s v="Xerox 1981"/>
        <s v="Okidata B401 Printer"/>
        <s v="AT&amp;T CL2909"/>
        <s v="Peel &amp; Seel Envelopes"/>
        <s v="Xerox Blank Computer Paper"/>
        <s v="Avery Trapezoid Extra Heavy Duty 4&quot; Binders"/>
        <s v="O'Sullivan Living Dimensions 3-Shelf Bookcases"/>
        <s v="4009 Highlighters"/>
        <s v="SmartStand Mobile Device Holder, Assorted Colors"/>
        <s v="Global Enterprise Series Seating Low-Back Swivel/Tilt Chairs"/>
        <s v="Pastel Pink Envelopes"/>
        <s v="Self-Adhesive Address Labels for Typewriters with Dispenser Box"/>
        <s v="Self-Adhesive Ring Binder Labels"/>
        <s v="Jawbone JAMBOX Wireless Bluetooth Speaker"/>
        <s v="Microsoft Natural Keyboard Elite"/>
        <s v="Office Star - Task Chair with Contemporary Loop Arms"/>
        <s v="Konftel 250 Conference phone - Charcoal black"/>
        <s v="Wirebound Voice Message Log Book"/>
        <s v="Memorex Micro Travel Drive 4 GB"/>
        <s v="Grip Seal Envelopes"/>
        <s v="Penpower WorldCard Pro Card Scanner"/>
        <s v="Sony 8GB Class 10 Micro SDHC R40 Memory Card"/>
        <s v="Sauder Camden County Collection Library"/>
        <s v="Newell 32"/>
        <s v="Cisco 8961 IP Phone Charcoal"/>
        <s v="DMI Eclipse Executive Suite Bookcases"/>
        <s v="Recycled Premium Regency Composition Covers"/>
        <s v="Hon 2111 Invitation Series Corner Table"/>
        <s v="Belkin F9G930V10-GRY 9 Outlet Surge"/>
        <s v="Logitech Wireless Anywhere Mouse MX for PC and Mac"/>
        <s v="Xerox 1952"/>
        <s v="LG G2"/>
        <s v="Acme Design Line 8&quot; Stainless Steel Bent Scissors w/Champagne Handles, 3-1/8&quot; Cut"/>
        <s v="Avery 05222 Permanent Self-Adhesive File Folder Labels for Typewriters, on Rolls, White, 250/Roll"/>
        <s v="Cisco IP Phone 7961G VoIP phone - Dark gray"/>
        <s v="Eldon Jumbo ProFile Portable File Boxes Graphite/Black"/>
      </sharedItems>
    </cacheField>
    <cacheField name="Sales" numFmtId="165">
      <sharedItems containsSemiMixedTypes="0" containsString="0" containsNumber="1" minValue="0.44399999999999995" maxValue="17499.949999999997"/>
    </cacheField>
    <cacheField name="Quantity" numFmtId="0">
      <sharedItems containsSemiMixedTypes="0" containsString="0" containsNumber="1" containsInteger="1" minValue="1" maxValue="14"/>
    </cacheField>
    <cacheField name="Profit" numFmtId="165">
      <sharedItems containsSemiMixedTypes="0" containsString="0" containsNumber="1" minValue="-6599.978000000001" maxValue="8399.9759999999987"/>
    </cacheField>
    <cacheField name="Ay (Order Date)" numFmtId="0" databaseField="0">
      <fieldGroup base="2">
        <rangePr groupBy="months" startDate="2019-01-02T00:00:00" endDate="2020-12-31T00:00:00"/>
        <groupItems count="14">
          <s v="&lt;2.01.2019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31.12.2020"/>
        </groupItems>
      </fieldGroup>
    </cacheField>
    <cacheField name="Üç aylık dönem (Order Date)" numFmtId="0" databaseField="0">
      <fieldGroup base="2">
        <rangePr groupBy="quarters" startDate="2019-01-02T00:00:00" endDate="2020-12-31T00:00:00"/>
        <groupItems count="6">
          <s v="&lt;2.01.2019"/>
          <s v="Çey1"/>
          <s v="Çey2"/>
          <s v="Çey3"/>
          <s v="Çey4"/>
          <s v="&gt;31.12.2020"/>
        </groupItems>
      </fieldGroup>
    </cacheField>
    <cacheField name="Yıl (Order Date)" numFmtId="0" databaseField="0">
      <fieldGroup base="2">
        <rangePr groupBy="years" startDate="2019-01-02T00:00:00" endDate="2020-12-31T00:00:00"/>
        <groupItems count="4">
          <s v="&lt;2.01.2019"/>
          <s v="2019"/>
          <s v="2020"/>
          <s v="&gt;31.12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9">
  <r>
    <n v="1"/>
    <s v="CA-2019-152156"/>
    <x v="0"/>
    <d v="2019-11-11T00:00:00"/>
    <s v="Second Class"/>
    <s v="CG-12520"/>
    <x v="0"/>
    <x v="0"/>
    <s v="United States"/>
    <s v="Henderson"/>
    <x v="0"/>
    <x v="0"/>
    <s v="FUR-BO-10001798"/>
    <x v="0"/>
    <x v="0"/>
    <x v="0"/>
    <n v="261.95999999999998"/>
    <n v="2"/>
    <n v="41.913600000000002"/>
  </r>
  <r>
    <n v="2"/>
    <s v="CA-2019-152156"/>
    <x v="0"/>
    <d v="2019-11-11T00:00:00"/>
    <s v="Second Class"/>
    <s v="CG-12520"/>
    <x v="0"/>
    <x v="0"/>
    <s v="United States"/>
    <s v="Henderson"/>
    <x v="0"/>
    <x v="0"/>
    <s v="FUR-CH-10000454"/>
    <x v="0"/>
    <x v="1"/>
    <x v="1"/>
    <n v="731.93999999999994"/>
    <n v="3"/>
    <n v="219.58199999999997"/>
  </r>
  <r>
    <n v="3"/>
    <s v="CA-2019-138688"/>
    <x v="1"/>
    <d v="2019-06-16T00:00:00"/>
    <s v="Second Class"/>
    <s v="DV-13045"/>
    <x v="1"/>
    <x v="1"/>
    <s v="United States"/>
    <s v="Los Angeles"/>
    <x v="1"/>
    <x v="1"/>
    <s v="OFF-LA-10000240"/>
    <x v="1"/>
    <x v="2"/>
    <x v="2"/>
    <n v="14.62"/>
    <n v="2"/>
    <n v="6.8713999999999995"/>
  </r>
  <r>
    <n v="13"/>
    <s v="CA-2020-114412"/>
    <x v="2"/>
    <d v="2020-04-20T00:00:00"/>
    <s v="Standard Class"/>
    <s v="AA-10480"/>
    <x v="2"/>
    <x v="0"/>
    <s v="United States"/>
    <s v="Concord"/>
    <x v="2"/>
    <x v="0"/>
    <s v="OFF-PA-10002365"/>
    <x v="1"/>
    <x v="3"/>
    <x v="3"/>
    <n v="15.552000000000003"/>
    <n v="3"/>
    <n v="5.4432"/>
  </r>
  <r>
    <n v="14"/>
    <s v="CA-2019-161389"/>
    <x v="3"/>
    <d v="2019-12-10T00:00:00"/>
    <s v="Standard Class"/>
    <s v="IM-15070"/>
    <x v="3"/>
    <x v="0"/>
    <s v="United States"/>
    <s v="Seattle"/>
    <x v="3"/>
    <x v="1"/>
    <s v="OFF-BI-10003656"/>
    <x v="1"/>
    <x v="4"/>
    <x v="4"/>
    <n v="407.97600000000006"/>
    <n v="3"/>
    <n v="132.59219999999993"/>
  </r>
  <r>
    <n v="22"/>
    <s v="CA-2019-137330"/>
    <x v="4"/>
    <d v="2019-12-13T00:00:00"/>
    <s v="Standard Class"/>
    <s v="KB-16585"/>
    <x v="4"/>
    <x v="1"/>
    <s v="United States"/>
    <s v="Fremont"/>
    <x v="4"/>
    <x v="2"/>
    <s v="OFF-AR-10000246"/>
    <x v="1"/>
    <x v="5"/>
    <x v="5"/>
    <n v="19.459999999999997"/>
    <n v="7"/>
    <n v="5.0595999999999997"/>
  </r>
  <r>
    <n v="23"/>
    <s v="CA-2019-137330"/>
    <x v="4"/>
    <d v="2019-12-13T00:00:00"/>
    <s v="Standard Class"/>
    <s v="KB-16585"/>
    <x v="4"/>
    <x v="1"/>
    <s v="United States"/>
    <s v="Fremont"/>
    <x v="4"/>
    <x v="2"/>
    <s v="OFF-AP-10001492"/>
    <x v="1"/>
    <x v="6"/>
    <x v="6"/>
    <n v="60.339999999999996"/>
    <n v="7"/>
    <n v="15.688400000000001"/>
  </r>
  <r>
    <n v="24"/>
    <s v="US-2020-156909"/>
    <x v="5"/>
    <d v="2020-07-18T00:00:00"/>
    <s v="Second Class"/>
    <s v="SF-20065"/>
    <x v="5"/>
    <x v="0"/>
    <s v="United States"/>
    <s v="Philadelphia"/>
    <x v="5"/>
    <x v="3"/>
    <s v="FUR-CH-10002774"/>
    <x v="0"/>
    <x v="1"/>
    <x v="7"/>
    <n v="71.371999999999986"/>
    <n v="2"/>
    <n v="-1.0196000000000005"/>
  </r>
  <r>
    <n v="26"/>
    <s v="CA-2019-121755"/>
    <x v="6"/>
    <d v="2019-01-20T00:00:00"/>
    <s v="Second Class"/>
    <s v="EH-13945"/>
    <x v="6"/>
    <x v="0"/>
    <s v="United States"/>
    <s v="Los Angeles"/>
    <x v="1"/>
    <x v="1"/>
    <s v="OFF-BI-10001634"/>
    <x v="1"/>
    <x v="4"/>
    <x v="8"/>
    <n v="11.648000000000001"/>
    <n v="2"/>
    <n v="4.2224000000000004"/>
  </r>
  <r>
    <n v="27"/>
    <s v="CA-2019-121755"/>
    <x v="6"/>
    <d v="2019-01-20T00:00:00"/>
    <s v="Second Class"/>
    <s v="EH-13945"/>
    <x v="6"/>
    <x v="0"/>
    <s v="United States"/>
    <s v="Los Angeles"/>
    <x v="1"/>
    <x v="1"/>
    <s v="TEC-AC-10003027"/>
    <x v="2"/>
    <x v="7"/>
    <x v="9"/>
    <n v="90.570000000000007"/>
    <n v="3"/>
    <n v="11.774100000000004"/>
  </r>
  <r>
    <n v="35"/>
    <s v="CA-2020-107727"/>
    <x v="7"/>
    <d v="2020-10-23T00:00:00"/>
    <s v="Second Class"/>
    <s v="MA-17560"/>
    <x v="7"/>
    <x v="2"/>
    <s v="United States"/>
    <s v="Houston"/>
    <x v="6"/>
    <x v="2"/>
    <s v="OFF-PA-10000249"/>
    <x v="1"/>
    <x v="3"/>
    <x v="10"/>
    <n v="29.472000000000001"/>
    <n v="3"/>
    <n v="9.9467999999999979"/>
  </r>
  <r>
    <n v="36"/>
    <s v="CA-2019-117590"/>
    <x v="8"/>
    <d v="2019-12-10T00:00:00"/>
    <s v="First Class"/>
    <s v="GH-14485"/>
    <x v="8"/>
    <x v="1"/>
    <s v="United States"/>
    <s v="Richardson"/>
    <x v="6"/>
    <x v="2"/>
    <s v="TEC-PH-10004977"/>
    <x v="2"/>
    <x v="8"/>
    <x v="11"/>
    <n v="1097.5440000000003"/>
    <n v="7"/>
    <n v="123.47369999999989"/>
  </r>
  <r>
    <n v="37"/>
    <s v="CA-2019-117590"/>
    <x v="8"/>
    <d v="2019-12-10T00:00:00"/>
    <s v="First Class"/>
    <s v="GH-14485"/>
    <x v="8"/>
    <x v="1"/>
    <s v="United States"/>
    <s v="Richardson"/>
    <x v="6"/>
    <x v="2"/>
    <s v="FUR-FU-10003664"/>
    <x v="0"/>
    <x v="9"/>
    <x v="12"/>
    <n v="190.92"/>
    <n v="5"/>
    <n v="-147.96300000000002"/>
  </r>
  <r>
    <n v="42"/>
    <s v="CA-2020-120999"/>
    <x v="9"/>
    <d v="2020-09-15T00:00:00"/>
    <s v="Standard Class"/>
    <s v="LC-16930"/>
    <x v="9"/>
    <x v="1"/>
    <s v="United States"/>
    <s v="Naperville"/>
    <x v="7"/>
    <x v="2"/>
    <s v="TEC-PH-10004093"/>
    <x v="2"/>
    <x v="8"/>
    <x v="13"/>
    <n v="147.16800000000001"/>
    <n v="4"/>
    <n v="16.556399999999996"/>
  </r>
  <r>
    <n v="43"/>
    <s v="CA-2019-101343"/>
    <x v="10"/>
    <d v="2019-07-22T00:00:00"/>
    <s v="Standard Class"/>
    <s v="RA-19885"/>
    <x v="10"/>
    <x v="1"/>
    <s v="United States"/>
    <s v="Los Angeles"/>
    <x v="1"/>
    <x v="1"/>
    <s v="OFF-ST-10003479"/>
    <x v="1"/>
    <x v="10"/>
    <x v="14"/>
    <n v="77.88"/>
    <n v="2"/>
    <n v="3.8939999999999912"/>
  </r>
  <r>
    <n v="44"/>
    <s v="CA-2020-139619"/>
    <x v="11"/>
    <d v="2020-09-23T00:00:00"/>
    <s v="Standard Class"/>
    <s v="ES-14080"/>
    <x v="11"/>
    <x v="1"/>
    <s v="United States"/>
    <s v="Melbourne"/>
    <x v="8"/>
    <x v="0"/>
    <s v="OFF-ST-10003282"/>
    <x v="1"/>
    <x v="10"/>
    <x v="15"/>
    <n v="95.616"/>
    <n v="2"/>
    <n v="9.5616000000000092"/>
  </r>
  <r>
    <n v="45"/>
    <s v="CA-2019-118255"/>
    <x v="12"/>
    <d v="2019-03-13T00:00:00"/>
    <s v="First Class"/>
    <s v="ON-18715"/>
    <x v="12"/>
    <x v="1"/>
    <s v="United States"/>
    <s v="Eagan"/>
    <x v="9"/>
    <x v="2"/>
    <s v="TEC-AC-10000171"/>
    <x v="2"/>
    <x v="7"/>
    <x v="16"/>
    <n v="45.98"/>
    <n v="2"/>
    <n v="19.7714"/>
  </r>
  <r>
    <n v="46"/>
    <s v="CA-2019-118255"/>
    <x v="12"/>
    <d v="2019-03-13T00:00:00"/>
    <s v="First Class"/>
    <s v="ON-18715"/>
    <x v="12"/>
    <x v="1"/>
    <s v="United States"/>
    <s v="Eagan"/>
    <x v="9"/>
    <x v="2"/>
    <s v="OFF-BI-10003291"/>
    <x v="1"/>
    <x v="4"/>
    <x v="17"/>
    <n v="17.46"/>
    <n v="2"/>
    <n v="8.2061999999999991"/>
  </r>
  <r>
    <n v="48"/>
    <s v="CA-2019-169194"/>
    <x v="13"/>
    <d v="2019-06-25T00:00:00"/>
    <s v="Standard Class"/>
    <s v="LH-16900"/>
    <x v="13"/>
    <x v="0"/>
    <s v="United States"/>
    <s v="Dover"/>
    <x v="10"/>
    <x v="3"/>
    <s v="TEC-AC-10002167"/>
    <x v="2"/>
    <x v="7"/>
    <x v="18"/>
    <n v="45"/>
    <n v="3"/>
    <n v="4.9500000000000011"/>
  </r>
  <r>
    <n v="49"/>
    <s v="CA-2019-169194"/>
    <x v="13"/>
    <d v="2019-06-25T00:00:00"/>
    <s v="Standard Class"/>
    <s v="LH-16900"/>
    <x v="13"/>
    <x v="0"/>
    <s v="United States"/>
    <s v="Dover"/>
    <x v="10"/>
    <x v="3"/>
    <s v="TEC-PH-10003988"/>
    <x v="2"/>
    <x v="8"/>
    <x v="19"/>
    <n v="21.8"/>
    <n v="2"/>
    <n v="6.104000000000001"/>
  </r>
  <r>
    <n v="54"/>
    <s v="CA-2019-105816"/>
    <x v="14"/>
    <d v="2019-12-17T00:00:00"/>
    <s v="Standard Class"/>
    <s v="JM-15265"/>
    <x v="14"/>
    <x v="1"/>
    <s v="United States"/>
    <s v="New York City"/>
    <x v="11"/>
    <x v="3"/>
    <s v="OFF-FA-10000304"/>
    <x v="1"/>
    <x v="11"/>
    <x v="20"/>
    <n v="15.260000000000002"/>
    <n v="7"/>
    <n v="6.2566000000000006"/>
  </r>
  <r>
    <n v="55"/>
    <s v="CA-2019-105816"/>
    <x v="14"/>
    <d v="2019-12-17T00:00:00"/>
    <s v="Standard Class"/>
    <s v="JM-15265"/>
    <x v="14"/>
    <x v="1"/>
    <s v="United States"/>
    <s v="New York City"/>
    <x v="11"/>
    <x v="3"/>
    <s v="TEC-PH-10002447"/>
    <x v="2"/>
    <x v="8"/>
    <x v="21"/>
    <n v="1029.95"/>
    <n v="5"/>
    <n v="298.68549999999999"/>
  </r>
  <r>
    <n v="56"/>
    <s v="CA-2019-111682"/>
    <x v="15"/>
    <d v="2019-06-18T00:00:00"/>
    <s v="First Class"/>
    <s v="TB-21055"/>
    <x v="15"/>
    <x v="0"/>
    <s v="United States"/>
    <s v="Troy"/>
    <x v="11"/>
    <x v="3"/>
    <s v="OFF-ST-10000604"/>
    <x v="1"/>
    <x v="10"/>
    <x v="22"/>
    <n v="208.56"/>
    <n v="6"/>
    <n v="52.139999999999986"/>
  </r>
  <r>
    <n v="57"/>
    <s v="CA-2019-111682"/>
    <x v="15"/>
    <d v="2019-06-18T00:00:00"/>
    <s v="First Class"/>
    <s v="TB-21055"/>
    <x v="15"/>
    <x v="0"/>
    <s v="United States"/>
    <s v="Troy"/>
    <x v="11"/>
    <x v="3"/>
    <s v="OFF-PA-10001569"/>
    <x v="1"/>
    <x v="3"/>
    <x v="23"/>
    <n v="32.400000000000006"/>
    <n v="5"/>
    <n v="15.552000000000001"/>
  </r>
  <r>
    <n v="58"/>
    <s v="CA-2019-111682"/>
    <x v="15"/>
    <d v="2019-06-18T00:00:00"/>
    <s v="First Class"/>
    <s v="TB-21055"/>
    <x v="15"/>
    <x v="0"/>
    <s v="United States"/>
    <s v="Troy"/>
    <x v="11"/>
    <x v="3"/>
    <s v="FUR-CH-10003968"/>
    <x v="0"/>
    <x v="1"/>
    <x v="24"/>
    <n v="319.41000000000003"/>
    <n v="5"/>
    <n v="7.0980000000000061"/>
  </r>
  <r>
    <n v="59"/>
    <s v="CA-2019-111682"/>
    <x v="15"/>
    <d v="2019-06-18T00:00:00"/>
    <s v="First Class"/>
    <s v="TB-21055"/>
    <x v="15"/>
    <x v="0"/>
    <s v="United States"/>
    <s v="Troy"/>
    <x v="11"/>
    <x v="3"/>
    <s v="OFF-PA-10000587"/>
    <x v="1"/>
    <x v="3"/>
    <x v="25"/>
    <n v="14.56"/>
    <n v="2"/>
    <n v="6.9888000000000003"/>
  </r>
  <r>
    <n v="60"/>
    <s v="CA-2019-111682"/>
    <x v="15"/>
    <d v="2019-06-18T00:00:00"/>
    <s v="First Class"/>
    <s v="TB-21055"/>
    <x v="15"/>
    <x v="0"/>
    <s v="United States"/>
    <s v="Troy"/>
    <x v="11"/>
    <x v="3"/>
    <s v="TEC-AC-10002167"/>
    <x v="2"/>
    <x v="7"/>
    <x v="18"/>
    <n v="30"/>
    <n v="2"/>
    <n v="3.3000000000000007"/>
  </r>
  <r>
    <n v="61"/>
    <s v="CA-2019-111682"/>
    <x v="15"/>
    <d v="2019-06-18T00:00:00"/>
    <s v="First Class"/>
    <s v="TB-21055"/>
    <x v="15"/>
    <x v="0"/>
    <s v="United States"/>
    <s v="Troy"/>
    <x v="11"/>
    <x v="3"/>
    <s v="OFF-BI-10001460"/>
    <x v="1"/>
    <x v="4"/>
    <x v="26"/>
    <n v="48.480000000000004"/>
    <n v="4"/>
    <n v="16.361999999999998"/>
  </r>
  <r>
    <n v="62"/>
    <s v="CA-2019-111682"/>
    <x v="15"/>
    <d v="2019-06-18T00:00:00"/>
    <s v="First Class"/>
    <s v="TB-21055"/>
    <x v="15"/>
    <x v="0"/>
    <s v="United States"/>
    <s v="Troy"/>
    <x v="11"/>
    <x v="3"/>
    <s v="OFF-AR-10001868"/>
    <x v="1"/>
    <x v="5"/>
    <x v="27"/>
    <n v="1.68"/>
    <n v="1"/>
    <n v="0.84"/>
  </r>
  <r>
    <n v="70"/>
    <s v="CA-2019-119823"/>
    <x v="16"/>
    <d v="2019-06-06T00:00:00"/>
    <s v="First Class"/>
    <s v="KD-16270"/>
    <x v="16"/>
    <x v="0"/>
    <s v="United States"/>
    <s v="Springfield"/>
    <x v="12"/>
    <x v="0"/>
    <s v="OFF-PA-10000482"/>
    <x v="1"/>
    <x v="3"/>
    <x v="28"/>
    <n v="75.88"/>
    <n v="2"/>
    <n v="35.663599999999995"/>
  </r>
  <r>
    <n v="71"/>
    <s v="CA-2019-106075"/>
    <x v="17"/>
    <d v="2019-09-23T00:00:00"/>
    <s v="Standard Class"/>
    <s v="HM-14980"/>
    <x v="17"/>
    <x v="0"/>
    <s v="United States"/>
    <s v="New York City"/>
    <x v="11"/>
    <x v="3"/>
    <s v="OFF-BI-10004654"/>
    <x v="1"/>
    <x v="4"/>
    <x v="29"/>
    <n v="4.6159999999999997"/>
    <n v="1"/>
    <n v="1.7309999999999999"/>
  </r>
  <r>
    <n v="72"/>
    <s v="CA-2020-114440"/>
    <x v="18"/>
    <d v="2020-09-17T00:00:00"/>
    <s v="Second Class"/>
    <s v="TB-21520"/>
    <x v="18"/>
    <x v="0"/>
    <s v="United States"/>
    <s v="Jackson"/>
    <x v="13"/>
    <x v="2"/>
    <s v="OFF-PA-10004675"/>
    <x v="1"/>
    <x v="3"/>
    <x v="30"/>
    <n v="19.049999999999997"/>
    <n v="3"/>
    <n v="8.7629999999999999"/>
  </r>
  <r>
    <n v="76"/>
    <s v="US-2020-118038"/>
    <x v="19"/>
    <d v="2020-12-11T00:00:00"/>
    <s v="First Class"/>
    <s v="KB-16600"/>
    <x v="19"/>
    <x v="1"/>
    <s v="United States"/>
    <s v="Houston"/>
    <x v="6"/>
    <x v="2"/>
    <s v="OFF-BI-10004182"/>
    <x v="1"/>
    <x v="4"/>
    <x v="31"/>
    <n v="1.2479999999999998"/>
    <n v="3"/>
    <n v="-1.9344000000000006"/>
  </r>
  <r>
    <n v="77"/>
    <s v="US-2020-118038"/>
    <x v="19"/>
    <d v="2020-12-11T00:00:00"/>
    <s v="First Class"/>
    <s v="KB-16600"/>
    <x v="19"/>
    <x v="1"/>
    <s v="United States"/>
    <s v="Houston"/>
    <x v="6"/>
    <x v="2"/>
    <s v="FUR-FU-10000260"/>
    <x v="0"/>
    <x v="9"/>
    <x v="32"/>
    <n v="9.7080000000000002"/>
    <n v="3"/>
    <n v="-5.8248000000000015"/>
  </r>
  <r>
    <n v="78"/>
    <s v="US-2020-118038"/>
    <x v="19"/>
    <d v="2020-12-11T00:00:00"/>
    <s v="First Class"/>
    <s v="KB-16600"/>
    <x v="19"/>
    <x v="1"/>
    <s v="United States"/>
    <s v="Houston"/>
    <x v="6"/>
    <x v="2"/>
    <s v="OFF-ST-10000615"/>
    <x v="1"/>
    <x v="10"/>
    <x v="33"/>
    <n v="27.240000000000002"/>
    <n v="3"/>
    <n v="2.724000000000002"/>
  </r>
  <r>
    <n v="80"/>
    <s v="CA-2019-127208"/>
    <x v="1"/>
    <d v="2019-06-15T00:00:00"/>
    <s v="First Class"/>
    <s v="SC-20770"/>
    <x v="20"/>
    <x v="1"/>
    <s v="United States"/>
    <s v="Decatur"/>
    <x v="14"/>
    <x v="0"/>
    <s v="OFF-AP-10002118"/>
    <x v="1"/>
    <x v="6"/>
    <x v="34"/>
    <n v="208.16"/>
    <n v="1"/>
    <n v="56.20320000000001"/>
  </r>
  <r>
    <n v="81"/>
    <s v="CA-2019-127208"/>
    <x v="1"/>
    <d v="2019-06-15T00:00:00"/>
    <s v="First Class"/>
    <s v="SC-20770"/>
    <x v="20"/>
    <x v="1"/>
    <s v="United States"/>
    <s v="Decatur"/>
    <x v="14"/>
    <x v="0"/>
    <s v="OFF-BI-10002309"/>
    <x v="1"/>
    <x v="4"/>
    <x v="35"/>
    <n v="16.740000000000002"/>
    <n v="3"/>
    <n v="8.0351999999999997"/>
  </r>
  <r>
    <n v="85"/>
    <s v="US-2020-119662"/>
    <x v="20"/>
    <d v="2020-11-16T00:00:00"/>
    <s v="First Class"/>
    <s v="CS-12400"/>
    <x v="21"/>
    <x v="2"/>
    <s v="United States"/>
    <s v="Chicago"/>
    <x v="7"/>
    <x v="2"/>
    <s v="OFF-ST-10003656"/>
    <x v="1"/>
    <x v="10"/>
    <x v="36"/>
    <n v="230.376"/>
    <n v="3"/>
    <n v="-48.954900000000002"/>
  </r>
  <r>
    <n v="86"/>
    <s v="CA-2020-140088"/>
    <x v="21"/>
    <d v="2020-05-30T00:00:00"/>
    <s v="Second Class"/>
    <s v="PO-18865"/>
    <x v="22"/>
    <x v="0"/>
    <s v="United States"/>
    <s v="Columbia"/>
    <x v="15"/>
    <x v="0"/>
    <s v="FUR-CH-10000863"/>
    <x v="0"/>
    <x v="1"/>
    <x v="37"/>
    <n v="301.95999999999998"/>
    <n v="2"/>
    <n v="33.215599999999995"/>
  </r>
  <r>
    <n v="87"/>
    <s v="CA-2020-155558"/>
    <x v="22"/>
    <d v="2020-11-02T00:00:00"/>
    <s v="Standard Class"/>
    <s v="PG-18895"/>
    <x v="23"/>
    <x v="0"/>
    <s v="United States"/>
    <s v="Rochester"/>
    <x v="9"/>
    <x v="2"/>
    <s v="TEC-AC-10001998"/>
    <x v="2"/>
    <x v="7"/>
    <x v="38"/>
    <n v="19.989999999999998"/>
    <n v="1"/>
    <n v="6.796599999999998"/>
  </r>
  <r>
    <n v="88"/>
    <s v="CA-2020-155558"/>
    <x v="22"/>
    <d v="2020-11-02T00:00:00"/>
    <s v="Standard Class"/>
    <s v="PG-18895"/>
    <x v="23"/>
    <x v="0"/>
    <s v="United States"/>
    <s v="Rochester"/>
    <x v="9"/>
    <x v="2"/>
    <s v="OFF-LA-10000134"/>
    <x v="1"/>
    <x v="2"/>
    <x v="39"/>
    <n v="6.16"/>
    <n v="2"/>
    <n v="2.9567999999999999"/>
  </r>
  <r>
    <n v="89"/>
    <s v="CA-2019-159695"/>
    <x v="23"/>
    <d v="2019-04-10T00:00:00"/>
    <s v="Second Class"/>
    <s v="GM-14455"/>
    <x v="24"/>
    <x v="2"/>
    <s v="United States"/>
    <s v="Houston"/>
    <x v="6"/>
    <x v="2"/>
    <s v="OFF-ST-10003442"/>
    <x v="1"/>
    <x v="10"/>
    <x v="40"/>
    <n v="158.36800000000002"/>
    <n v="7"/>
    <n v="13.857199999999999"/>
  </r>
  <r>
    <n v="90"/>
    <s v="CA-2019-109806"/>
    <x v="24"/>
    <d v="2019-09-22T00:00:00"/>
    <s v="Standard Class"/>
    <s v="JS-15685"/>
    <x v="25"/>
    <x v="1"/>
    <s v="United States"/>
    <s v="Los Angeles"/>
    <x v="1"/>
    <x v="1"/>
    <s v="OFF-AR-10004930"/>
    <x v="1"/>
    <x v="5"/>
    <x v="41"/>
    <n v="20.100000000000001"/>
    <n v="3"/>
    <n v="6.6329999999999982"/>
  </r>
  <r>
    <n v="91"/>
    <s v="CA-2019-109806"/>
    <x v="24"/>
    <d v="2019-09-22T00:00:00"/>
    <s v="Standard Class"/>
    <s v="JS-15685"/>
    <x v="25"/>
    <x v="1"/>
    <s v="United States"/>
    <s v="Los Angeles"/>
    <x v="1"/>
    <x v="1"/>
    <s v="TEC-PH-10004093"/>
    <x v="2"/>
    <x v="8"/>
    <x v="13"/>
    <n v="73.584000000000003"/>
    <n v="2"/>
    <n v="8.2781999999999982"/>
  </r>
  <r>
    <n v="92"/>
    <s v="CA-2019-109806"/>
    <x v="24"/>
    <d v="2019-09-22T00:00:00"/>
    <s v="Standard Class"/>
    <s v="JS-15685"/>
    <x v="25"/>
    <x v="1"/>
    <s v="United States"/>
    <s v="Los Angeles"/>
    <x v="1"/>
    <x v="1"/>
    <s v="OFF-PA-10000304"/>
    <x v="1"/>
    <x v="3"/>
    <x v="42"/>
    <n v="6.48"/>
    <n v="1"/>
    <n v="3.1104000000000003"/>
  </r>
  <r>
    <n v="96"/>
    <s v="US-2020-109484"/>
    <x v="25"/>
    <d v="2020-11-12T00:00:00"/>
    <s v="Standard Class"/>
    <s v="RB-19705"/>
    <x v="26"/>
    <x v="2"/>
    <s v="United States"/>
    <s v="Portland"/>
    <x v="16"/>
    <x v="1"/>
    <s v="OFF-BI-10004738"/>
    <x v="1"/>
    <x v="4"/>
    <x v="43"/>
    <n v="5.6820000000000013"/>
    <n v="1"/>
    <n v="-3.7880000000000003"/>
  </r>
  <r>
    <n v="97"/>
    <s v="CA-2020-161018"/>
    <x v="26"/>
    <d v="2020-11-11T00:00:00"/>
    <s v="Second Class"/>
    <s v="PN-18775"/>
    <x v="27"/>
    <x v="2"/>
    <s v="United States"/>
    <s v="New York City"/>
    <x v="11"/>
    <x v="3"/>
    <s v="FUR-FU-10000629"/>
    <x v="0"/>
    <x v="9"/>
    <x v="44"/>
    <n v="96.53"/>
    <n v="7"/>
    <n v="40.5426"/>
  </r>
  <r>
    <n v="98"/>
    <s v="CA-2020-157833"/>
    <x v="27"/>
    <d v="2020-06-20T00:00:00"/>
    <s v="First Class"/>
    <s v="KD-16345"/>
    <x v="28"/>
    <x v="0"/>
    <s v="United States"/>
    <s v="San Francisco"/>
    <x v="1"/>
    <x v="1"/>
    <s v="OFF-BI-10001721"/>
    <x v="1"/>
    <x v="4"/>
    <x v="45"/>
    <n v="51.311999999999998"/>
    <n v="3"/>
    <n v="17.959199999999999"/>
  </r>
  <r>
    <n v="99"/>
    <s v="CA-2019-149223"/>
    <x v="28"/>
    <d v="2019-09-11T00:00:00"/>
    <s v="Standard Class"/>
    <s v="ER-13855"/>
    <x v="29"/>
    <x v="1"/>
    <s v="United States"/>
    <s v="Saint Paul"/>
    <x v="9"/>
    <x v="2"/>
    <s v="OFF-AP-10000358"/>
    <x v="1"/>
    <x v="6"/>
    <x v="46"/>
    <n v="77.88"/>
    <n v="6"/>
    <n v="22.585199999999993"/>
  </r>
  <r>
    <n v="100"/>
    <s v="CA-2019-158568"/>
    <x v="29"/>
    <d v="2019-09-02T00:00:00"/>
    <s v="Standard Class"/>
    <s v="RB-19465"/>
    <x v="30"/>
    <x v="2"/>
    <s v="United States"/>
    <s v="Chicago"/>
    <x v="7"/>
    <x v="2"/>
    <s v="OFF-PA-10003256"/>
    <x v="1"/>
    <x v="3"/>
    <x v="47"/>
    <n v="64.623999999999995"/>
    <n v="7"/>
    <n v="22.618399999999994"/>
  </r>
  <r>
    <n v="101"/>
    <s v="CA-2019-158568"/>
    <x v="29"/>
    <d v="2019-09-02T00:00:00"/>
    <s v="Standard Class"/>
    <s v="RB-19465"/>
    <x v="30"/>
    <x v="2"/>
    <s v="United States"/>
    <s v="Chicago"/>
    <x v="7"/>
    <x v="2"/>
    <s v="TEC-AC-10001767"/>
    <x v="2"/>
    <x v="7"/>
    <x v="48"/>
    <n v="95.976000000000013"/>
    <n v="3"/>
    <n v="-10.797300000000011"/>
  </r>
  <r>
    <n v="102"/>
    <s v="CA-2019-158568"/>
    <x v="29"/>
    <d v="2019-09-02T00:00:00"/>
    <s v="Standard Class"/>
    <s v="RB-19465"/>
    <x v="30"/>
    <x v="2"/>
    <s v="United States"/>
    <s v="Chicago"/>
    <x v="7"/>
    <x v="2"/>
    <s v="OFF-BI-10002609"/>
    <x v="1"/>
    <x v="4"/>
    <x v="49"/>
    <n v="1.7879999999999996"/>
    <n v="3"/>
    <n v="-3.0396000000000001"/>
  </r>
  <r>
    <n v="103"/>
    <s v="CA-2019-129903"/>
    <x v="30"/>
    <d v="2019-12-04T00:00:00"/>
    <s v="Second Class"/>
    <s v="GZ-14470"/>
    <x v="31"/>
    <x v="0"/>
    <s v="United States"/>
    <s v="Rochester"/>
    <x v="9"/>
    <x v="2"/>
    <s v="OFF-PA-10004040"/>
    <x v="1"/>
    <x v="3"/>
    <x v="50"/>
    <n v="23.92"/>
    <n v="4"/>
    <n v="11.720800000000001"/>
  </r>
  <r>
    <n v="107"/>
    <s v="CA-2020-119004"/>
    <x v="31"/>
    <d v="2020-11-28T00:00:00"/>
    <s v="Standard Class"/>
    <s v="JM-15250"/>
    <x v="32"/>
    <x v="0"/>
    <s v="United States"/>
    <s v="Charlotte"/>
    <x v="2"/>
    <x v="0"/>
    <s v="TEC-AC-10003499"/>
    <x v="2"/>
    <x v="7"/>
    <x v="51"/>
    <n v="74.112000000000009"/>
    <n v="8"/>
    <n v="17.601600000000001"/>
  </r>
  <r>
    <n v="108"/>
    <s v="CA-2020-119004"/>
    <x v="31"/>
    <d v="2020-11-28T00:00:00"/>
    <s v="Standard Class"/>
    <s v="JM-15250"/>
    <x v="32"/>
    <x v="0"/>
    <s v="United States"/>
    <s v="Charlotte"/>
    <x v="2"/>
    <x v="0"/>
    <s v="TEC-PH-10002844"/>
    <x v="2"/>
    <x v="8"/>
    <x v="52"/>
    <n v="27.992000000000004"/>
    <n v="1"/>
    <n v="2.0993999999999993"/>
  </r>
  <r>
    <n v="109"/>
    <s v="CA-2020-119004"/>
    <x v="31"/>
    <d v="2020-11-28T00:00:00"/>
    <s v="Standard Class"/>
    <s v="JM-15250"/>
    <x v="32"/>
    <x v="0"/>
    <s v="United States"/>
    <s v="Charlotte"/>
    <x v="2"/>
    <x v="0"/>
    <s v="OFF-AR-10000390"/>
    <x v="1"/>
    <x v="5"/>
    <x v="53"/>
    <n v="3.3040000000000003"/>
    <n v="1"/>
    <n v="1.0737999999999999"/>
  </r>
  <r>
    <n v="111"/>
    <s v="CA-2020-146780"/>
    <x v="32"/>
    <d v="2020-12-30T00:00:00"/>
    <s v="Standard Class"/>
    <s v="CV-12805"/>
    <x v="33"/>
    <x v="1"/>
    <s v="United States"/>
    <s v="New York City"/>
    <x v="11"/>
    <x v="3"/>
    <s v="FUR-FU-10001934"/>
    <x v="0"/>
    <x v="9"/>
    <x v="54"/>
    <n v="41.96"/>
    <n v="2"/>
    <n v="10.909600000000001"/>
  </r>
  <r>
    <n v="112"/>
    <s v="CA-2019-128867"/>
    <x v="33"/>
    <d v="2019-11-10T00:00:00"/>
    <s v="Standard Class"/>
    <s v="CL-12565"/>
    <x v="34"/>
    <x v="0"/>
    <s v="United States"/>
    <s v="Urbandale"/>
    <x v="17"/>
    <x v="2"/>
    <s v="OFF-AR-10000380"/>
    <x v="1"/>
    <x v="5"/>
    <x v="55"/>
    <n v="75.959999999999994"/>
    <n v="2"/>
    <n v="22.78799999999999"/>
  </r>
  <r>
    <n v="113"/>
    <s v="CA-2019-128867"/>
    <x v="33"/>
    <d v="2019-11-10T00:00:00"/>
    <s v="Standard Class"/>
    <s v="CL-12565"/>
    <x v="34"/>
    <x v="0"/>
    <s v="United States"/>
    <s v="Urbandale"/>
    <x v="17"/>
    <x v="2"/>
    <s v="OFF-BI-10003981"/>
    <x v="1"/>
    <x v="4"/>
    <x v="56"/>
    <n v="27.240000000000002"/>
    <n v="6"/>
    <n v="13.3476"/>
  </r>
  <r>
    <n v="120"/>
    <s v="CA-2019-103730"/>
    <x v="1"/>
    <d v="2019-06-15T00:00:00"/>
    <s v="First Class"/>
    <s v="SC-20725"/>
    <x v="35"/>
    <x v="0"/>
    <s v="United States"/>
    <s v="Wilmington"/>
    <x v="10"/>
    <x v="3"/>
    <s v="FUR-FU-10002157"/>
    <x v="0"/>
    <x v="9"/>
    <x v="57"/>
    <n v="47.04"/>
    <n v="3"/>
    <n v="18.345599999999997"/>
  </r>
  <r>
    <n v="121"/>
    <s v="CA-2019-103730"/>
    <x v="1"/>
    <d v="2019-06-15T00:00:00"/>
    <s v="First Class"/>
    <s v="SC-20725"/>
    <x v="35"/>
    <x v="0"/>
    <s v="United States"/>
    <s v="Wilmington"/>
    <x v="10"/>
    <x v="3"/>
    <s v="OFF-BI-10003910"/>
    <x v="1"/>
    <x v="4"/>
    <x v="58"/>
    <n v="30.84"/>
    <n v="4"/>
    <n v="13.878"/>
  </r>
  <r>
    <n v="122"/>
    <s v="CA-2019-103730"/>
    <x v="1"/>
    <d v="2019-06-15T00:00:00"/>
    <s v="First Class"/>
    <s v="SC-20725"/>
    <x v="35"/>
    <x v="0"/>
    <s v="United States"/>
    <s v="Wilmington"/>
    <x v="10"/>
    <x v="3"/>
    <s v="OFF-ST-10000777"/>
    <x v="1"/>
    <x v="10"/>
    <x v="59"/>
    <n v="226.56"/>
    <n v="6"/>
    <n v="63.436800000000005"/>
  </r>
  <r>
    <n v="123"/>
    <s v="CA-2019-103730"/>
    <x v="1"/>
    <d v="2019-06-15T00:00:00"/>
    <s v="First Class"/>
    <s v="SC-20725"/>
    <x v="35"/>
    <x v="0"/>
    <s v="United States"/>
    <s v="Wilmington"/>
    <x v="10"/>
    <x v="3"/>
    <s v="OFF-EN-10002500"/>
    <x v="1"/>
    <x v="12"/>
    <x v="60"/>
    <n v="115.02"/>
    <n v="9"/>
    <n v="51.758999999999993"/>
  </r>
  <r>
    <n v="124"/>
    <s v="CA-2019-103730"/>
    <x v="1"/>
    <d v="2019-06-15T00:00:00"/>
    <s v="First Class"/>
    <s v="SC-20725"/>
    <x v="35"/>
    <x v="0"/>
    <s v="United States"/>
    <s v="Wilmington"/>
    <x v="10"/>
    <x v="3"/>
    <s v="TEC-PH-10003875"/>
    <x v="2"/>
    <x v="8"/>
    <x v="61"/>
    <n v="68.040000000000006"/>
    <n v="7"/>
    <n v="19.731599999999997"/>
  </r>
  <r>
    <n v="127"/>
    <s v="US-2020-107272"/>
    <x v="34"/>
    <d v="2020-11-12T00:00:00"/>
    <s v="Standard Class"/>
    <s v="TS-21610"/>
    <x v="36"/>
    <x v="0"/>
    <s v="United States"/>
    <s v="Phoenix"/>
    <x v="18"/>
    <x v="1"/>
    <s v="OFF-BI-10003274"/>
    <x v="1"/>
    <x v="4"/>
    <x v="62"/>
    <n v="2.3880000000000003"/>
    <n v="2"/>
    <n v="-1.8308"/>
  </r>
  <r>
    <n v="128"/>
    <s v="US-2020-107272"/>
    <x v="34"/>
    <d v="2020-11-12T00:00:00"/>
    <s v="Standard Class"/>
    <s v="TS-21610"/>
    <x v="36"/>
    <x v="0"/>
    <s v="United States"/>
    <s v="Phoenix"/>
    <x v="18"/>
    <x v="1"/>
    <s v="OFF-ST-10002974"/>
    <x v="1"/>
    <x v="10"/>
    <x v="63"/>
    <n v="243.99200000000002"/>
    <n v="7"/>
    <n v="30.498999999999981"/>
  </r>
  <r>
    <n v="129"/>
    <s v="US-2019-125969"/>
    <x v="35"/>
    <d v="2019-11-10T00:00:00"/>
    <s v="Second Class"/>
    <s v="LS-16975"/>
    <x v="37"/>
    <x v="2"/>
    <s v="United States"/>
    <s v="Los Angeles"/>
    <x v="1"/>
    <x v="1"/>
    <s v="FUR-CH-10001146"/>
    <x v="0"/>
    <x v="1"/>
    <x v="64"/>
    <n v="81.424000000000007"/>
    <n v="2"/>
    <n v="-9.1601999999999961"/>
  </r>
  <r>
    <n v="130"/>
    <s v="US-2019-125969"/>
    <x v="35"/>
    <d v="2019-11-10T00:00:00"/>
    <s v="Second Class"/>
    <s v="LS-16975"/>
    <x v="37"/>
    <x v="2"/>
    <s v="United States"/>
    <s v="Los Angeles"/>
    <x v="1"/>
    <x v="1"/>
    <s v="FUR-FU-10003773"/>
    <x v="0"/>
    <x v="9"/>
    <x v="65"/>
    <n v="238.56"/>
    <n v="3"/>
    <n v="26.241599999999977"/>
  </r>
  <r>
    <n v="131"/>
    <s v="US-2020-164147"/>
    <x v="36"/>
    <d v="2020-02-05T00:00:00"/>
    <s v="First Class"/>
    <s v="DW-13585"/>
    <x v="38"/>
    <x v="1"/>
    <s v="United States"/>
    <s v="Columbus"/>
    <x v="19"/>
    <x v="3"/>
    <s v="TEC-PH-10002293"/>
    <x v="2"/>
    <x v="8"/>
    <x v="66"/>
    <n v="59.969999999999992"/>
    <n v="5"/>
    <n v="-11.993999999999993"/>
  </r>
  <r>
    <n v="132"/>
    <s v="US-2020-164147"/>
    <x v="36"/>
    <d v="2020-02-05T00:00:00"/>
    <s v="First Class"/>
    <s v="DW-13585"/>
    <x v="38"/>
    <x v="1"/>
    <s v="United States"/>
    <s v="Columbus"/>
    <x v="19"/>
    <x v="3"/>
    <s v="OFF-PA-10002377"/>
    <x v="1"/>
    <x v="3"/>
    <x v="67"/>
    <n v="78.304000000000002"/>
    <n v="2"/>
    <n v="29.363999999999997"/>
  </r>
  <r>
    <n v="133"/>
    <s v="US-2020-164147"/>
    <x v="36"/>
    <d v="2020-02-05T00:00:00"/>
    <s v="First Class"/>
    <s v="DW-13585"/>
    <x v="38"/>
    <x v="1"/>
    <s v="United States"/>
    <s v="Columbus"/>
    <x v="19"/>
    <x v="3"/>
    <s v="OFF-FA-10002780"/>
    <x v="1"/>
    <x v="11"/>
    <x v="68"/>
    <n v="21.456"/>
    <n v="9"/>
    <n v="6.9731999999999976"/>
  </r>
  <r>
    <n v="134"/>
    <s v="CA-2019-145583"/>
    <x v="37"/>
    <d v="2019-10-19T00:00:00"/>
    <s v="Standard Class"/>
    <s v="LC-16885"/>
    <x v="39"/>
    <x v="0"/>
    <s v="United States"/>
    <s v="Roseville"/>
    <x v="1"/>
    <x v="1"/>
    <s v="OFF-PA-10001804"/>
    <x v="1"/>
    <x v="3"/>
    <x v="69"/>
    <n v="20.04"/>
    <n v="3"/>
    <n v="9.6191999999999993"/>
  </r>
  <r>
    <n v="135"/>
    <s v="CA-2019-145583"/>
    <x v="37"/>
    <d v="2019-10-19T00:00:00"/>
    <s v="Standard Class"/>
    <s v="LC-16885"/>
    <x v="39"/>
    <x v="0"/>
    <s v="United States"/>
    <s v="Roseville"/>
    <x v="1"/>
    <x v="1"/>
    <s v="OFF-PA-10001736"/>
    <x v="1"/>
    <x v="3"/>
    <x v="70"/>
    <n v="35.44"/>
    <n v="1"/>
    <n v="16.656799999999997"/>
  </r>
  <r>
    <n v="136"/>
    <s v="CA-2019-145583"/>
    <x v="37"/>
    <d v="2019-10-19T00:00:00"/>
    <s v="Standard Class"/>
    <s v="LC-16885"/>
    <x v="39"/>
    <x v="0"/>
    <s v="United States"/>
    <s v="Roseville"/>
    <x v="1"/>
    <x v="1"/>
    <s v="OFF-AR-10001149"/>
    <x v="1"/>
    <x v="5"/>
    <x v="71"/>
    <n v="11.52"/>
    <n v="4"/>
    <n v="3.4559999999999995"/>
  </r>
  <r>
    <n v="137"/>
    <s v="CA-2019-145583"/>
    <x v="37"/>
    <d v="2019-10-19T00:00:00"/>
    <s v="Standard Class"/>
    <s v="LC-16885"/>
    <x v="39"/>
    <x v="0"/>
    <s v="United States"/>
    <s v="Roseville"/>
    <x v="1"/>
    <x v="1"/>
    <s v="OFF-FA-10002988"/>
    <x v="1"/>
    <x v="11"/>
    <x v="72"/>
    <n v="4.0199999999999996"/>
    <n v="2"/>
    <n v="1.9697999999999998"/>
  </r>
  <r>
    <n v="138"/>
    <s v="CA-2019-145583"/>
    <x v="37"/>
    <d v="2019-10-19T00:00:00"/>
    <s v="Standard Class"/>
    <s v="LC-16885"/>
    <x v="39"/>
    <x v="0"/>
    <s v="United States"/>
    <s v="Roseville"/>
    <x v="1"/>
    <x v="1"/>
    <s v="OFF-BI-10004781"/>
    <x v="1"/>
    <x v="4"/>
    <x v="73"/>
    <n v="76.176000000000002"/>
    <n v="3"/>
    <n v="26.661599999999996"/>
  </r>
  <r>
    <n v="139"/>
    <s v="CA-2019-145583"/>
    <x v="37"/>
    <d v="2019-10-19T00:00:00"/>
    <s v="Standard Class"/>
    <s v="LC-16885"/>
    <x v="39"/>
    <x v="0"/>
    <s v="United States"/>
    <s v="Roseville"/>
    <x v="1"/>
    <x v="1"/>
    <s v="OFF-SU-10001218"/>
    <x v="1"/>
    <x v="13"/>
    <x v="74"/>
    <n v="65.88"/>
    <n v="6"/>
    <n v="18.446400000000004"/>
  </r>
  <r>
    <n v="140"/>
    <s v="CA-2019-145583"/>
    <x v="37"/>
    <d v="2019-10-19T00:00:00"/>
    <s v="Standard Class"/>
    <s v="LC-16885"/>
    <x v="39"/>
    <x v="0"/>
    <s v="United States"/>
    <s v="Roseville"/>
    <x v="1"/>
    <x v="1"/>
    <s v="FUR-FU-10001706"/>
    <x v="0"/>
    <x v="9"/>
    <x v="75"/>
    <n v="43.120000000000005"/>
    <n v="14"/>
    <n v="20.697599999999998"/>
  </r>
  <r>
    <n v="141"/>
    <s v="CA-2019-110366"/>
    <x v="38"/>
    <d v="2019-09-07T00:00:00"/>
    <s v="Second Class"/>
    <s v="JD-15895"/>
    <x v="40"/>
    <x v="1"/>
    <s v="United States"/>
    <s v="Philadelphia"/>
    <x v="5"/>
    <x v="3"/>
    <s v="FUR-FU-10004848"/>
    <x v="0"/>
    <x v="9"/>
    <x v="76"/>
    <n v="82.800000000000011"/>
    <n v="2"/>
    <n v="10.349999999999994"/>
  </r>
  <r>
    <n v="142"/>
    <s v="CA-2020-106180"/>
    <x v="39"/>
    <d v="2020-09-23T00:00:00"/>
    <s v="Standard Class"/>
    <s v="SH-19975"/>
    <x v="41"/>
    <x v="1"/>
    <s v="United States"/>
    <s v="San Francisco"/>
    <x v="1"/>
    <x v="1"/>
    <s v="OFF-AR-10000940"/>
    <x v="1"/>
    <x v="5"/>
    <x v="77"/>
    <n v="8.82"/>
    <n v="3"/>
    <n v="2.3814000000000002"/>
  </r>
  <r>
    <n v="143"/>
    <s v="CA-2020-106180"/>
    <x v="39"/>
    <d v="2020-09-23T00:00:00"/>
    <s v="Standard Class"/>
    <s v="SH-19975"/>
    <x v="41"/>
    <x v="1"/>
    <s v="United States"/>
    <s v="San Francisco"/>
    <x v="1"/>
    <x v="1"/>
    <s v="OFF-EN-10004030"/>
    <x v="1"/>
    <x v="12"/>
    <x v="78"/>
    <n v="10.86"/>
    <n v="3"/>
    <n v="5.1042000000000005"/>
  </r>
  <r>
    <n v="144"/>
    <s v="CA-2020-106180"/>
    <x v="39"/>
    <d v="2020-09-23T00:00:00"/>
    <s v="Standard Class"/>
    <s v="SH-19975"/>
    <x v="41"/>
    <x v="1"/>
    <s v="United States"/>
    <s v="San Francisco"/>
    <x v="1"/>
    <x v="1"/>
    <s v="OFF-PA-10004327"/>
    <x v="1"/>
    <x v="3"/>
    <x v="79"/>
    <n v="143.69999999999999"/>
    <n v="3"/>
    <n v="68.975999999999999"/>
  </r>
  <r>
    <n v="145"/>
    <s v="CA-2020-155376"/>
    <x v="40"/>
    <d v="2020-12-27T00:00:00"/>
    <s v="Standard Class"/>
    <s v="SG-20080"/>
    <x v="42"/>
    <x v="0"/>
    <s v="United States"/>
    <s v="Independence"/>
    <x v="20"/>
    <x v="2"/>
    <s v="OFF-AP-10001058"/>
    <x v="1"/>
    <x v="6"/>
    <x v="80"/>
    <n v="839.43000000000006"/>
    <n v="3"/>
    <n v="218.25179999999997"/>
  </r>
  <r>
    <n v="148"/>
    <s v="CA-2019-114489"/>
    <x v="3"/>
    <d v="2019-12-09T00:00:00"/>
    <s v="Standard Class"/>
    <s v="JE-16165"/>
    <x v="43"/>
    <x v="1"/>
    <s v="United States"/>
    <s v="Franklin"/>
    <x v="21"/>
    <x v="2"/>
    <s v="TEC-PH-10000215"/>
    <x v="2"/>
    <x v="8"/>
    <x v="81"/>
    <n v="384.45000000000005"/>
    <n v="11"/>
    <n v="103.80150000000003"/>
  </r>
  <r>
    <n v="149"/>
    <s v="CA-2019-114489"/>
    <x v="3"/>
    <d v="2019-12-09T00:00:00"/>
    <s v="Standard Class"/>
    <s v="JE-16165"/>
    <x v="43"/>
    <x v="1"/>
    <s v="United States"/>
    <s v="Franklin"/>
    <x v="21"/>
    <x v="2"/>
    <s v="TEC-PH-10001448"/>
    <x v="2"/>
    <x v="8"/>
    <x v="82"/>
    <n v="149.97"/>
    <n v="3"/>
    <n v="5.9987999999999815"/>
  </r>
  <r>
    <n v="150"/>
    <s v="CA-2019-114489"/>
    <x v="3"/>
    <d v="2019-12-09T00:00:00"/>
    <s v="Standard Class"/>
    <s v="JE-16165"/>
    <x v="43"/>
    <x v="1"/>
    <s v="United States"/>
    <s v="Franklin"/>
    <x v="21"/>
    <x v="2"/>
    <s v="FUR-CH-10000454"/>
    <x v="0"/>
    <x v="1"/>
    <x v="1"/>
    <n v="1951.84"/>
    <n v="8"/>
    <n v="585.55199999999991"/>
  </r>
  <r>
    <n v="151"/>
    <s v="CA-2019-114489"/>
    <x v="3"/>
    <d v="2019-12-09T00:00:00"/>
    <s v="Standard Class"/>
    <s v="JE-16165"/>
    <x v="43"/>
    <x v="1"/>
    <s v="United States"/>
    <s v="Franklin"/>
    <x v="21"/>
    <x v="2"/>
    <s v="OFF-BI-10002735"/>
    <x v="1"/>
    <x v="4"/>
    <x v="83"/>
    <n v="171.55"/>
    <n v="5"/>
    <n v="80.628500000000003"/>
  </r>
  <r>
    <n v="152"/>
    <s v="CA-2019-158834"/>
    <x v="41"/>
    <d v="2019-03-16T00:00:00"/>
    <s v="First Class"/>
    <s v="TW-21025"/>
    <x v="44"/>
    <x v="2"/>
    <s v="United States"/>
    <s v="Scottsdale"/>
    <x v="18"/>
    <x v="1"/>
    <s v="OFF-AP-10000326"/>
    <x v="1"/>
    <x v="6"/>
    <x v="84"/>
    <n v="157.91999999999999"/>
    <n v="5"/>
    <n v="17.765999999999991"/>
  </r>
  <r>
    <n v="153"/>
    <s v="CA-2019-158834"/>
    <x v="41"/>
    <d v="2019-03-16T00:00:00"/>
    <s v="First Class"/>
    <s v="TW-21025"/>
    <x v="44"/>
    <x v="2"/>
    <s v="United States"/>
    <s v="Scottsdale"/>
    <x v="18"/>
    <x v="1"/>
    <s v="TEC-PH-10001254"/>
    <x v="2"/>
    <x v="8"/>
    <x v="85"/>
    <n v="203.184"/>
    <n v="2"/>
    <n v="15.238799999999991"/>
  </r>
  <r>
    <n v="159"/>
    <s v="CA-2019-114104"/>
    <x v="42"/>
    <d v="2019-11-24T00:00:00"/>
    <s v="Standard Class"/>
    <s v="NP-18670"/>
    <x v="45"/>
    <x v="0"/>
    <s v="United States"/>
    <s v="Edmond"/>
    <x v="22"/>
    <x v="2"/>
    <s v="OFF-LA-10002475"/>
    <x v="1"/>
    <x v="2"/>
    <x v="86"/>
    <n v="14.62"/>
    <n v="2"/>
    <n v="6.8713999999999995"/>
  </r>
  <r>
    <n v="160"/>
    <s v="CA-2019-114104"/>
    <x v="42"/>
    <d v="2019-11-24T00:00:00"/>
    <s v="Standard Class"/>
    <s v="NP-18670"/>
    <x v="45"/>
    <x v="0"/>
    <s v="United States"/>
    <s v="Edmond"/>
    <x v="22"/>
    <x v="2"/>
    <s v="TEC-PH-10004536"/>
    <x v="2"/>
    <x v="8"/>
    <x v="87"/>
    <n v="944.93000000000006"/>
    <n v="7"/>
    <n v="236.23250000000002"/>
  </r>
  <r>
    <n v="161"/>
    <s v="CA-2019-162733"/>
    <x v="43"/>
    <d v="2019-05-12T00:00:00"/>
    <s v="First Class"/>
    <s v="TT-21070"/>
    <x v="46"/>
    <x v="0"/>
    <s v="United States"/>
    <s v="Los Angeles"/>
    <x v="1"/>
    <x v="1"/>
    <s v="OFF-PA-10002751"/>
    <x v="1"/>
    <x v="3"/>
    <x v="88"/>
    <n v="5.98"/>
    <n v="1"/>
    <n v="2.6909999999999998"/>
  </r>
  <r>
    <n v="163"/>
    <s v="CA-2019-154508"/>
    <x v="44"/>
    <d v="2019-11-20T00:00:00"/>
    <s v="Standard Class"/>
    <s v="RD-19900"/>
    <x v="47"/>
    <x v="0"/>
    <s v="United States"/>
    <s v="Carlsbad"/>
    <x v="23"/>
    <x v="1"/>
    <s v="OFF-EN-10001990"/>
    <x v="1"/>
    <x v="12"/>
    <x v="89"/>
    <n v="28.4"/>
    <n v="5"/>
    <n v="13.347999999999997"/>
  </r>
  <r>
    <n v="164"/>
    <s v="CA-2019-113817"/>
    <x v="45"/>
    <d v="2019-11-11T00:00:00"/>
    <s v="Standard Class"/>
    <s v="MJ-17740"/>
    <x v="48"/>
    <x v="0"/>
    <s v="United States"/>
    <s v="Seattle"/>
    <x v="3"/>
    <x v="1"/>
    <s v="OFF-BI-10004002"/>
    <x v="1"/>
    <x v="4"/>
    <x v="90"/>
    <n v="27.680000000000003"/>
    <n v="2"/>
    <n v="9.6879999999999988"/>
  </r>
  <r>
    <n v="177"/>
    <s v="US-2020-152366"/>
    <x v="46"/>
    <d v="2020-04-25T00:00:00"/>
    <s v="Second Class"/>
    <s v="SJ-20500"/>
    <x v="49"/>
    <x v="0"/>
    <s v="United States"/>
    <s v="Houston"/>
    <x v="6"/>
    <x v="2"/>
    <s v="OFF-AP-10002684"/>
    <x v="1"/>
    <x v="6"/>
    <x v="91"/>
    <n v="97.263999999999982"/>
    <n v="4"/>
    <n v="-243.16000000000008"/>
  </r>
  <r>
    <n v="186"/>
    <s v="CA-2019-105018"/>
    <x v="47"/>
    <d v="2019-12-02T00:00:00"/>
    <s v="Standard Class"/>
    <s v="SK-19990"/>
    <x v="50"/>
    <x v="0"/>
    <s v="United States"/>
    <s v="Fairfield"/>
    <x v="24"/>
    <x v="3"/>
    <s v="OFF-BI-10001890"/>
    <x v="1"/>
    <x v="4"/>
    <x v="92"/>
    <n v="7.16"/>
    <n v="2"/>
    <n v="3.4367999999999999"/>
  </r>
  <r>
    <n v="188"/>
    <s v="CA-2019-157000"/>
    <x v="48"/>
    <d v="2019-07-22T00:00:00"/>
    <s v="Standard Class"/>
    <s v="AM-10360"/>
    <x v="51"/>
    <x v="1"/>
    <s v="United States"/>
    <s v="Grand Prairie"/>
    <x v="6"/>
    <x v="2"/>
    <s v="OFF-ST-10001328"/>
    <x v="1"/>
    <x v="10"/>
    <x v="93"/>
    <n v="37.224000000000004"/>
    <n v="3"/>
    <n v="3.7224000000000004"/>
  </r>
  <r>
    <n v="189"/>
    <s v="CA-2019-157000"/>
    <x v="48"/>
    <d v="2019-07-22T00:00:00"/>
    <s v="Standard Class"/>
    <s v="AM-10360"/>
    <x v="51"/>
    <x v="1"/>
    <s v="United States"/>
    <s v="Grand Prairie"/>
    <x v="6"/>
    <x v="2"/>
    <s v="OFF-PA-10001950"/>
    <x v="1"/>
    <x v="3"/>
    <x v="94"/>
    <n v="20.016000000000002"/>
    <n v="3"/>
    <n v="6.2549999999999963"/>
  </r>
  <r>
    <n v="198"/>
    <s v="CA-2020-107720"/>
    <x v="25"/>
    <d v="2020-11-13T00:00:00"/>
    <s v="Standard Class"/>
    <s v="VM-21685"/>
    <x v="52"/>
    <x v="2"/>
    <s v="United States"/>
    <s v="Westfield"/>
    <x v="25"/>
    <x v="3"/>
    <s v="OFF-ST-10001414"/>
    <x v="1"/>
    <x v="10"/>
    <x v="95"/>
    <n v="46.26"/>
    <n v="3"/>
    <n v="12.0276"/>
  </r>
  <r>
    <n v="199"/>
    <s v="US-2020-124303"/>
    <x v="49"/>
    <d v="2020-07-13T00:00:00"/>
    <s v="Standard Class"/>
    <s v="FH-14365"/>
    <x v="53"/>
    <x v="1"/>
    <s v="United States"/>
    <s v="Philadelphia"/>
    <x v="5"/>
    <x v="3"/>
    <s v="OFF-BI-10000343"/>
    <x v="1"/>
    <x v="4"/>
    <x v="96"/>
    <n v="2.9460000000000006"/>
    <n v="2"/>
    <n v="-2.2585999999999995"/>
  </r>
  <r>
    <n v="200"/>
    <s v="US-2020-124303"/>
    <x v="49"/>
    <d v="2020-07-13T00:00:00"/>
    <s v="Standard Class"/>
    <s v="FH-14365"/>
    <x v="53"/>
    <x v="1"/>
    <s v="United States"/>
    <s v="Philadelphia"/>
    <x v="5"/>
    <x v="3"/>
    <s v="OFF-PA-10002749"/>
    <x v="1"/>
    <x v="3"/>
    <x v="97"/>
    <n v="16.056000000000001"/>
    <n v="3"/>
    <n v="5.8203000000000005"/>
  </r>
  <r>
    <n v="201"/>
    <s v="CA-2020-105074"/>
    <x v="50"/>
    <d v="2020-06-29T00:00:00"/>
    <s v="Standard Class"/>
    <s v="MB-17305"/>
    <x v="54"/>
    <x v="0"/>
    <s v="United States"/>
    <s v="Akron"/>
    <x v="19"/>
    <x v="3"/>
    <s v="OFF-PA-10002666"/>
    <x v="1"/>
    <x v="3"/>
    <x v="98"/>
    <n v="21.744000000000003"/>
    <n v="3"/>
    <n v="6.794999999999999"/>
  </r>
  <r>
    <n v="204"/>
    <s v="US-2020-116701"/>
    <x v="51"/>
    <d v="2020-12-21T00:00:00"/>
    <s v="Second Class"/>
    <s v="LC-17140"/>
    <x v="55"/>
    <x v="0"/>
    <s v="United States"/>
    <s v="Dallas"/>
    <x v="6"/>
    <x v="2"/>
    <s v="OFF-AP-10003217"/>
    <x v="1"/>
    <x v="6"/>
    <x v="99"/>
    <n v="66.283999999999992"/>
    <n v="2"/>
    <n v="-178.96680000000001"/>
  </r>
  <r>
    <n v="205"/>
    <s v="CA-2020-126382"/>
    <x v="52"/>
    <d v="2020-06-07T00:00:00"/>
    <s v="Standard Class"/>
    <s v="HK-14890"/>
    <x v="56"/>
    <x v="1"/>
    <s v="United States"/>
    <s v="Franklin"/>
    <x v="26"/>
    <x v="0"/>
    <s v="FUR-FU-10002960"/>
    <x v="0"/>
    <x v="9"/>
    <x v="100"/>
    <n v="35.168000000000006"/>
    <n v="7"/>
    <n v="9.6712000000000025"/>
  </r>
  <r>
    <n v="206"/>
    <s v="CA-2020-108329"/>
    <x v="19"/>
    <d v="2020-12-14T00:00:00"/>
    <s v="Standard Class"/>
    <s v="LE-16810"/>
    <x v="57"/>
    <x v="0"/>
    <s v="United States"/>
    <s v="Whittier"/>
    <x v="1"/>
    <x v="1"/>
    <s v="TEC-PH-10001918"/>
    <x v="2"/>
    <x v="8"/>
    <x v="101"/>
    <n v="444.76800000000003"/>
    <n v="4"/>
    <n v="44.476800000000026"/>
  </r>
  <r>
    <n v="207"/>
    <s v="CA-2020-135860"/>
    <x v="53"/>
    <d v="2020-12-07T00:00:00"/>
    <s v="Standard Class"/>
    <s v="JH-15985"/>
    <x v="58"/>
    <x v="0"/>
    <s v="United States"/>
    <s v="Saginaw"/>
    <x v="13"/>
    <x v="2"/>
    <s v="OFF-ST-10000642"/>
    <x v="1"/>
    <x v="10"/>
    <x v="102"/>
    <n v="83.92"/>
    <n v="4"/>
    <n v="5.8743999999999943"/>
  </r>
  <r>
    <n v="208"/>
    <s v="CA-2020-135860"/>
    <x v="53"/>
    <d v="2020-12-07T00:00:00"/>
    <s v="Standard Class"/>
    <s v="JH-15985"/>
    <x v="58"/>
    <x v="0"/>
    <s v="United States"/>
    <s v="Saginaw"/>
    <x v="13"/>
    <x v="2"/>
    <s v="TEC-PH-10001700"/>
    <x v="2"/>
    <x v="8"/>
    <x v="103"/>
    <n v="131.97999999999999"/>
    <n v="2"/>
    <n v="35.634600000000006"/>
  </r>
  <r>
    <n v="209"/>
    <s v="CA-2020-135860"/>
    <x v="53"/>
    <d v="2020-12-07T00:00:00"/>
    <s v="Standard Class"/>
    <s v="JH-15985"/>
    <x v="58"/>
    <x v="0"/>
    <s v="United States"/>
    <s v="Saginaw"/>
    <x v="13"/>
    <x v="2"/>
    <s v="OFF-BI-10003274"/>
    <x v="1"/>
    <x v="4"/>
    <x v="62"/>
    <n v="15.92"/>
    <n v="4"/>
    <n v="7.4824000000000002"/>
  </r>
  <r>
    <n v="210"/>
    <s v="CA-2020-135860"/>
    <x v="53"/>
    <d v="2020-12-07T00:00:00"/>
    <s v="Standard Class"/>
    <s v="JH-15985"/>
    <x v="58"/>
    <x v="0"/>
    <s v="United States"/>
    <s v="Saginaw"/>
    <x v="13"/>
    <x v="2"/>
    <s v="OFF-FA-10000134"/>
    <x v="1"/>
    <x v="11"/>
    <x v="104"/>
    <n v="52.29"/>
    <n v="9"/>
    <n v="16.209899999999998"/>
  </r>
  <r>
    <n v="211"/>
    <s v="CA-2020-135860"/>
    <x v="53"/>
    <d v="2020-12-07T00:00:00"/>
    <s v="Standard Class"/>
    <s v="JH-15985"/>
    <x v="58"/>
    <x v="0"/>
    <s v="United States"/>
    <s v="Saginaw"/>
    <x v="13"/>
    <x v="2"/>
    <s v="OFF-ST-10001522"/>
    <x v="1"/>
    <x v="10"/>
    <x v="105"/>
    <n v="91.99"/>
    <n v="1"/>
    <n v="3.6795999999999935"/>
  </r>
  <r>
    <n v="218"/>
    <s v="CA-2019-130162"/>
    <x v="54"/>
    <d v="2019-11-01T00:00:00"/>
    <s v="Standard Class"/>
    <s v="JH-15910"/>
    <x v="59"/>
    <x v="0"/>
    <s v="United States"/>
    <s v="Los Angeles"/>
    <x v="1"/>
    <x v="1"/>
    <s v="OFF-ST-10001328"/>
    <x v="1"/>
    <x v="10"/>
    <x v="93"/>
    <n v="93.06"/>
    <n v="6"/>
    <n v="26.056800000000003"/>
  </r>
  <r>
    <n v="219"/>
    <s v="CA-2019-130162"/>
    <x v="54"/>
    <d v="2019-11-01T00:00:00"/>
    <s v="Standard Class"/>
    <s v="JH-15910"/>
    <x v="59"/>
    <x v="0"/>
    <s v="United States"/>
    <s v="Los Angeles"/>
    <x v="1"/>
    <x v="1"/>
    <s v="TEC-PH-10002563"/>
    <x v="2"/>
    <x v="8"/>
    <x v="106"/>
    <n v="302.37599999999998"/>
    <n v="3"/>
    <n v="22.678200000000018"/>
  </r>
  <r>
    <n v="232"/>
    <s v="US-2020-100930"/>
    <x v="55"/>
    <d v="2020-04-12T00:00:00"/>
    <s v="Standard Class"/>
    <s v="CS-12400"/>
    <x v="21"/>
    <x v="2"/>
    <s v="United States"/>
    <s v="Tampa"/>
    <x v="8"/>
    <x v="0"/>
    <s v="FUR-TA-10001705"/>
    <x v="0"/>
    <x v="14"/>
    <x v="107"/>
    <n v="233.86"/>
    <n v="2"/>
    <n v="-102.04800000000003"/>
  </r>
  <r>
    <n v="233"/>
    <s v="US-2020-100930"/>
    <x v="55"/>
    <d v="2020-04-12T00:00:00"/>
    <s v="Standard Class"/>
    <s v="CS-12400"/>
    <x v="21"/>
    <x v="2"/>
    <s v="United States"/>
    <s v="Tampa"/>
    <x v="8"/>
    <x v="0"/>
    <s v="FUR-TA-10003473"/>
    <x v="0"/>
    <x v="14"/>
    <x v="108"/>
    <n v="620.61450000000013"/>
    <n v="3"/>
    <n v="-248.24579999999992"/>
  </r>
  <r>
    <n v="234"/>
    <s v="US-2020-100930"/>
    <x v="55"/>
    <d v="2020-04-12T00:00:00"/>
    <s v="Standard Class"/>
    <s v="CS-12400"/>
    <x v="21"/>
    <x v="2"/>
    <s v="United States"/>
    <s v="Tampa"/>
    <x v="8"/>
    <x v="0"/>
    <s v="OFF-BI-10001679"/>
    <x v="1"/>
    <x v="4"/>
    <x v="109"/>
    <n v="5.3280000000000012"/>
    <n v="2"/>
    <n v="-3.5519999999999996"/>
  </r>
  <r>
    <n v="235"/>
    <s v="US-2020-100930"/>
    <x v="55"/>
    <d v="2020-04-12T00:00:00"/>
    <s v="Standard Class"/>
    <s v="CS-12400"/>
    <x v="21"/>
    <x v="2"/>
    <s v="United States"/>
    <s v="Tampa"/>
    <x v="8"/>
    <x v="0"/>
    <s v="FUR-FU-10004017"/>
    <x v="0"/>
    <x v="9"/>
    <x v="110"/>
    <n v="258.072"/>
    <n v="3"/>
    <n v="0"/>
  </r>
  <r>
    <n v="236"/>
    <s v="US-2020-100930"/>
    <x v="55"/>
    <d v="2020-04-12T00:00:00"/>
    <s v="Standard Class"/>
    <s v="CS-12400"/>
    <x v="21"/>
    <x v="2"/>
    <s v="United States"/>
    <s v="Tampa"/>
    <x v="8"/>
    <x v="0"/>
    <s v="TEC-AC-10003832"/>
    <x v="2"/>
    <x v="7"/>
    <x v="111"/>
    <n v="617.97600000000011"/>
    <n v="3"/>
    <n v="-7.724700000000098"/>
  </r>
  <r>
    <n v="237"/>
    <s v="CA-2020-160514"/>
    <x v="56"/>
    <d v="2020-11-16T00:00:00"/>
    <s v="Standard Class"/>
    <s v="DB-13120"/>
    <x v="60"/>
    <x v="1"/>
    <s v="United States"/>
    <s v="Santa Clara"/>
    <x v="1"/>
    <x v="1"/>
    <s v="OFF-PA-10002479"/>
    <x v="1"/>
    <x v="3"/>
    <x v="112"/>
    <n v="10.56"/>
    <n v="2"/>
    <n v="4.7519999999999998"/>
  </r>
  <r>
    <n v="238"/>
    <s v="CA-2019-157749"/>
    <x v="16"/>
    <d v="2019-06-09T00:00:00"/>
    <s v="Second Class"/>
    <s v="KL-16645"/>
    <x v="61"/>
    <x v="0"/>
    <s v="United States"/>
    <s v="Chicago"/>
    <x v="7"/>
    <x v="2"/>
    <s v="OFF-PA-10003349"/>
    <x v="1"/>
    <x v="3"/>
    <x v="113"/>
    <n v="25.920000000000005"/>
    <n v="5"/>
    <n v="9.3960000000000008"/>
  </r>
  <r>
    <n v="239"/>
    <s v="CA-2019-157749"/>
    <x v="16"/>
    <d v="2019-06-09T00:00:00"/>
    <s v="Second Class"/>
    <s v="KL-16645"/>
    <x v="61"/>
    <x v="0"/>
    <s v="United States"/>
    <s v="Chicago"/>
    <x v="7"/>
    <x v="2"/>
    <s v="FUR-FU-10000576"/>
    <x v="0"/>
    <x v="9"/>
    <x v="114"/>
    <n v="419.68000000000006"/>
    <n v="5"/>
    <n v="-356.72799999999995"/>
  </r>
  <r>
    <n v="240"/>
    <s v="CA-2019-157749"/>
    <x v="16"/>
    <d v="2019-06-09T00:00:00"/>
    <s v="Second Class"/>
    <s v="KL-16645"/>
    <x v="61"/>
    <x v="0"/>
    <s v="United States"/>
    <s v="Chicago"/>
    <x v="7"/>
    <x v="2"/>
    <s v="FUR-FU-10004351"/>
    <x v="0"/>
    <x v="9"/>
    <x v="115"/>
    <n v="11.688000000000001"/>
    <n v="3"/>
    <n v="-4.6751999999999985"/>
  </r>
  <r>
    <n v="241"/>
    <s v="CA-2019-157749"/>
    <x v="16"/>
    <d v="2019-06-09T00:00:00"/>
    <s v="Second Class"/>
    <s v="KL-16645"/>
    <x v="61"/>
    <x v="0"/>
    <s v="United States"/>
    <s v="Chicago"/>
    <x v="7"/>
    <x v="2"/>
    <s v="TEC-PH-10000011"/>
    <x v="2"/>
    <x v="8"/>
    <x v="116"/>
    <n v="31.983999999999998"/>
    <n v="2"/>
    <n v="11.194399999999998"/>
  </r>
  <r>
    <n v="242"/>
    <s v="CA-2019-157749"/>
    <x v="16"/>
    <d v="2019-06-09T00:00:00"/>
    <s v="Second Class"/>
    <s v="KL-16645"/>
    <x v="61"/>
    <x v="0"/>
    <s v="United States"/>
    <s v="Chicago"/>
    <x v="7"/>
    <x v="2"/>
    <s v="FUR-TA-10002607"/>
    <x v="0"/>
    <x v="14"/>
    <x v="117"/>
    <n v="177.22499999999999"/>
    <n v="5"/>
    <n v="-120.51299999999998"/>
  </r>
  <r>
    <n v="243"/>
    <s v="CA-2019-157749"/>
    <x v="16"/>
    <d v="2019-06-09T00:00:00"/>
    <s v="Second Class"/>
    <s v="KL-16645"/>
    <x v="61"/>
    <x v="0"/>
    <s v="United States"/>
    <s v="Chicago"/>
    <x v="7"/>
    <x v="2"/>
    <s v="FUR-FU-10002505"/>
    <x v="0"/>
    <x v="9"/>
    <x v="118"/>
    <n v="4.0440000000000005"/>
    <n v="3"/>
    <n v="-2.8307999999999995"/>
  </r>
  <r>
    <n v="244"/>
    <s v="CA-2019-157749"/>
    <x v="16"/>
    <d v="2019-06-09T00:00:00"/>
    <s v="Second Class"/>
    <s v="KL-16645"/>
    <x v="61"/>
    <x v="0"/>
    <s v="United States"/>
    <s v="Chicago"/>
    <x v="7"/>
    <x v="2"/>
    <s v="OFF-AR-10004685"/>
    <x v="1"/>
    <x v="5"/>
    <x v="119"/>
    <n v="7.4080000000000004"/>
    <n v="2"/>
    <n v="1.2037999999999995"/>
  </r>
  <r>
    <n v="250"/>
    <s v="CA-2019-154739"/>
    <x v="57"/>
    <d v="2019-12-15T00:00:00"/>
    <s v="Second Class"/>
    <s v="LH-17155"/>
    <x v="62"/>
    <x v="0"/>
    <s v="United States"/>
    <s v="San Francisco"/>
    <x v="1"/>
    <x v="1"/>
    <s v="FUR-CH-10002965"/>
    <x v="0"/>
    <x v="1"/>
    <x v="120"/>
    <n v="321.56799999999998"/>
    <n v="2"/>
    <n v="28.137200000000007"/>
  </r>
  <r>
    <n v="251"/>
    <s v="CA-2019-145625"/>
    <x v="58"/>
    <d v="2019-09-17T00:00:00"/>
    <s v="Standard Class"/>
    <s v="KC-16540"/>
    <x v="63"/>
    <x v="0"/>
    <s v="United States"/>
    <s v="San Diego"/>
    <x v="1"/>
    <x v="1"/>
    <s v="OFF-PA-10004569"/>
    <x v="1"/>
    <x v="3"/>
    <x v="121"/>
    <n v="7.61"/>
    <n v="1"/>
    <n v="3.5766999999999998"/>
  </r>
  <r>
    <n v="252"/>
    <s v="CA-2019-145625"/>
    <x v="58"/>
    <d v="2019-09-17T00:00:00"/>
    <s v="Standard Class"/>
    <s v="KC-16540"/>
    <x v="63"/>
    <x v="0"/>
    <s v="United States"/>
    <s v="San Diego"/>
    <x v="1"/>
    <x v="1"/>
    <s v="TEC-AC-10003832"/>
    <x v="2"/>
    <x v="7"/>
    <x v="111"/>
    <n v="3347.37"/>
    <n v="13"/>
    <n v="636.0002999999997"/>
  </r>
  <r>
    <n v="253"/>
    <s v="CA-2019-146941"/>
    <x v="57"/>
    <d v="2019-12-13T00:00:00"/>
    <s v="First Class"/>
    <s v="DL-13315"/>
    <x v="64"/>
    <x v="0"/>
    <s v="United States"/>
    <s v="New York City"/>
    <x v="11"/>
    <x v="3"/>
    <s v="OFF-ST-10001228"/>
    <x v="1"/>
    <x v="10"/>
    <x v="122"/>
    <n v="80.58"/>
    <n v="6"/>
    <n v="22.562400000000004"/>
  </r>
  <r>
    <n v="254"/>
    <s v="CA-2019-146941"/>
    <x v="57"/>
    <d v="2019-12-13T00:00:00"/>
    <s v="First Class"/>
    <s v="DL-13315"/>
    <x v="64"/>
    <x v="0"/>
    <s v="United States"/>
    <s v="New York City"/>
    <x v="11"/>
    <x v="3"/>
    <s v="OFF-EN-10003296"/>
    <x v="1"/>
    <x v="12"/>
    <x v="123"/>
    <n v="361.92"/>
    <n v="4"/>
    <n v="162.864"/>
  </r>
  <r>
    <n v="259"/>
    <s v="CA-2020-163139"/>
    <x v="53"/>
    <d v="2020-12-03T00:00:00"/>
    <s v="Second Class"/>
    <s v="CC-12670"/>
    <x v="65"/>
    <x v="0"/>
    <s v="United States"/>
    <s v="New York City"/>
    <x v="11"/>
    <x v="3"/>
    <s v="TEC-AC-10000290"/>
    <x v="2"/>
    <x v="7"/>
    <x v="124"/>
    <n v="20.37"/>
    <n v="3"/>
    <n v="6.9258000000000006"/>
  </r>
  <r>
    <n v="260"/>
    <s v="CA-2020-163139"/>
    <x v="53"/>
    <d v="2020-12-03T00:00:00"/>
    <s v="Second Class"/>
    <s v="CC-12670"/>
    <x v="65"/>
    <x v="0"/>
    <s v="United States"/>
    <s v="New York City"/>
    <x v="11"/>
    <x v="3"/>
    <s v="OFF-ST-10002790"/>
    <x v="1"/>
    <x v="10"/>
    <x v="125"/>
    <n v="221.54999999999998"/>
    <n v="3"/>
    <n v="6.6465000000000174"/>
  </r>
  <r>
    <n v="261"/>
    <s v="CA-2020-163139"/>
    <x v="53"/>
    <d v="2020-12-03T00:00:00"/>
    <s v="Second Class"/>
    <s v="CC-12670"/>
    <x v="65"/>
    <x v="0"/>
    <s v="United States"/>
    <s v="New York City"/>
    <x v="11"/>
    <x v="3"/>
    <s v="OFF-BI-10003460"/>
    <x v="1"/>
    <x v="4"/>
    <x v="126"/>
    <n v="17.52"/>
    <n v="5"/>
    <n v="6.1319999999999988"/>
  </r>
  <r>
    <n v="262"/>
    <s v="US-2020-155299"/>
    <x v="59"/>
    <d v="2020-06-12T00:00:00"/>
    <s v="Standard Class"/>
    <s v="Dl-13600"/>
    <x v="66"/>
    <x v="1"/>
    <s v="United States"/>
    <s v="Pasadena"/>
    <x v="6"/>
    <x v="2"/>
    <s v="OFF-AP-10002203"/>
    <x v="1"/>
    <x v="6"/>
    <x v="127"/>
    <n v="1.6239999999999994"/>
    <n v="2"/>
    <n v="-4.4660000000000002"/>
  </r>
  <r>
    <n v="265"/>
    <s v="CA-2019-125318"/>
    <x v="60"/>
    <d v="2019-06-13T00:00:00"/>
    <s v="Standard Class"/>
    <s v="RC-19825"/>
    <x v="67"/>
    <x v="0"/>
    <s v="United States"/>
    <s v="Chicago"/>
    <x v="7"/>
    <x v="2"/>
    <s v="TEC-PH-10001433"/>
    <x v="2"/>
    <x v="8"/>
    <x v="128"/>
    <n v="328.22399999999999"/>
    <n v="4"/>
    <n v="28.7196"/>
  </r>
  <r>
    <n v="267"/>
    <s v="CA-2020-136826"/>
    <x v="61"/>
    <d v="2020-06-20T00:00:00"/>
    <s v="Standard Class"/>
    <s v="CB-12535"/>
    <x v="68"/>
    <x v="1"/>
    <s v="United States"/>
    <s v="Chapel Hill"/>
    <x v="2"/>
    <x v="0"/>
    <s v="OFF-AR-10003602"/>
    <x v="1"/>
    <x v="5"/>
    <x v="129"/>
    <n v="14.015999999999998"/>
    <n v="3"/>
    <n v="4.7303999999999995"/>
  </r>
  <r>
    <n v="268"/>
    <s v="CA-2019-111010"/>
    <x v="62"/>
    <d v="2019-01-28T00:00:00"/>
    <s v="Standard Class"/>
    <s v="PG-18895"/>
    <x v="23"/>
    <x v="0"/>
    <s v="United States"/>
    <s v="Morristown"/>
    <x v="25"/>
    <x v="3"/>
    <s v="OFF-FA-10003472"/>
    <x v="1"/>
    <x v="11"/>
    <x v="130"/>
    <n v="7.5600000000000005"/>
    <n v="6"/>
    <n v="0.3024"/>
  </r>
  <r>
    <n v="269"/>
    <s v="US-2020-145366"/>
    <x v="19"/>
    <d v="2020-12-13T00:00:00"/>
    <s v="Standard Class"/>
    <s v="CA-12310"/>
    <x v="69"/>
    <x v="1"/>
    <s v="United States"/>
    <s v="Cincinnati"/>
    <x v="19"/>
    <x v="3"/>
    <s v="OFF-ST-10004180"/>
    <x v="1"/>
    <x v="10"/>
    <x v="131"/>
    <n v="37.207999999999998"/>
    <n v="1"/>
    <n v="-7.4416000000000011"/>
  </r>
  <r>
    <n v="270"/>
    <s v="US-2020-145366"/>
    <x v="19"/>
    <d v="2020-12-13T00:00:00"/>
    <s v="Standard Class"/>
    <s v="CA-12310"/>
    <x v="69"/>
    <x v="1"/>
    <s v="United States"/>
    <s v="Cincinnati"/>
    <x v="19"/>
    <x v="3"/>
    <s v="OFF-EN-10004386"/>
    <x v="1"/>
    <x v="12"/>
    <x v="132"/>
    <n v="57.576000000000001"/>
    <n v="3"/>
    <n v="21.591000000000001"/>
  </r>
  <r>
    <n v="271"/>
    <s v="CA-2020-163979"/>
    <x v="63"/>
    <d v="2019-01-02T00:00:00"/>
    <s v="Second Class"/>
    <s v="KH-16690"/>
    <x v="70"/>
    <x v="1"/>
    <s v="United States"/>
    <s v="San Francisco"/>
    <x v="1"/>
    <x v="1"/>
    <s v="OFF-ST-10003208"/>
    <x v="1"/>
    <x v="10"/>
    <x v="133"/>
    <n v="725.84"/>
    <n v="4"/>
    <n v="210.4935999999999"/>
  </r>
  <r>
    <n v="275"/>
    <s v="CA-2020-118136"/>
    <x v="64"/>
    <d v="2020-09-17T00:00:00"/>
    <s v="First Class"/>
    <s v="BB-10990"/>
    <x v="71"/>
    <x v="1"/>
    <s v="United States"/>
    <s v="Inglewood"/>
    <x v="1"/>
    <x v="1"/>
    <s v="OFF-PA-10002615"/>
    <x v="1"/>
    <x v="3"/>
    <x v="134"/>
    <n v="8.82"/>
    <n v="2"/>
    <n v="4.0571999999999999"/>
  </r>
  <r>
    <n v="276"/>
    <s v="CA-2020-118136"/>
    <x v="64"/>
    <d v="2020-09-17T00:00:00"/>
    <s v="First Class"/>
    <s v="BB-10990"/>
    <x v="71"/>
    <x v="1"/>
    <s v="United States"/>
    <s v="Inglewood"/>
    <x v="1"/>
    <x v="1"/>
    <s v="OFF-AR-10001427"/>
    <x v="1"/>
    <x v="5"/>
    <x v="135"/>
    <n v="5.98"/>
    <n v="1"/>
    <n v="1.5548000000000002"/>
  </r>
  <r>
    <n v="277"/>
    <s v="CA-2020-132976"/>
    <x v="65"/>
    <d v="2020-10-17T00:00:00"/>
    <s v="Standard Class"/>
    <s v="AG-10495"/>
    <x v="72"/>
    <x v="1"/>
    <s v="United States"/>
    <s v="Philadelphia"/>
    <x v="5"/>
    <x v="3"/>
    <s v="OFF-PA-10000673"/>
    <x v="1"/>
    <x v="3"/>
    <x v="136"/>
    <n v="11.648000000000001"/>
    <n v="2"/>
    <n v="4.0768000000000004"/>
  </r>
  <r>
    <n v="278"/>
    <s v="CA-2020-132976"/>
    <x v="65"/>
    <d v="2020-10-17T00:00:00"/>
    <s v="Standard Class"/>
    <s v="AG-10495"/>
    <x v="72"/>
    <x v="1"/>
    <s v="United States"/>
    <s v="Philadelphia"/>
    <x v="5"/>
    <x v="3"/>
    <s v="OFF-PA-10004470"/>
    <x v="1"/>
    <x v="3"/>
    <x v="137"/>
    <n v="18.175999999999998"/>
    <n v="4"/>
    <n v="5.9071999999999987"/>
  </r>
  <r>
    <n v="279"/>
    <s v="CA-2020-132976"/>
    <x v="65"/>
    <d v="2020-10-17T00:00:00"/>
    <s v="Standard Class"/>
    <s v="AG-10495"/>
    <x v="72"/>
    <x v="1"/>
    <s v="United States"/>
    <s v="Philadelphia"/>
    <x v="5"/>
    <x v="3"/>
    <s v="OFF-ST-10000876"/>
    <x v="1"/>
    <x v="10"/>
    <x v="138"/>
    <n v="59.712000000000003"/>
    <n v="6"/>
    <n v="5.9711999999999996"/>
  </r>
  <r>
    <n v="280"/>
    <s v="CA-2020-132976"/>
    <x v="65"/>
    <d v="2020-10-17T00:00:00"/>
    <s v="Standard Class"/>
    <s v="AG-10495"/>
    <x v="72"/>
    <x v="1"/>
    <s v="United States"/>
    <s v="Philadelphia"/>
    <x v="5"/>
    <x v="3"/>
    <s v="OFF-LA-10002043"/>
    <x v="1"/>
    <x v="2"/>
    <x v="139"/>
    <n v="24.839999999999996"/>
    <n v="3"/>
    <n v="8.6940000000000008"/>
  </r>
  <r>
    <n v="287"/>
    <s v="CA-2019-112697"/>
    <x v="66"/>
    <d v="2019-12-20T00:00:00"/>
    <s v="Second Class"/>
    <s v="AH-10195"/>
    <x v="73"/>
    <x v="1"/>
    <s v="United States"/>
    <s v="Tamarac"/>
    <x v="8"/>
    <x v="0"/>
    <s v="OFF-BI-10000778"/>
    <x v="1"/>
    <x v="4"/>
    <x v="140"/>
    <n v="254.05800000000002"/>
    <n v="7"/>
    <n v="-169.3719999999999"/>
  </r>
  <r>
    <n v="288"/>
    <s v="CA-2019-112697"/>
    <x v="66"/>
    <d v="2019-12-20T00:00:00"/>
    <s v="Second Class"/>
    <s v="AH-10195"/>
    <x v="73"/>
    <x v="1"/>
    <s v="United States"/>
    <s v="Tamarac"/>
    <x v="8"/>
    <x v="0"/>
    <s v="OFF-AP-10002684"/>
    <x v="1"/>
    <x v="6"/>
    <x v="91"/>
    <n v="194.52800000000002"/>
    <n v="2"/>
    <n v="24.315999999999974"/>
  </r>
  <r>
    <n v="289"/>
    <s v="CA-2019-112697"/>
    <x v="66"/>
    <d v="2019-12-20T00:00:00"/>
    <s v="Second Class"/>
    <s v="AH-10195"/>
    <x v="73"/>
    <x v="1"/>
    <s v="United States"/>
    <s v="Tamarac"/>
    <x v="8"/>
    <x v="0"/>
    <s v="OFF-SU-10000646"/>
    <x v="1"/>
    <x v="13"/>
    <x v="141"/>
    <n v="961.48000000000013"/>
    <n v="5"/>
    <n v="-204.31449999999995"/>
  </r>
  <r>
    <n v="290"/>
    <s v="CA-2019-110772"/>
    <x v="42"/>
    <d v="2019-11-24T00:00:00"/>
    <s v="Second Class"/>
    <s v="NZ-18565"/>
    <x v="74"/>
    <x v="2"/>
    <s v="United States"/>
    <s v="Columbus"/>
    <x v="19"/>
    <x v="3"/>
    <s v="OFF-FA-10002983"/>
    <x v="1"/>
    <x v="11"/>
    <x v="142"/>
    <n v="19.096"/>
    <n v="7"/>
    <n v="6.6835999999999993"/>
  </r>
  <r>
    <n v="291"/>
    <s v="CA-2019-110772"/>
    <x v="42"/>
    <d v="2019-11-24T00:00:00"/>
    <s v="Second Class"/>
    <s v="NZ-18565"/>
    <x v="74"/>
    <x v="2"/>
    <s v="United States"/>
    <s v="Columbus"/>
    <x v="19"/>
    <x v="3"/>
    <s v="OFF-LA-10004689"/>
    <x v="1"/>
    <x v="2"/>
    <x v="143"/>
    <n v="18.496000000000002"/>
    <n v="8"/>
    <n v="6.2423999999999999"/>
  </r>
  <r>
    <n v="292"/>
    <s v="CA-2019-110772"/>
    <x v="42"/>
    <d v="2019-11-24T00:00:00"/>
    <s v="Second Class"/>
    <s v="NZ-18565"/>
    <x v="74"/>
    <x v="2"/>
    <s v="United States"/>
    <s v="Columbus"/>
    <x v="19"/>
    <x v="3"/>
    <s v="TEC-AC-10002001"/>
    <x v="2"/>
    <x v="7"/>
    <x v="144"/>
    <n v="255.98400000000004"/>
    <n v="2"/>
    <n v="54.396600000000007"/>
  </r>
  <r>
    <n v="293"/>
    <s v="CA-2019-110772"/>
    <x v="42"/>
    <d v="2019-11-24T00:00:00"/>
    <s v="Second Class"/>
    <s v="NZ-18565"/>
    <x v="74"/>
    <x v="2"/>
    <s v="United States"/>
    <s v="Columbus"/>
    <x v="19"/>
    <x v="3"/>
    <s v="FUR-BO-10004709"/>
    <x v="0"/>
    <x v="0"/>
    <x v="145"/>
    <n v="86.97"/>
    <n v="3"/>
    <n v="-48.703199999999995"/>
  </r>
  <r>
    <n v="299"/>
    <s v="CA-2019-142545"/>
    <x v="54"/>
    <d v="2019-11-03T00:00:00"/>
    <s v="Standard Class"/>
    <s v="JD-15895"/>
    <x v="40"/>
    <x v="1"/>
    <s v="United States"/>
    <s v="Belleville"/>
    <x v="25"/>
    <x v="3"/>
    <s v="OFF-PA-10002105"/>
    <x v="1"/>
    <x v="3"/>
    <x v="146"/>
    <n v="32.400000000000006"/>
    <n v="5"/>
    <n v="15.552000000000001"/>
  </r>
  <r>
    <n v="300"/>
    <s v="CA-2019-142545"/>
    <x v="54"/>
    <d v="2019-11-03T00:00:00"/>
    <s v="Standard Class"/>
    <s v="JD-15895"/>
    <x v="40"/>
    <x v="1"/>
    <s v="United States"/>
    <s v="Belleville"/>
    <x v="25"/>
    <x v="3"/>
    <s v="OFF-ST-10002756"/>
    <x v="1"/>
    <x v="10"/>
    <x v="147"/>
    <n v="1082.48"/>
    <n v="8"/>
    <n v="10.824800000000096"/>
  </r>
  <r>
    <n v="301"/>
    <s v="CA-2019-142545"/>
    <x v="54"/>
    <d v="2019-11-03T00:00:00"/>
    <s v="Standard Class"/>
    <s v="JD-15895"/>
    <x v="40"/>
    <x v="1"/>
    <s v="United States"/>
    <s v="Belleville"/>
    <x v="25"/>
    <x v="3"/>
    <s v="OFF-PA-10004243"/>
    <x v="1"/>
    <x v="3"/>
    <x v="148"/>
    <n v="56.91"/>
    <n v="3"/>
    <n v="27.316799999999997"/>
  </r>
  <r>
    <n v="302"/>
    <s v="CA-2019-142545"/>
    <x v="54"/>
    <d v="2019-11-03T00:00:00"/>
    <s v="Standard Class"/>
    <s v="JD-15895"/>
    <x v="40"/>
    <x v="1"/>
    <s v="United States"/>
    <s v="Belleville"/>
    <x v="25"/>
    <x v="3"/>
    <s v="FUR-FU-10001861"/>
    <x v="0"/>
    <x v="9"/>
    <x v="149"/>
    <n v="77.599999999999994"/>
    <n v="4"/>
    <n v="38.023999999999994"/>
  </r>
  <r>
    <n v="303"/>
    <s v="CA-2019-142545"/>
    <x v="54"/>
    <d v="2019-11-03T00:00:00"/>
    <s v="Standard Class"/>
    <s v="JD-15895"/>
    <x v="40"/>
    <x v="1"/>
    <s v="United States"/>
    <s v="Belleville"/>
    <x v="25"/>
    <x v="3"/>
    <s v="OFF-BI-10002706"/>
    <x v="1"/>
    <x v="4"/>
    <x v="150"/>
    <n v="14.28"/>
    <n v="1"/>
    <n v="6.5687999999999995"/>
  </r>
  <r>
    <n v="304"/>
    <s v="US-2020-152380"/>
    <x v="67"/>
    <d v="2020-11-23T00:00:00"/>
    <s v="Standard Class"/>
    <s v="JH-15910"/>
    <x v="59"/>
    <x v="0"/>
    <s v="United States"/>
    <s v="Chicago"/>
    <x v="7"/>
    <x v="2"/>
    <s v="FUR-TA-10002533"/>
    <x v="0"/>
    <x v="14"/>
    <x v="151"/>
    <n v="219.07500000000002"/>
    <n v="3"/>
    <n v="-131.44500000000005"/>
  </r>
  <r>
    <n v="309"/>
    <s v="CA-2020-126774"/>
    <x v="2"/>
    <d v="2020-04-17T00:00:00"/>
    <s v="First Class"/>
    <s v="SH-20395"/>
    <x v="75"/>
    <x v="0"/>
    <s v="United States"/>
    <s v="Arlington"/>
    <x v="12"/>
    <x v="0"/>
    <s v="OFF-AR-10002804"/>
    <x v="1"/>
    <x v="5"/>
    <x v="152"/>
    <n v="4.8899999999999997"/>
    <n v="1"/>
    <n v="2.0049000000000001"/>
  </r>
  <r>
    <n v="310"/>
    <s v="CA-2019-142902"/>
    <x v="68"/>
    <d v="2019-09-14T00:00:00"/>
    <s v="Second Class"/>
    <s v="BP-11185"/>
    <x v="76"/>
    <x v="1"/>
    <s v="United States"/>
    <s v="Arvada"/>
    <x v="27"/>
    <x v="1"/>
    <s v="FUR-FU-10001918"/>
    <x v="0"/>
    <x v="9"/>
    <x v="153"/>
    <n v="15.136000000000003"/>
    <n v="4"/>
    <n v="3.5948000000000011"/>
  </r>
  <r>
    <n v="311"/>
    <s v="CA-2019-142902"/>
    <x v="68"/>
    <d v="2019-09-14T00:00:00"/>
    <s v="Second Class"/>
    <s v="BP-11185"/>
    <x v="76"/>
    <x v="1"/>
    <s v="United States"/>
    <s v="Arvada"/>
    <x v="27"/>
    <x v="1"/>
    <s v="FUR-CH-10004086"/>
    <x v="0"/>
    <x v="1"/>
    <x v="154"/>
    <n v="466.76800000000003"/>
    <n v="2"/>
    <n v="52.511399999999981"/>
  </r>
  <r>
    <n v="312"/>
    <s v="CA-2019-142902"/>
    <x v="68"/>
    <d v="2019-09-14T00:00:00"/>
    <s v="Second Class"/>
    <s v="BP-11185"/>
    <x v="76"/>
    <x v="1"/>
    <s v="United States"/>
    <s v="Arvada"/>
    <x v="27"/>
    <x v="1"/>
    <s v="FUR-FU-10001756"/>
    <x v="0"/>
    <x v="9"/>
    <x v="155"/>
    <n v="15.231999999999999"/>
    <n v="1"/>
    <n v="1.7135999999999978"/>
  </r>
  <r>
    <n v="313"/>
    <s v="CA-2019-142902"/>
    <x v="68"/>
    <d v="2019-09-14T00:00:00"/>
    <s v="Second Class"/>
    <s v="BP-11185"/>
    <x v="76"/>
    <x v="1"/>
    <s v="United States"/>
    <s v="Arvada"/>
    <x v="27"/>
    <x v="1"/>
    <s v="OFF-LA-10000634"/>
    <x v="1"/>
    <x v="2"/>
    <x v="156"/>
    <n v="6.2640000000000002"/>
    <n v="3"/>
    <n v="2.0358000000000001"/>
  </r>
  <r>
    <n v="324"/>
    <s v="CA-2019-162138"/>
    <x v="69"/>
    <d v="2019-04-27T00:00:00"/>
    <s v="Standard Class"/>
    <s v="GK-14620"/>
    <x v="77"/>
    <x v="1"/>
    <s v="United States"/>
    <s v="Hesperia"/>
    <x v="1"/>
    <x v="1"/>
    <s v="OFF-BI-10004593"/>
    <x v="1"/>
    <x v="4"/>
    <x v="157"/>
    <n v="251.52"/>
    <n v="6"/>
    <n v="81.744"/>
  </r>
  <r>
    <n v="325"/>
    <s v="CA-2019-162138"/>
    <x v="69"/>
    <d v="2019-04-27T00:00:00"/>
    <s v="Standard Class"/>
    <s v="GK-14620"/>
    <x v="77"/>
    <x v="1"/>
    <s v="United States"/>
    <s v="Hesperia"/>
    <x v="1"/>
    <x v="1"/>
    <s v="TEC-AC-10001908"/>
    <x v="2"/>
    <x v="7"/>
    <x v="158"/>
    <n v="99.99"/>
    <n v="1"/>
    <n v="34.996499999999997"/>
  </r>
  <r>
    <n v="326"/>
    <s v="CA-2020-153339"/>
    <x v="70"/>
    <d v="2020-11-05T00:00:00"/>
    <s v="Second Class"/>
    <s v="DJ-13510"/>
    <x v="78"/>
    <x v="1"/>
    <s v="United States"/>
    <s v="Murfreesboro"/>
    <x v="26"/>
    <x v="0"/>
    <s v="FUR-FU-10001967"/>
    <x v="0"/>
    <x v="9"/>
    <x v="159"/>
    <n v="15.991999999999999"/>
    <n v="1"/>
    <n v="0.99949999999999894"/>
  </r>
  <r>
    <n v="327"/>
    <s v="US-2019-141544"/>
    <x v="71"/>
    <d v="2019-09-01T00:00:00"/>
    <s v="First Class"/>
    <s v="PO-18850"/>
    <x v="79"/>
    <x v="0"/>
    <s v="United States"/>
    <s v="Philadelphia"/>
    <x v="5"/>
    <x v="3"/>
    <s v="TEC-PH-10003645"/>
    <x v="2"/>
    <x v="8"/>
    <x v="160"/>
    <n v="290.89800000000002"/>
    <n v="3"/>
    <n v="-67.876199999999997"/>
  </r>
  <r>
    <n v="328"/>
    <s v="US-2019-141544"/>
    <x v="71"/>
    <d v="2019-09-01T00:00:00"/>
    <s v="First Class"/>
    <s v="PO-18850"/>
    <x v="79"/>
    <x v="0"/>
    <s v="United States"/>
    <s v="Philadelphia"/>
    <x v="5"/>
    <x v="3"/>
    <s v="OFF-ST-10000675"/>
    <x v="1"/>
    <x v="10"/>
    <x v="161"/>
    <n v="54.224000000000004"/>
    <n v="2"/>
    <n v="3.3889999999999993"/>
  </r>
  <r>
    <n v="329"/>
    <s v="US-2019-141544"/>
    <x v="71"/>
    <d v="2019-09-01T00:00:00"/>
    <s v="First Class"/>
    <s v="PO-18850"/>
    <x v="79"/>
    <x v="0"/>
    <s v="United States"/>
    <s v="Philadelphia"/>
    <x v="5"/>
    <x v="3"/>
    <s v="FUR-CH-10003312"/>
    <x v="0"/>
    <x v="1"/>
    <x v="162"/>
    <n v="786.74400000000003"/>
    <n v="4"/>
    <n v="-258.50160000000011"/>
  </r>
  <r>
    <n v="330"/>
    <s v="US-2019-141544"/>
    <x v="71"/>
    <d v="2019-09-01T00:00:00"/>
    <s v="First Class"/>
    <s v="PO-18850"/>
    <x v="79"/>
    <x v="0"/>
    <s v="United States"/>
    <s v="Philadelphia"/>
    <x v="5"/>
    <x v="3"/>
    <s v="OFF-LA-10001074"/>
    <x v="1"/>
    <x v="2"/>
    <x v="163"/>
    <n v="100.24000000000001"/>
    <n v="10"/>
    <n v="33.830999999999989"/>
  </r>
  <r>
    <n v="331"/>
    <s v="US-2019-141544"/>
    <x v="71"/>
    <d v="2019-09-01T00:00:00"/>
    <s v="First Class"/>
    <s v="PO-18850"/>
    <x v="79"/>
    <x v="0"/>
    <s v="United States"/>
    <s v="Philadelphia"/>
    <x v="5"/>
    <x v="3"/>
    <s v="OFF-BI-10001524"/>
    <x v="1"/>
    <x v="4"/>
    <x v="164"/>
    <n v="37.76400000000001"/>
    <n v="6"/>
    <n v="-27.693600000000004"/>
  </r>
  <r>
    <n v="332"/>
    <s v="US-2019-150147"/>
    <x v="72"/>
    <d v="2019-04-29T00:00:00"/>
    <s v="Second Class"/>
    <s v="JL-15850"/>
    <x v="80"/>
    <x v="0"/>
    <s v="United States"/>
    <s v="Philadelphia"/>
    <x v="5"/>
    <x v="3"/>
    <s v="TEC-PH-10004614"/>
    <x v="2"/>
    <x v="8"/>
    <x v="165"/>
    <n v="82.8"/>
    <n v="2"/>
    <n v="-20.700000000000003"/>
  </r>
  <r>
    <n v="333"/>
    <s v="US-2019-150147"/>
    <x v="72"/>
    <d v="2019-04-29T00:00:00"/>
    <s v="Second Class"/>
    <s v="JL-15850"/>
    <x v="80"/>
    <x v="0"/>
    <s v="United States"/>
    <s v="Philadelphia"/>
    <x v="5"/>
    <x v="3"/>
    <s v="OFF-BI-10001153"/>
    <x v="1"/>
    <x v="4"/>
    <x v="166"/>
    <n v="20.724000000000004"/>
    <n v="2"/>
    <n v="-13.815999999999995"/>
  </r>
  <r>
    <n v="334"/>
    <s v="US-2019-150147"/>
    <x v="72"/>
    <d v="2019-04-29T00:00:00"/>
    <s v="Second Class"/>
    <s v="JL-15850"/>
    <x v="80"/>
    <x v="0"/>
    <s v="United States"/>
    <s v="Philadelphia"/>
    <x v="5"/>
    <x v="3"/>
    <s v="OFF-BI-10001982"/>
    <x v="1"/>
    <x v="4"/>
    <x v="167"/>
    <n v="4.8960000000000008"/>
    <n v="3"/>
    <n v="-3.4271999999999991"/>
  </r>
  <r>
    <n v="346"/>
    <s v="CA-2020-169901"/>
    <x v="73"/>
    <d v="2020-06-19T00:00:00"/>
    <s v="Standard Class"/>
    <s v="CC-12550"/>
    <x v="81"/>
    <x v="0"/>
    <s v="United States"/>
    <s v="San Francisco"/>
    <x v="1"/>
    <x v="1"/>
    <s v="TEC-PH-10002293"/>
    <x v="2"/>
    <x v="8"/>
    <x v="66"/>
    <n v="47.975999999999999"/>
    <n v="3"/>
    <n v="4.7976000000000028"/>
  </r>
  <r>
    <n v="347"/>
    <s v="CA-2020-134306"/>
    <x v="74"/>
    <d v="2020-07-12T00:00:00"/>
    <s v="Standard Class"/>
    <s v="TD-20995"/>
    <x v="82"/>
    <x v="0"/>
    <s v="United States"/>
    <s v="Lowell"/>
    <x v="28"/>
    <x v="3"/>
    <s v="OFF-AR-10004027"/>
    <x v="1"/>
    <x v="5"/>
    <x v="168"/>
    <n v="7.5600000000000005"/>
    <n v="3"/>
    <n v="3.0996000000000006"/>
  </r>
  <r>
    <n v="348"/>
    <s v="CA-2020-134306"/>
    <x v="74"/>
    <d v="2020-07-12T00:00:00"/>
    <s v="Standard Class"/>
    <s v="TD-20995"/>
    <x v="82"/>
    <x v="0"/>
    <s v="United States"/>
    <s v="Lowell"/>
    <x v="28"/>
    <x v="3"/>
    <s v="OFF-PA-10000249"/>
    <x v="1"/>
    <x v="3"/>
    <x v="10"/>
    <n v="24.56"/>
    <n v="2"/>
    <n v="11.543199999999999"/>
  </r>
  <r>
    <n v="349"/>
    <s v="CA-2020-134306"/>
    <x v="74"/>
    <d v="2020-07-12T00:00:00"/>
    <s v="Standard Class"/>
    <s v="TD-20995"/>
    <x v="82"/>
    <x v="0"/>
    <s v="United States"/>
    <s v="Lowell"/>
    <x v="28"/>
    <x v="3"/>
    <s v="OFF-AR-10001374"/>
    <x v="1"/>
    <x v="5"/>
    <x v="169"/>
    <n v="12.96"/>
    <n v="2"/>
    <n v="4.1471999999999998"/>
  </r>
  <r>
    <n v="350"/>
    <s v="CA-2019-129714"/>
    <x v="75"/>
    <d v="2019-09-03T00:00:00"/>
    <s v="First Class"/>
    <s v="AB-10060"/>
    <x v="83"/>
    <x v="2"/>
    <s v="United States"/>
    <s v="New York City"/>
    <x v="11"/>
    <x v="3"/>
    <s v="TEC-AC-10000290"/>
    <x v="2"/>
    <x v="7"/>
    <x v="124"/>
    <n v="6.79"/>
    <n v="1"/>
    <n v="2.3086000000000002"/>
  </r>
  <r>
    <n v="351"/>
    <s v="CA-2019-129714"/>
    <x v="75"/>
    <d v="2019-09-03T00:00:00"/>
    <s v="First Class"/>
    <s v="AB-10060"/>
    <x v="83"/>
    <x v="2"/>
    <s v="United States"/>
    <s v="New York City"/>
    <x v="11"/>
    <x v="3"/>
    <s v="OFF-PA-10001970"/>
    <x v="1"/>
    <x v="3"/>
    <x v="170"/>
    <n v="24.56"/>
    <n v="2"/>
    <n v="11.543199999999999"/>
  </r>
  <r>
    <n v="352"/>
    <s v="CA-2019-129714"/>
    <x v="75"/>
    <d v="2019-09-03T00:00:00"/>
    <s v="First Class"/>
    <s v="AB-10060"/>
    <x v="83"/>
    <x v="2"/>
    <s v="United States"/>
    <s v="New York City"/>
    <x v="11"/>
    <x v="3"/>
    <s v="OFF-BI-10002160"/>
    <x v="1"/>
    <x v="4"/>
    <x v="171"/>
    <n v="3.048"/>
    <n v="1"/>
    <n v="1.0668"/>
  </r>
  <r>
    <n v="353"/>
    <s v="CA-2019-129714"/>
    <x v="75"/>
    <d v="2019-09-03T00:00:00"/>
    <s v="First Class"/>
    <s v="AB-10060"/>
    <x v="83"/>
    <x v="2"/>
    <s v="United States"/>
    <s v="New York City"/>
    <x v="11"/>
    <x v="3"/>
    <s v="OFF-PA-10001970"/>
    <x v="1"/>
    <x v="3"/>
    <x v="170"/>
    <n v="49.12"/>
    <n v="4"/>
    <n v="23.086399999999998"/>
  </r>
  <r>
    <n v="354"/>
    <s v="CA-2019-129714"/>
    <x v="75"/>
    <d v="2019-09-03T00:00:00"/>
    <s v="First Class"/>
    <s v="AB-10060"/>
    <x v="83"/>
    <x v="2"/>
    <s v="United States"/>
    <s v="New York City"/>
    <x v="11"/>
    <x v="3"/>
    <s v="OFF-BI-10004995"/>
    <x v="1"/>
    <x v="4"/>
    <x v="172"/>
    <n v="4355.1680000000006"/>
    <n v="4"/>
    <n v="1415.4295999999997"/>
  </r>
  <r>
    <n v="355"/>
    <s v="CA-2019-138520"/>
    <x v="76"/>
    <d v="2019-04-13T00:00:00"/>
    <s v="Standard Class"/>
    <s v="JL-15505"/>
    <x v="84"/>
    <x v="0"/>
    <s v="United States"/>
    <s v="New York City"/>
    <x v="11"/>
    <x v="3"/>
    <s v="FUR-BO-10002268"/>
    <x v="0"/>
    <x v="0"/>
    <x v="173"/>
    <n v="388.70400000000006"/>
    <n v="6"/>
    <n v="-4.8588000000000022"/>
  </r>
  <r>
    <n v="356"/>
    <s v="CA-2019-138520"/>
    <x v="76"/>
    <d v="2019-04-13T00:00:00"/>
    <s v="Standard Class"/>
    <s v="JL-15505"/>
    <x v="84"/>
    <x v="0"/>
    <s v="United States"/>
    <s v="New York City"/>
    <x v="11"/>
    <x v="3"/>
    <s v="OFF-EN-10001137"/>
    <x v="1"/>
    <x v="12"/>
    <x v="174"/>
    <n v="8.26"/>
    <n v="2"/>
    <n v="3.7995999999999999"/>
  </r>
  <r>
    <n v="357"/>
    <s v="CA-2019-138520"/>
    <x v="76"/>
    <d v="2019-04-13T00:00:00"/>
    <s v="Standard Class"/>
    <s v="JL-15505"/>
    <x v="84"/>
    <x v="0"/>
    <s v="United States"/>
    <s v="New York City"/>
    <x v="11"/>
    <x v="3"/>
    <s v="OFF-AR-10002399"/>
    <x v="1"/>
    <x v="5"/>
    <x v="175"/>
    <n v="17.04"/>
    <n v="4"/>
    <n v="6.9863999999999997"/>
  </r>
  <r>
    <n v="358"/>
    <s v="CA-2019-138520"/>
    <x v="76"/>
    <d v="2019-04-13T00:00:00"/>
    <s v="Standard Class"/>
    <s v="JL-15505"/>
    <x v="84"/>
    <x v="0"/>
    <s v="United States"/>
    <s v="New York City"/>
    <x v="11"/>
    <x v="3"/>
    <s v="OFF-PA-10002713"/>
    <x v="1"/>
    <x v="3"/>
    <x v="176"/>
    <n v="34.4"/>
    <n v="5"/>
    <n v="15.823999999999998"/>
  </r>
  <r>
    <n v="359"/>
    <s v="CA-2019-130001"/>
    <x v="69"/>
    <d v="2019-04-28T00:00:00"/>
    <s v="Standard Class"/>
    <s v="HK-14890"/>
    <x v="56"/>
    <x v="1"/>
    <s v="United States"/>
    <s v="Charlotte"/>
    <x v="2"/>
    <x v="0"/>
    <s v="OFF-PA-10002666"/>
    <x v="1"/>
    <x v="3"/>
    <x v="98"/>
    <n v="36.240000000000009"/>
    <n v="5"/>
    <n v="11.324999999999996"/>
  </r>
  <r>
    <n v="360"/>
    <s v="CA-2020-155698"/>
    <x v="77"/>
    <d v="2020-03-11T00:00:00"/>
    <s v="First Class"/>
    <s v="VB-21745"/>
    <x v="85"/>
    <x v="1"/>
    <s v="United States"/>
    <s v="Columbus"/>
    <x v="29"/>
    <x v="0"/>
    <s v="OFF-AP-10001124"/>
    <x v="1"/>
    <x v="6"/>
    <x v="177"/>
    <n v="647.84"/>
    <n v="8"/>
    <n v="168.4384"/>
  </r>
  <r>
    <n v="361"/>
    <s v="CA-2020-155698"/>
    <x v="77"/>
    <d v="2020-03-11T00:00:00"/>
    <s v="First Class"/>
    <s v="VB-21745"/>
    <x v="85"/>
    <x v="1"/>
    <s v="United States"/>
    <s v="Columbus"/>
    <x v="29"/>
    <x v="0"/>
    <s v="OFF-LA-10001158"/>
    <x v="1"/>
    <x v="2"/>
    <x v="178"/>
    <n v="20.7"/>
    <n v="2"/>
    <n v="9.9359999999999999"/>
  </r>
  <r>
    <n v="362"/>
    <s v="CA-2020-144904"/>
    <x v="78"/>
    <d v="2020-10-01T00:00:00"/>
    <s v="Standard Class"/>
    <s v="KW-16435"/>
    <x v="86"/>
    <x v="0"/>
    <s v="United States"/>
    <s v="New York City"/>
    <x v="11"/>
    <x v="3"/>
    <s v="OFF-LA-10001158"/>
    <x v="1"/>
    <x v="2"/>
    <x v="178"/>
    <n v="20.7"/>
    <n v="2"/>
    <n v="9.9359999999999999"/>
  </r>
  <r>
    <n v="363"/>
    <s v="CA-2020-144904"/>
    <x v="78"/>
    <d v="2020-10-01T00:00:00"/>
    <s v="Standard Class"/>
    <s v="KW-16435"/>
    <x v="86"/>
    <x v="0"/>
    <s v="United States"/>
    <s v="New York City"/>
    <x v="11"/>
    <x v="3"/>
    <s v="FUR-CH-10000785"/>
    <x v="0"/>
    <x v="1"/>
    <x v="179"/>
    <n v="488.64600000000002"/>
    <n v="3"/>
    <n v="86.870400000000004"/>
  </r>
  <r>
    <n v="364"/>
    <s v="CA-2020-144904"/>
    <x v="78"/>
    <d v="2020-10-01T00:00:00"/>
    <s v="Standard Class"/>
    <s v="KW-16435"/>
    <x v="86"/>
    <x v="0"/>
    <s v="United States"/>
    <s v="New York City"/>
    <x v="11"/>
    <x v="3"/>
    <s v="OFF-AR-10003732"/>
    <x v="1"/>
    <x v="5"/>
    <x v="180"/>
    <n v="5.56"/>
    <n v="2"/>
    <n v="1.4455999999999998"/>
  </r>
  <r>
    <n v="365"/>
    <s v="CA-2020-144904"/>
    <x v="78"/>
    <d v="2020-10-01T00:00:00"/>
    <s v="Standard Class"/>
    <s v="KW-16435"/>
    <x v="86"/>
    <x v="0"/>
    <s v="United States"/>
    <s v="New York City"/>
    <x v="11"/>
    <x v="3"/>
    <s v="FUR-FU-10000023"/>
    <x v="0"/>
    <x v="9"/>
    <x v="181"/>
    <n v="47.12"/>
    <n v="8"/>
    <n v="20.732800000000001"/>
  </r>
  <r>
    <n v="367"/>
    <s v="CA-2019-155516"/>
    <x v="79"/>
    <d v="2019-10-21T00:00:00"/>
    <s v="Same Day"/>
    <s v="MK-17905"/>
    <x v="87"/>
    <x v="1"/>
    <s v="United States"/>
    <s v="Manchester"/>
    <x v="24"/>
    <x v="3"/>
    <s v="OFF-BI-10002412"/>
    <x v="1"/>
    <x v="4"/>
    <x v="182"/>
    <n v="23.2"/>
    <n v="4"/>
    <n v="10.44"/>
  </r>
  <r>
    <n v="368"/>
    <s v="CA-2019-155516"/>
    <x v="79"/>
    <d v="2019-10-21T00:00:00"/>
    <s v="Same Day"/>
    <s v="MK-17905"/>
    <x v="87"/>
    <x v="1"/>
    <s v="United States"/>
    <s v="Manchester"/>
    <x v="24"/>
    <x v="3"/>
    <s v="OFF-SU-10001225"/>
    <x v="1"/>
    <x v="13"/>
    <x v="183"/>
    <n v="7.36"/>
    <n v="2"/>
    <n v="0.14719999999999978"/>
  </r>
  <r>
    <n v="369"/>
    <s v="CA-2019-155516"/>
    <x v="79"/>
    <d v="2019-10-21T00:00:00"/>
    <s v="Same Day"/>
    <s v="MK-17905"/>
    <x v="87"/>
    <x v="1"/>
    <s v="United States"/>
    <s v="Manchester"/>
    <x v="24"/>
    <x v="3"/>
    <s v="OFF-ST-10002406"/>
    <x v="1"/>
    <x v="10"/>
    <x v="184"/>
    <n v="104.79"/>
    <n v="7"/>
    <n v="29.341200000000008"/>
  </r>
  <r>
    <n v="370"/>
    <s v="CA-2019-155516"/>
    <x v="79"/>
    <d v="2019-10-21T00:00:00"/>
    <s v="Same Day"/>
    <s v="MK-17905"/>
    <x v="87"/>
    <x v="1"/>
    <s v="United States"/>
    <s v="Manchester"/>
    <x v="24"/>
    <x v="3"/>
    <s v="FUR-BO-10002545"/>
    <x v="0"/>
    <x v="0"/>
    <x v="185"/>
    <n v="1043.92"/>
    <n v="4"/>
    <n v="271.41920000000005"/>
  </r>
  <r>
    <n v="371"/>
    <s v="CA-2020-104745"/>
    <x v="80"/>
    <d v="2020-06-04T00:00:00"/>
    <s v="Standard Class"/>
    <s v="GT-14755"/>
    <x v="88"/>
    <x v="0"/>
    <s v="United States"/>
    <s v="Harlingen"/>
    <x v="6"/>
    <x v="2"/>
    <s v="OFF-PA-10002036"/>
    <x v="1"/>
    <x v="3"/>
    <x v="186"/>
    <n v="25.920000000000005"/>
    <n v="5"/>
    <n v="9.3960000000000008"/>
  </r>
  <r>
    <n v="372"/>
    <s v="CA-2020-104745"/>
    <x v="80"/>
    <d v="2020-06-04T00:00:00"/>
    <s v="Standard Class"/>
    <s v="GT-14755"/>
    <x v="88"/>
    <x v="0"/>
    <s v="United States"/>
    <s v="Harlingen"/>
    <x v="6"/>
    <x v="2"/>
    <s v="OFF-ST-10002205"/>
    <x v="1"/>
    <x v="10"/>
    <x v="187"/>
    <n v="53.424000000000007"/>
    <n v="3"/>
    <n v="4.6746000000000016"/>
  </r>
  <r>
    <n v="377"/>
    <s v="US-2019-134656"/>
    <x v="81"/>
    <d v="2019-10-01T00:00:00"/>
    <s v="First Class"/>
    <s v="MM-18280"/>
    <x v="89"/>
    <x v="1"/>
    <s v="United States"/>
    <s v="Quincy"/>
    <x v="7"/>
    <x v="2"/>
    <s v="OFF-PA-10003039"/>
    <x v="1"/>
    <x v="3"/>
    <x v="188"/>
    <n v="99.13600000000001"/>
    <n v="4"/>
    <n v="30.979999999999993"/>
  </r>
  <r>
    <n v="378"/>
    <s v="US-2020-134481"/>
    <x v="82"/>
    <d v="2020-09-01T00:00:00"/>
    <s v="Standard Class"/>
    <s v="AR-10405"/>
    <x v="90"/>
    <x v="1"/>
    <s v="United States"/>
    <s v="Franklin"/>
    <x v="28"/>
    <x v="3"/>
    <s v="FUR-TA-10004915"/>
    <x v="0"/>
    <x v="14"/>
    <x v="189"/>
    <n v="1488.4239999999998"/>
    <n v="7"/>
    <n v="-297.68479999999983"/>
  </r>
  <r>
    <n v="382"/>
    <s v="CA-2019-134775"/>
    <x v="54"/>
    <d v="2019-10-29T00:00:00"/>
    <s v="First Class"/>
    <s v="AS-10285"/>
    <x v="91"/>
    <x v="1"/>
    <s v="United States"/>
    <s v="San Francisco"/>
    <x v="1"/>
    <x v="1"/>
    <s v="OFF-PA-10004734"/>
    <x v="1"/>
    <x v="3"/>
    <x v="190"/>
    <n v="50.96"/>
    <n v="7"/>
    <n v="25.48"/>
  </r>
  <r>
    <n v="383"/>
    <s v="CA-2019-134775"/>
    <x v="54"/>
    <d v="2019-10-29T00:00:00"/>
    <s v="First Class"/>
    <s v="AS-10285"/>
    <x v="91"/>
    <x v="1"/>
    <s v="United States"/>
    <s v="San Francisco"/>
    <x v="1"/>
    <x v="1"/>
    <s v="OFF-BI-10002225"/>
    <x v="1"/>
    <x v="4"/>
    <x v="191"/>
    <n v="49.536000000000001"/>
    <n v="3"/>
    <n v="17.337599999999998"/>
  </r>
  <r>
    <n v="390"/>
    <s v="CA-2020-101798"/>
    <x v="83"/>
    <d v="2020-12-15T00:00:00"/>
    <s v="Standard Class"/>
    <s v="MV-18190"/>
    <x v="92"/>
    <x v="0"/>
    <s v="United States"/>
    <s v="New York City"/>
    <x v="11"/>
    <x v="3"/>
    <s v="OFF-BI-10000050"/>
    <x v="1"/>
    <x v="4"/>
    <x v="192"/>
    <n v="23.36"/>
    <n v="4"/>
    <n v="7.8839999999999986"/>
  </r>
  <r>
    <n v="391"/>
    <s v="CA-2020-101798"/>
    <x v="83"/>
    <d v="2020-12-15T00:00:00"/>
    <s v="Standard Class"/>
    <s v="MV-18190"/>
    <x v="92"/>
    <x v="0"/>
    <s v="United States"/>
    <s v="New York City"/>
    <x v="11"/>
    <x v="3"/>
    <s v="TEC-AC-10001998"/>
    <x v="2"/>
    <x v="7"/>
    <x v="38"/>
    <n v="39.979999999999997"/>
    <n v="2"/>
    <n v="13.593199999999996"/>
  </r>
  <r>
    <n v="395"/>
    <s v="CA-2020-102946"/>
    <x v="84"/>
    <d v="2020-07-05T00:00:00"/>
    <s v="Standard Class"/>
    <s v="VP-21730"/>
    <x v="93"/>
    <x v="2"/>
    <s v="United States"/>
    <s v="Las Vegas"/>
    <x v="30"/>
    <x v="1"/>
    <s v="OFF-BI-10004492"/>
    <x v="1"/>
    <x v="4"/>
    <x v="193"/>
    <n v="75.792000000000002"/>
    <n v="3"/>
    <n v="25.579799999999992"/>
  </r>
  <r>
    <n v="396"/>
    <s v="CA-2020-165603"/>
    <x v="85"/>
    <d v="2020-10-19T00:00:00"/>
    <s v="Second Class"/>
    <s v="SS-20140"/>
    <x v="94"/>
    <x v="1"/>
    <s v="United States"/>
    <s v="Warwick"/>
    <x v="31"/>
    <x v="3"/>
    <s v="OFF-ST-10000798"/>
    <x v="1"/>
    <x v="10"/>
    <x v="194"/>
    <n v="49.96"/>
    <n v="2"/>
    <n v="9.4923999999999964"/>
  </r>
  <r>
    <n v="397"/>
    <s v="CA-2020-165603"/>
    <x v="85"/>
    <d v="2020-10-19T00:00:00"/>
    <s v="Second Class"/>
    <s v="SS-20140"/>
    <x v="94"/>
    <x v="1"/>
    <s v="United States"/>
    <s v="Warwick"/>
    <x v="31"/>
    <x v="3"/>
    <s v="OFF-PA-10002552"/>
    <x v="1"/>
    <x v="3"/>
    <x v="195"/>
    <n v="12.96"/>
    <n v="2"/>
    <n v="6.2208000000000006"/>
  </r>
  <r>
    <n v="399"/>
    <s v="CA-2019-108987"/>
    <x v="86"/>
    <d v="2019-09-10T00:00:00"/>
    <s v="Second Class"/>
    <s v="AG-10675"/>
    <x v="95"/>
    <x v="0"/>
    <s v="United States"/>
    <s v="Houston"/>
    <x v="6"/>
    <x v="2"/>
    <s v="OFF-ST-10001580"/>
    <x v="1"/>
    <x v="10"/>
    <x v="196"/>
    <n v="35.952000000000005"/>
    <n v="3"/>
    <n v="3.5951999999999984"/>
  </r>
  <r>
    <n v="400"/>
    <s v="CA-2019-108987"/>
    <x v="86"/>
    <d v="2019-09-10T00:00:00"/>
    <s v="Second Class"/>
    <s v="AG-10675"/>
    <x v="95"/>
    <x v="0"/>
    <s v="United States"/>
    <s v="Houston"/>
    <x v="6"/>
    <x v="2"/>
    <s v="FUR-BO-10004834"/>
    <x v="0"/>
    <x v="0"/>
    <x v="197"/>
    <n v="2396.2655999999997"/>
    <n v="4"/>
    <n v="-317.15280000000007"/>
  </r>
  <r>
    <n v="401"/>
    <s v="CA-2019-108987"/>
    <x v="86"/>
    <d v="2019-09-10T00:00:00"/>
    <s v="Second Class"/>
    <s v="AG-10675"/>
    <x v="95"/>
    <x v="0"/>
    <s v="United States"/>
    <s v="Houston"/>
    <x v="6"/>
    <x v="2"/>
    <s v="OFF-ST-10000934"/>
    <x v="1"/>
    <x v="10"/>
    <x v="198"/>
    <n v="131.136"/>
    <n v="4"/>
    <n v="-32.783999999999999"/>
  </r>
  <r>
    <n v="402"/>
    <s v="CA-2019-108987"/>
    <x v="86"/>
    <d v="2019-09-10T00:00:00"/>
    <s v="Second Class"/>
    <s v="AG-10675"/>
    <x v="95"/>
    <x v="0"/>
    <s v="United States"/>
    <s v="Houston"/>
    <x v="6"/>
    <x v="2"/>
    <s v="TEC-AC-10000158"/>
    <x v="2"/>
    <x v="7"/>
    <x v="199"/>
    <n v="57.584000000000003"/>
    <n v="2"/>
    <n v="0.71979999999999933"/>
  </r>
  <r>
    <n v="405"/>
    <s v="CA-2020-117933"/>
    <x v="87"/>
    <d v="2020-12-29T00:00:00"/>
    <s v="Standard Class"/>
    <s v="RF-19840"/>
    <x v="96"/>
    <x v="0"/>
    <s v="United States"/>
    <s v="New York City"/>
    <x v="11"/>
    <x v="3"/>
    <s v="OFF-AP-10004249"/>
    <x v="1"/>
    <x v="6"/>
    <x v="200"/>
    <n v="35.910000000000004"/>
    <n v="3"/>
    <n v="9.6956999999999987"/>
  </r>
  <r>
    <n v="406"/>
    <s v="CA-2020-117457"/>
    <x v="88"/>
    <d v="2020-12-12T00:00:00"/>
    <s v="Standard Class"/>
    <s v="KH-16510"/>
    <x v="97"/>
    <x v="0"/>
    <s v="United States"/>
    <s v="San Francisco"/>
    <x v="1"/>
    <x v="1"/>
    <s v="TEC-AC-10000158"/>
    <x v="2"/>
    <x v="7"/>
    <x v="199"/>
    <n v="179.95000000000002"/>
    <n v="5"/>
    <n v="37.789500000000004"/>
  </r>
  <r>
    <n v="407"/>
    <s v="CA-2020-117457"/>
    <x v="88"/>
    <d v="2020-12-12T00:00:00"/>
    <s v="Standard Class"/>
    <s v="KH-16510"/>
    <x v="97"/>
    <x v="0"/>
    <s v="United States"/>
    <s v="San Francisco"/>
    <x v="1"/>
    <x v="1"/>
    <s v="TEC-CO-10004115"/>
    <x v="2"/>
    <x v="15"/>
    <x v="201"/>
    <n v="1199.9760000000001"/>
    <n v="3"/>
    <n v="434.99130000000002"/>
  </r>
  <r>
    <n v="408"/>
    <s v="CA-2020-117457"/>
    <x v="88"/>
    <d v="2020-12-12T00:00:00"/>
    <s v="Standard Class"/>
    <s v="KH-16510"/>
    <x v="97"/>
    <x v="0"/>
    <s v="United States"/>
    <s v="San Francisco"/>
    <x v="1"/>
    <x v="1"/>
    <s v="OFF-PA-10003724"/>
    <x v="1"/>
    <x v="3"/>
    <x v="202"/>
    <n v="27.15"/>
    <n v="5"/>
    <n v="13.3035"/>
  </r>
  <r>
    <n v="409"/>
    <s v="CA-2020-117457"/>
    <x v="88"/>
    <d v="2020-12-12T00:00:00"/>
    <s v="Standard Class"/>
    <s v="KH-16510"/>
    <x v="97"/>
    <x v="0"/>
    <s v="United States"/>
    <s v="San Francisco"/>
    <x v="1"/>
    <x v="1"/>
    <s v="FUR-TA-10002041"/>
    <x v="0"/>
    <x v="14"/>
    <x v="203"/>
    <n v="1004.0239999999999"/>
    <n v="7"/>
    <n v="-112.95269999999994"/>
  </r>
  <r>
    <n v="410"/>
    <s v="CA-2020-117457"/>
    <x v="88"/>
    <d v="2020-12-12T00:00:00"/>
    <s v="Standard Class"/>
    <s v="KH-16510"/>
    <x v="97"/>
    <x v="0"/>
    <s v="United States"/>
    <s v="San Francisco"/>
    <x v="1"/>
    <x v="1"/>
    <s v="OFF-PA-10002893"/>
    <x v="1"/>
    <x v="3"/>
    <x v="204"/>
    <n v="9.68"/>
    <n v="1"/>
    <n v="4.6463999999999999"/>
  </r>
  <r>
    <n v="411"/>
    <s v="CA-2020-117457"/>
    <x v="88"/>
    <d v="2020-12-12T00:00:00"/>
    <s v="Standard Class"/>
    <s v="KH-16510"/>
    <x v="97"/>
    <x v="0"/>
    <s v="United States"/>
    <s v="San Francisco"/>
    <x v="1"/>
    <x v="1"/>
    <s v="OFF-LA-10003766"/>
    <x v="1"/>
    <x v="2"/>
    <x v="205"/>
    <n v="28.349999999999998"/>
    <n v="9"/>
    <n v="13.608000000000001"/>
  </r>
  <r>
    <n v="412"/>
    <s v="CA-2020-117457"/>
    <x v="88"/>
    <d v="2020-12-12T00:00:00"/>
    <s v="Standard Class"/>
    <s v="KH-16510"/>
    <x v="97"/>
    <x v="0"/>
    <s v="United States"/>
    <s v="San Francisco"/>
    <x v="1"/>
    <x v="1"/>
    <s v="OFF-PA-10001970"/>
    <x v="1"/>
    <x v="3"/>
    <x v="206"/>
    <n v="55.98"/>
    <n v="1"/>
    <n v="27.430199999999999"/>
  </r>
  <r>
    <n v="413"/>
    <s v="CA-2020-117457"/>
    <x v="88"/>
    <d v="2020-12-12T00:00:00"/>
    <s v="Standard Class"/>
    <s v="KH-16510"/>
    <x v="97"/>
    <x v="0"/>
    <s v="United States"/>
    <s v="San Francisco"/>
    <x v="1"/>
    <x v="1"/>
    <s v="FUR-BO-10001972"/>
    <x v="0"/>
    <x v="0"/>
    <x v="207"/>
    <n v="1336.829"/>
    <n v="13"/>
    <n v="31.454799999999949"/>
  </r>
  <r>
    <n v="414"/>
    <s v="CA-2020-117457"/>
    <x v="88"/>
    <d v="2020-12-12T00:00:00"/>
    <s v="Standard Class"/>
    <s v="KH-16510"/>
    <x v="97"/>
    <x v="0"/>
    <s v="United States"/>
    <s v="San Francisco"/>
    <x v="1"/>
    <x v="1"/>
    <s v="FUR-CH-10003956"/>
    <x v="0"/>
    <x v="1"/>
    <x v="208"/>
    <n v="113.56800000000001"/>
    <n v="2"/>
    <n v="-18.454800000000013"/>
  </r>
  <r>
    <n v="415"/>
    <s v="CA-2020-142636"/>
    <x v="70"/>
    <d v="2020-11-07T00:00:00"/>
    <s v="Standard Class"/>
    <s v="KC-16675"/>
    <x v="98"/>
    <x v="1"/>
    <s v="United States"/>
    <s v="Seattle"/>
    <x v="3"/>
    <x v="1"/>
    <s v="OFF-PA-10000157"/>
    <x v="1"/>
    <x v="3"/>
    <x v="209"/>
    <n v="139.86000000000001"/>
    <n v="7"/>
    <n v="65.734199999999987"/>
  </r>
  <r>
    <n v="416"/>
    <s v="CA-2020-142636"/>
    <x v="70"/>
    <d v="2020-11-07T00:00:00"/>
    <s v="Standard Class"/>
    <s v="KC-16675"/>
    <x v="98"/>
    <x v="1"/>
    <s v="United States"/>
    <s v="Seattle"/>
    <x v="3"/>
    <x v="1"/>
    <s v="FUR-CH-10001891"/>
    <x v="0"/>
    <x v="1"/>
    <x v="210"/>
    <n v="307.13600000000002"/>
    <n v="4"/>
    <n v="26.874400000000023"/>
  </r>
  <r>
    <n v="417"/>
    <s v="CA-2020-122105"/>
    <x v="50"/>
    <d v="2020-06-28T00:00:00"/>
    <s v="Standard Class"/>
    <s v="CJ-12010"/>
    <x v="99"/>
    <x v="0"/>
    <s v="United States"/>
    <s v="Huntington Beach"/>
    <x v="1"/>
    <x v="1"/>
    <s v="OFF-AR-10004344"/>
    <x v="1"/>
    <x v="5"/>
    <x v="211"/>
    <n v="95.92"/>
    <n v="8"/>
    <n v="25.898399999999995"/>
  </r>
  <r>
    <n v="418"/>
    <s v="CA-2019-148796"/>
    <x v="89"/>
    <d v="2019-04-18T00:00:00"/>
    <s v="Standard Class"/>
    <s v="PB-19150"/>
    <x v="100"/>
    <x v="0"/>
    <s v="United States"/>
    <s v="Los Angeles"/>
    <x v="1"/>
    <x v="1"/>
    <s v="FUR-CH-10004886"/>
    <x v="0"/>
    <x v="1"/>
    <x v="212"/>
    <n v="383.8"/>
    <n v="5"/>
    <n v="38.379999999999981"/>
  </r>
  <r>
    <n v="419"/>
    <s v="CA-2020-154816"/>
    <x v="25"/>
    <d v="2020-11-10T00:00:00"/>
    <s v="Standard Class"/>
    <s v="VB-21745"/>
    <x v="85"/>
    <x v="1"/>
    <s v="United States"/>
    <s v="Richmond"/>
    <x v="0"/>
    <x v="0"/>
    <s v="OFF-PA-10003845"/>
    <x v="1"/>
    <x v="3"/>
    <x v="213"/>
    <n v="5.78"/>
    <n v="1"/>
    <n v="2.8322000000000003"/>
  </r>
  <r>
    <n v="420"/>
    <s v="CA-2020-110478"/>
    <x v="90"/>
    <d v="2020-03-09T00:00:00"/>
    <s v="Standard Class"/>
    <s v="SP-20860"/>
    <x v="101"/>
    <x v="1"/>
    <s v="United States"/>
    <s v="Los Angeles"/>
    <x v="1"/>
    <x v="1"/>
    <s v="OFF-AR-10001573"/>
    <x v="1"/>
    <x v="5"/>
    <x v="214"/>
    <n v="9.32"/>
    <n v="4"/>
    <n v="2.702799999999999"/>
  </r>
  <r>
    <n v="421"/>
    <s v="CA-2020-110478"/>
    <x v="90"/>
    <d v="2020-03-09T00:00:00"/>
    <s v="Standard Class"/>
    <s v="SP-20860"/>
    <x v="101"/>
    <x v="1"/>
    <s v="United States"/>
    <s v="Los Angeles"/>
    <x v="1"/>
    <x v="1"/>
    <s v="OFF-EN-10000483"/>
    <x v="1"/>
    <x v="12"/>
    <x v="215"/>
    <n v="15.25"/>
    <n v="1"/>
    <n v="7.0149999999999988"/>
  </r>
  <r>
    <n v="423"/>
    <s v="CA-2020-125388"/>
    <x v="7"/>
    <d v="2020-10-23T00:00:00"/>
    <s v="Standard Class"/>
    <s v="MP-17965"/>
    <x v="102"/>
    <x v="1"/>
    <s v="United States"/>
    <s v="Lawrence"/>
    <x v="28"/>
    <x v="3"/>
    <s v="FUR-FU-10004712"/>
    <x v="0"/>
    <x v="9"/>
    <x v="216"/>
    <n v="56.56"/>
    <n v="4"/>
    <n v="14.705600000000004"/>
  </r>
  <r>
    <n v="424"/>
    <s v="CA-2020-125388"/>
    <x v="7"/>
    <d v="2020-10-23T00:00:00"/>
    <s v="Standard Class"/>
    <s v="MP-17965"/>
    <x v="102"/>
    <x v="1"/>
    <s v="United States"/>
    <s v="Lawrence"/>
    <x v="28"/>
    <x v="3"/>
    <s v="OFF-ST-10000918"/>
    <x v="1"/>
    <x v="10"/>
    <x v="217"/>
    <n v="32.700000000000003"/>
    <n v="3"/>
    <n v="8.5019999999999989"/>
  </r>
  <r>
    <n v="425"/>
    <s v="CA-2020-155705"/>
    <x v="91"/>
    <d v="2020-08-23T00:00:00"/>
    <s v="Second Class"/>
    <s v="NF-18385"/>
    <x v="103"/>
    <x v="0"/>
    <s v="United States"/>
    <s v="Jackson"/>
    <x v="32"/>
    <x v="0"/>
    <s v="FUR-CH-10000015"/>
    <x v="0"/>
    <x v="1"/>
    <x v="218"/>
    <n v="866.4"/>
    <n v="4"/>
    <n v="225.26400000000001"/>
  </r>
  <r>
    <n v="426"/>
    <s v="CA-2020-149160"/>
    <x v="31"/>
    <d v="2020-11-26T00:00:00"/>
    <s v="Second Class"/>
    <s v="JM-15265"/>
    <x v="14"/>
    <x v="1"/>
    <s v="United States"/>
    <s v="Canton"/>
    <x v="13"/>
    <x v="2"/>
    <s v="FUR-FU-10003347"/>
    <x v="0"/>
    <x v="9"/>
    <x v="219"/>
    <n v="28.4"/>
    <n v="2"/>
    <n v="11.076000000000001"/>
  </r>
  <r>
    <n v="427"/>
    <s v="CA-2020-149160"/>
    <x v="31"/>
    <d v="2020-11-26T00:00:00"/>
    <s v="Second Class"/>
    <s v="JM-15265"/>
    <x v="14"/>
    <x v="1"/>
    <s v="United States"/>
    <s v="Canton"/>
    <x v="13"/>
    <x v="2"/>
    <s v="OFF-BI-10001543"/>
    <x v="1"/>
    <x v="4"/>
    <x v="220"/>
    <n v="287.92"/>
    <n v="8"/>
    <n v="138.20160000000001"/>
  </r>
  <r>
    <n v="429"/>
    <s v="CA-2020-152275"/>
    <x v="92"/>
    <d v="2020-10-08T00:00:00"/>
    <s v="Standard Class"/>
    <s v="KH-16630"/>
    <x v="104"/>
    <x v="1"/>
    <s v="United States"/>
    <s v="San Antonio"/>
    <x v="6"/>
    <x v="2"/>
    <s v="OFF-AR-10000369"/>
    <x v="1"/>
    <x v="5"/>
    <x v="221"/>
    <n v="6.6719999999999988"/>
    <n v="6"/>
    <n v="0.50039999999999996"/>
  </r>
  <r>
    <n v="430"/>
    <s v="US-2019-123750"/>
    <x v="93"/>
    <d v="2019-04-21T00:00:00"/>
    <s v="Standard Class"/>
    <s v="RB-19795"/>
    <x v="105"/>
    <x v="2"/>
    <s v="United States"/>
    <s v="Gastonia"/>
    <x v="2"/>
    <x v="0"/>
    <s v="OFF-BI-10004584"/>
    <x v="1"/>
    <x v="4"/>
    <x v="222"/>
    <n v="189.58800000000005"/>
    <n v="2"/>
    <n v="-145.35079999999999"/>
  </r>
  <r>
    <n v="431"/>
    <s v="US-2019-123750"/>
    <x v="93"/>
    <d v="2019-04-21T00:00:00"/>
    <s v="Standard Class"/>
    <s v="RB-19795"/>
    <x v="105"/>
    <x v="2"/>
    <s v="United States"/>
    <s v="Gastonia"/>
    <x v="2"/>
    <x v="0"/>
    <s v="TEC-AC-10004659"/>
    <x v="2"/>
    <x v="7"/>
    <x v="223"/>
    <n v="408.74399999999997"/>
    <n v="7"/>
    <n v="76.639499999999984"/>
  </r>
  <r>
    <n v="432"/>
    <s v="US-2019-123750"/>
    <x v="93"/>
    <d v="2019-04-21T00:00:00"/>
    <s v="Standard Class"/>
    <s v="RB-19795"/>
    <x v="105"/>
    <x v="2"/>
    <s v="United States"/>
    <s v="Gastonia"/>
    <x v="2"/>
    <x v="0"/>
    <s v="TEC-AC-10004659"/>
    <x v="2"/>
    <x v="7"/>
    <x v="223"/>
    <n v="291.95999999999998"/>
    <n v="5"/>
    <n v="54.742499999999978"/>
  </r>
  <r>
    <n v="433"/>
    <s v="US-2019-123750"/>
    <x v="93"/>
    <d v="2019-04-21T00:00:00"/>
    <s v="Standard Class"/>
    <s v="RB-19795"/>
    <x v="105"/>
    <x v="2"/>
    <s v="United States"/>
    <s v="Gastonia"/>
    <x v="2"/>
    <x v="0"/>
    <s v="OFF-ST-10000617"/>
    <x v="1"/>
    <x v="10"/>
    <x v="224"/>
    <n v="4.7679999999999998"/>
    <n v="2"/>
    <n v="-0.7748000000000006"/>
  </r>
  <r>
    <n v="434"/>
    <s v="CA-2019-127369"/>
    <x v="60"/>
    <d v="2019-06-07T00:00:00"/>
    <s v="First Class"/>
    <s v="DB-13060"/>
    <x v="106"/>
    <x v="0"/>
    <s v="United States"/>
    <s v="Lowell"/>
    <x v="28"/>
    <x v="3"/>
    <s v="OFF-ST-10003306"/>
    <x v="1"/>
    <x v="10"/>
    <x v="225"/>
    <n v="714.30000000000007"/>
    <n v="5"/>
    <n v="207.14699999999993"/>
  </r>
  <r>
    <n v="437"/>
    <s v="CA-2019-147375"/>
    <x v="1"/>
    <d v="2019-06-14T00:00:00"/>
    <s v="Second Class"/>
    <s v="PO-19180"/>
    <x v="107"/>
    <x v="2"/>
    <s v="United States"/>
    <s v="Chicago"/>
    <x v="7"/>
    <x v="2"/>
    <s v="TEC-MA-10002937"/>
    <x v="2"/>
    <x v="16"/>
    <x v="226"/>
    <n v="1007.979"/>
    <n v="3"/>
    <n v="43.199100000000044"/>
  </r>
  <r>
    <n v="438"/>
    <s v="CA-2019-147375"/>
    <x v="1"/>
    <d v="2019-06-14T00:00:00"/>
    <s v="Second Class"/>
    <s v="PO-19180"/>
    <x v="107"/>
    <x v="2"/>
    <s v="United States"/>
    <s v="Chicago"/>
    <x v="7"/>
    <x v="2"/>
    <s v="OFF-PA-10001970"/>
    <x v="1"/>
    <x v="3"/>
    <x v="206"/>
    <n v="313.488"/>
    <n v="7"/>
    <n v="113.63939999999998"/>
  </r>
  <r>
    <n v="439"/>
    <s v="CA-2020-130043"/>
    <x v="94"/>
    <d v="2020-09-19T00:00:00"/>
    <s v="Standard Class"/>
    <s v="BB-11545"/>
    <x v="108"/>
    <x v="1"/>
    <s v="United States"/>
    <s v="Houston"/>
    <x v="6"/>
    <x v="2"/>
    <s v="OFF-PA-10002230"/>
    <x v="1"/>
    <x v="3"/>
    <x v="227"/>
    <n v="31.872000000000003"/>
    <n v="8"/>
    <n v="11.553600000000003"/>
  </r>
  <r>
    <n v="440"/>
    <s v="CA-2020-157252"/>
    <x v="95"/>
    <d v="2020-01-23T00:00:00"/>
    <s v="Second Class"/>
    <s v="CV-12805"/>
    <x v="33"/>
    <x v="1"/>
    <s v="United States"/>
    <s v="New York City"/>
    <x v="11"/>
    <x v="3"/>
    <s v="FUR-CH-10003396"/>
    <x v="0"/>
    <x v="1"/>
    <x v="228"/>
    <n v="207.84600000000003"/>
    <n v="3"/>
    <n v="2.3093999999999895"/>
  </r>
  <r>
    <n v="441"/>
    <s v="CA-2019-115756"/>
    <x v="38"/>
    <d v="2019-09-07T00:00:00"/>
    <s v="Second Class"/>
    <s v="PK-19075"/>
    <x v="109"/>
    <x v="0"/>
    <s v="United States"/>
    <s v="Detroit"/>
    <x v="13"/>
    <x v="2"/>
    <s v="FUR-FU-10000246"/>
    <x v="0"/>
    <x v="9"/>
    <x v="229"/>
    <n v="12.22"/>
    <n v="1"/>
    <n v="3.6659999999999986"/>
  </r>
  <r>
    <n v="442"/>
    <s v="CA-2019-115756"/>
    <x v="38"/>
    <d v="2019-09-07T00:00:00"/>
    <s v="Second Class"/>
    <s v="PK-19075"/>
    <x v="109"/>
    <x v="0"/>
    <s v="United States"/>
    <s v="Detroit"/>
    <x v="13"/>
    <x v="2"/>
    <s v="OFF-ST-10000060"/>
    <x v="1"/>
    <x v="10"/>
    <x v="230"/>
    <n v="194.94"/>
    <n v="3"/>
    <n v="23.392800000000008"/>
  </r>
  <r>
    <n v="443"/>
    <s v="CA-2019-115756"/>
    <x v="38"/>
    <d v="2019-09-07T00:00:00"/>
    <s v="Second Class"/>
    <s v="PK-19075"/>
    <x v="109"/>
    <x v="0"/>
    <s v="United States"/>
    <s v="Detroit"/>
    <x v="13"/>
    <x v="2"/>
    <s v="OFF-ST-10003058"/>
    <x v="1"/>
    <x v="10"/>
    <x v="231"/>
    <n v="70.949999999999989"/>
    <n v="3"/>
    <n v="20.575499999999998"/>
  </r>
  <r>
    <n v="444"/>
    <s v="CA-2019-115756"/>
    <x v="38"/>
    <d v="2019-09-07T00:00:00"/>
    <s v="Second Class"/>
    <s v="PK-19075"/>
    <x v="109"/>
    <x v="0"/>
    <s v="United States"/>
    <s v="Detroit"/>
    <x v="13"/>
    <x v="2"/>
    <s v="OFF-PA-10002222"/>
    <x v="1"/>
    <x v="3"/>
    <x v="232"/>
    <n v="91.36"/>
    <n v="4"/>
    <n v="42.025599999999997"/>
  </r>
  <r>
    <n v="445"/>
    <s v="CA-2019-115756"/>
    <x v="38"/>
    <d v="2019-09-07T00:00:00"/>
    <s v="Second Class"/>
    <s v="PK-19075"/>
    <x v="109"/>
    <x v="0"/>
    <s v="United States"/>
    <s v="Detroit"/>
    <x v="13"/>
    <x v="2"/>
    <s v="FUR-CH-10002372"/>
    <x v="0"/>
    <x v="1"/>
    <x v="233"/>
    <n v="242.94"/>
    <n v="3"/>
    <n v="29.152800000000013"/>
  </r>
  <r>
    <n v="446"/>
    <s v="CA-2019-115756"/>
    <x v="38"/>
    <d v="2019-09-07T00:00:00"/>
    <s v="Second Class"/>
    <s v="PK-19075"/>
    <x v="109"/>
    <x v="0"/>
    <s v="United States"/>
    <s v="Detroit"/>
    <x v="13"/>
    <x v="2"/>
    <s v="OFF-LA-10001317"/>
    <x v="1"/>
    <x v="2"/>
    <x v="234"/>
    <n v="22.05"/>
    <n v="7"/>
    <n v="10.584"/>
  </r>
  <r>
    <n v="447"/>
    <s v="CA-2020-154214"/>
    <x v="96"/>
    <d v="2020-03-25T00:00:00"/>
    <s v="Second Class"/>
    <s v="TB-21595"/>
    <x v="110"/>
    <x v="0"/>
    <s v="United States"/>
    <s v="Columbus"/>
    <x v="33"/>
    <x v="2"/>
    <s v="FUR-FU-10000206"/>
    <x v="0"/>
    <x v="9"/>
    <x v="235"/>
    <n v="2.91"/>
    <n v="1"/>
    <n v="1.3676999999999999"/>
  </r>
  <r>
    <n v="448"/>
    <s v="CA-2019-166674"/>
    <x v="97"/>
    <d v="2019-04-03T00:00:00"/>
    <s v="Second Class"/>
    <s v="RB-19360"/>
    <x v="111"/>
    <x v="0"/>
    <s v="United States"/>
    <s v="Auburn"/>
    <x v="11"/>
    <x v="3"/>
    <s v="OFF-AR-10000588"/>
    <x v="1"/>
    <x v="5"/>
    <x v="236"/>
    <n v="59.519999999999996"/>
    <n v="3"/>
    <n v="15.475200000000001"/>
  </r>
  <r>
    <n v="449"/>
    <s v="CA-2019-166674"/>
    <x v="97"/>
    <d v="2019-04-03T00:00:00"/>
    <s v="Second Class"/>
    <s v="RB-19360"/>
    <x v="111"/>
    <x v="0"/>
    <s v="United States"/>
    <s v="Auburn"/>
    <x v="11"/>
    <x v="3"/>
    <s v="OFF-ST-10001469"/>
    <x v="1"/>
    <x v="10"/>
    <x v="237"/>
    <n v="161.94"/>
    <n v="3"/>
    <n v="9.716399999999993"/>
  </r>
  <r>
    <n v="450"/>
    <s v="CA-2019-166674"/>
    <x v="97"/>
    <d v="2019-04-03T00:00:00"/>
    <s v="Second Class"/>
    <s v="RB-19360"/>
    <x v="111"/>
    <x v="0"/>
    <s v="United States"/>
    <s v="Auburn"/>
    <x v="11"/>
    <x v="3"/>
    <s v="OFF-AR-10001953"/>
    <x v="1"/>
    <x v="5"/>
    <x v="238"/>
    <n v="263.88"/>
    <n v="6"/>
    <n v="71.247600000000006"/>
  </r>
  <r>
    <n v="451"/>
    <s v="CA-2019-166674"/>
    <x v="97"/>
    <d v="2019-04-03T00:00:00"/>
    <s v="Second Class"/>
    <s v="RB-19360"/>
    <x v="111"/>
    <x v="0"/>
    <s v="United States"/>
    <s v="Auburn"/>
    <x v="11"/>
    <x v="3"/>
    <s v="OFF-AR-10003156"/>
    <x v="1"/>
    <x v="5"/>
    <x v="239"/>
    <n v="30.48"/>
    <n v="3"/>
    <n v="7.9248000000000012"/>
  </r>
  <r>
    <n v="452"/>
    <s v="CA-2019-166674"/>
    <x v="97"/>
    <d v="2019-04-03T00:00:00"/>
    <s v="Second Class"/>
    <s v="RB-19360"/>
    <x v="111"/>
    <x v="0"/>
    <s v="United States"/>
    <s v="Auburn"/>
    <x v="11"/>
    <x v="3"/>
    <s v="OFF-AR-10004974"/>
    <x v="1"/>
    <x v="5"/>
    <x v="240"/>
    <n v="9.84"/>
    <n v="3"/>
    <n v="2.8535999999999988"/>
  </r>
  <r>
    <n v="453"/>
    <s v="CA-2019-166674"/>
    <x v="97"/>
    <d v="2019-04-03T00:00:00"/>
    <s v="Second Class"/>
    <s v="RB-19360"/>
    <x v="111"/>
    <x v="0"/>
    <s v="United States"/>
    <s v="Auburn"/>
    <x v="11"/>
    <x v="3"/>
    <s v="TEC-PH-10002365"/>
    <x v="2"/>
    <x v="8"/>
    <x v="241"/>
    <n v="35.119999999999997"/>
    <n v="4"/>
    <n v="9.1311999999999998"/>
  </r>
  <r>
    <n v="454"/>
    <s v="CA-2020-147277"/>
    <x v="98"/>
    <d v="2020-10-24T00:00:00"/>
    <s v="Standard Class"/>
    <s v="EB-13705"/>
    <x v="112"/>
    <x v="1"/>
    <s v="United States"/>
    <s v="Akron"/>
    <x v="19"/>
    <x v="3"/>
    <s v="FUR-TA-10001539"/>
    <x v="0"/>
    <x v="14"/>
    <x v="242"/>
    <n v="284.36399999999998"/>
    <n v="2"/>
    <n v="-75.830400000000054"/>
  </r>
  <r>
    <n v="455"/>
    <s v="CA-2020-147277"/>
    <x v="98"/>
    <d v="2020-10-24T00:00:00"/>
    <s v="Standard Class"/>
    <s v="EB-13705"/>
    <x v="112"/>
    <x v="1"/>
    <s v="United States"/>
    <s v="Akron"/>
    <x v="19"/>
    <x v="3"/>
    <s v="OFF-ST-10000142"/>
    <x v="1"/>
    <x v="10"/>
    <x v="243"/>
    <n v="665.40800000000002"/>
    <n v="2"/>
    <n v="66.540799999999962"/>
  </r>
  <r>
    <n v="456"/>
    <s v="CA-2019-100153"/>
    <x v="99"/>
    <d v="2019-12-17T00:00:00"/>
    <s v="Standard Class"/>
    <s v="KH-16630"/>
    <x v="104"/>
    <x v="1"/>
    <s v="United States"/>
    <s v="Norman"/>
    <x v="22"/>
    <x v="2"/>
    <s v="TEC-AC-10001772"/>
    <x v="2"/>
    <x v="7"/>
    <x v="244"/>
    <n v="63.88"/>
    <n v="4"/>
    <n v="24.913200000000003"/>
  </r>
  <r>
    <n v="458"/>
    <s v="US-2019-157945"/>
    <x v="100"/>
    <d v="2019-10-01T00:00:00"/>
    <s v="Standard Class"/>
    <s v="NF-18385"/>
    <x v="103"/>
    <x v="0"/>
    <s v="United States"/>
    <s v="Decatur"/>
    <x v="7"/>
    <x v="2"/>
    <s v="FUR-CH-10002331"/>
    <x v="0"/>
    <x v="1"/>
    <x v="245"/>
    <n v="747.55799999999999"/>
    <n v="3"/>
    <n v="-96.11460000000011"/>
  </r>
  <r>
    <n v="459"/>
    <s v="US-2019-157945"/>
    <x v="100"/>
    <d v="2019-10-01T00:00:00"/>
    <s v="Standard Class"/>
    <s v="NF-18385"/>
    <x v="103"/>
    <x v="0"/>
    <s v="United States"/>
    <s v="Decatur"/>
    <x v="7"/>
    <x v="2"/>
    <s v="OFF-EN-10001415"/>
    <x v="1"/>
    <x v="12"/>
    <x v="89"/>
    <n v="8.9280000000000008"/>
    <n v="2"/>
    <n v="3.3479999999999999"/>
  </r>
  <r>
    <n v="463"/>
    <s v="CA-2019-109869"/>
    <x v="101"/>
    <d v="2019-04-29T00:00:00"/>
    <s v="Standard Class"/>
    <s v="TN-21040"/>
    <x v="113"/>
    <x v="2"/>
    <s v="United States"/>
    <s v="Phoenix"/>
    <x v="18"/>
    <x v="1"/>
    <s v="FUR-FU-10000023"/>
    <x v="0"/>
    <x v="9"/>
    <x v="181"/>
    <n v="23.56"/>
    <n v="5"/>
    <n v="7.0680000000000005"/>
  </r>
  <r>
    <n v="464"/>
    <s v="CA-2019-109869"/>
    <x v="101"/>
    <d v="2019-04-29T00:00:00"/>
    <s v="Standard Class"/>
    <s v="TN-21040"/>
    <x v="113"/>
    <x v="2"/>
    <s v="United States"/>
    <s v="Phoenix"/>
    <x v="18"/>
    <x v="1"/>
    <s v="FUR-TA-10001889"/>
    <x v="0"/>
    <x v="14"/>
    <x v="246"/>
    <n v="1272.6299999999999"/>
    <n v="6"/>
    <n v="-814.4831999999999"/>
  </r>
  <r>
    <n v="465"/>
    <s v="CA-2019-109869"/>
    <x v="101"/>
    <d v="2019-04-29T00:00:00"/>
    <s v="Standard Class"/>
    <s v="TN-21040"/>
    <x v="113"/>
    <x v="2"/>
    <s v="United States"/>
    <s v="Phoenix"/>
    <x v="18"/>
    <x v="1"/>
    <s v="OFF-BI-10000315"/>
    <x v="1"/>
    <x v="4"/>
    <x v="247"/>
    <n v="28.484999999999999"/>
    <n v="5"/>
    <n v="-20.888999999999989"/>
  </r>
  <r>
    <n v="466"/>
    <s v="CA-2019-109869"/>
    <x v="101"/>
    <d v="2019-04-29T00:00:00"/>
    <s v="Standard Class"/>
    <s v="TN-21040"/>
    <x v="113"/>
    <x v="2"/>
    <s v="United States"/>
    <s v="Phoenix"/>
    <x v="18"/>
    <x v="1"/>
    <s v="OFF-SU-10003505"/>
    <x v="1"/>
    <x v="13"/>
    <x v="248"/>
    <n v="185.376"/>
    <n v="2"/>
    <n v="-34.758000000000017"/>
  </r>
  <r>
    <n v="467"/>
    <s v="CA-2019-109869"/>
    <x v="101"/>
    <d v="2019-04-29T00:00:00"/>
    <s v="Standard Class"/>
    <s v="TN-21040"/>
    <x v="113"/>
    <x v="2"/>
    <s v="United States"/>
    <s v="Phoenix"/>
    <x v="18"/>
    <x v="1"/>
    <s v="OFF-AP-10002578"/>
    <x v="1"/>
    <x v="6"/>
    <x v="249"/>
    <n v="78.272000000000006"/>
    <n v="2"/>
    <n v="5.8704000000000001"/>
  </r>
  <r>
    <n v="469"/>
    <s v="CA-2020-154907"/>
    <x v="102"/>
    <d v="2020-04-04T00:00:00"/>
    <s v="Standard Class"/>
    <s v="DS-13180"/>
    <x v="114"/>
    <x v="1"/>
    <s v="United States"/>
    <s v="Amarillo"/>
    <x v="6"/>
    <x v="2"/>
    <s v="FUR-BO-10002824"/>
    <x v="0"/>
    <x v="0"/>
    <x v="250"/>
    <n v="205.33279999999996"/>
    <n v="2"/>
    <n v="-36.235200000000006"/>
  </r>
  <r>
    <n v="470"/>
    <s v="US-2019-100419"/>
    <x v="103"/>
    <d v="2019-12-20T00:00:00"/>
    <s v="Second Class"/>
    <s v="CC-12670"/>
    <x v="65"/>
    <x v="0"/>
    <s v="United States"/>
    <s v="Chicago"/>
    <x v="7"/>
    <x v="2"/>
    <s v="OFF-BI-10002194"/>
    <x v="1"/>
    <x v="4"/>
    <x v="251"/>
    <n v="4.7879999999999985"/>
    <n v="3"/>
    <n v="-7.9001999999999999"/>
  </r>
  <r>
    <n v="478"/>
    <s v="CA-2019-103891"/>
    <x v="104"/>
    <d v="2019-07-19T00:00:00"/>
    <s v="Standard Class"/>
    <s v="KH-16690"/>
    <x v="70"/>
    <x v="1"/>
    <s v="United States"/>
    <s v="Los Angeles"/>
    <x v="1"/>
    <x v="1"/>
    <s v="TEC-PH-10000149"/>
    <x v="2"/>
    <x v="8"/>
    <x v="252"/>
    <n v="95.76"/>
    <n v="6"/>
    <n v="7.1819999999999951"/>
  </r>
  <r>
    <n v="479"/>
    <s v="CA-2019-152632"/>
    <x v="105"/>
    <d v="2019-11-02T00:00:00"/>
    <s v="Standard Class"/>
    <s v="JE-15475"/>
    <x v="115"/>
    <x v="0"/>
    <s v="United States"/>
    <s v="Troy"/>
    <x v="11"/>
    <x v="3"/>
    <s v="FUR-FU-10002671"/>
    <x v="0"/>
    <x v="9"/>
    <x v="253"/>
    <n v="40.200000000000003"/>
    <n v="3"/>
    <n v="19.295999999999999"/>
  </r>
  <r>
    <n v="480"/>
    <s v="CA-2019-100790"/>
    <x v="106"/>
    <d v="2019-07-02T00:00:00"/>
    <s v="Standard Class"/>
    <s v="JG-15805"/>
    <x v="116"/>
    <x v="1"/>
    <s v="United States"/>
    <s v="New York City"/>
    <x v="11"/>
    <x v="3"/>
    <s v="OFF-AR-10003045"/>
    <x v="1"/>
    <x v="5"/>
    <x v="254"/>
    <n v="14.7"/>
    <n v="5"/>
    <n v="6.6150000000000002"/>
  </r>
  <r>
    <n v="481"/>
    <s v="CA-2019-100790"/>
    <x v="106"/>
    <d v="2019-07-02T00:00:00"/>
    <s v="Standard Class"/>
    <s v="JG-15805"/>
    <x v="116"/>
    <x v="1"/>
    <s v="United States"/>
    <s v="New York City"/>
    <x v="11"/>
    <x v="3"/>
    <s v="OFF-ST-10000689"/>
    <x v="1"/>
    <x v="10"/>
    <x v="255"/>
    <n v="704.25"/>
    <n v="5"/>
    <n v="84.51"/>
  </r>
  <r>
    <n v="485"/>
    <s v="CA-2020-140963"/>
    <x v="107"/>
    <d v="2020-06-13T00:00:00"/>
    <s v="First Class"/>
    <s v="MT-18070"/>
    <x v="117"/>
    <x v="2"/>
    <s v="United States"/>
    <s v="Los Angeles"/>
    <x v="1"/>
    <x v="1"/>
    <s v="OFF-LA-10003923"/>
    <x v="1"/>
    <x v="2"/>
    <x v="256"/>
    <n v="29.6"/>
    <n v="2"/>
    <n v="14.8"/>
  </r>
  <r>
    <n v="486"/>
    <s v="CA-2020-140963"/>
    <x v="107"/>
    <d v="2020-06-13T00:00:00"/>
    <s v="First Class"/>
    <s v="MT-18070"/>
    <x v="117"/>
    <x v="2"/>
    <s v="United States"/>
    <s v="Los Angeles"/>
    <x v="1"/>
    <x v="1"/>
    <s v="FUR-BO-10001337"/>
    <x v="0"/>
    <x v="0"/>
    <x v="257"/>
    <n v="514.16499999999996"/>
    <n v="5"/>
    <n v="-30.24499999999999"/>
  </r>
  <r>
    <n v="487"/>
    <s v="CA-2020-140963"/>
    <x v="107"/>
    <d v="2020-06-13T00:00:00"/>
    <s v="First Class"/>
    <s v="MT-18070"/>
    <x v="117"/>
    <x v="2"/>
    <s v="United States"/>
    <s v="Los Angeles"/>
    <x v="1"/>
    <x v="1"/>
    <s v="TEC-PH-10001924"/>
    <x v="2"/>
    <x v="8"/>
    <x v="258"/>
    <n v="279.95999999999998"/>
    <n v="5"/>
    <n v="17.497500000000016"/>
  </r>
  <r>
    <n v="494"/>
    <s v="CA-2019-169166"/>
    <x v="108"/>
    <d v="2019-05-14T00:00:00"/>
    <s v="Standard Class"/>
    <s v="SS-20590"/>
    <x v="118"/>
    <x v="0"/>
    <s v="United States"/>
    <s v="Seattle"/>
    <x v="3"/>
    <x v="1"/>
    <s v="TEC-AC-10000991"/>
    <x v="2"/>
    <x v="7"/>
    <x v="259"/>
    <n v="93.98"/>
    <n v="2"/>
    <n v="13.157200000000003"/>
  </r>
  <r>
    <n v="495"/>
    <s v="US-2019-120929"/>
    <x v="109"/>
    <d v="2019-03-21T00:00:00"/>
    <s v="Second Class"/>
    <s v="RO-19780"/>
    <x v="119"/>
    <x v="0"/>
    <s v="United States"/>
    <s v="Memphis"/>
    <x v="26"/>
    <x v="0"/>
    <s v="FUR-TA-10001857"/>
    <x v="0"/>
    <x v="14"/>
    <x v="260"/>
    <n v="189.88200000000001"/>
    <n v="3"/>
    <n v="-94.941000000000017"/>
  </r>
  <r>
    <n v="497"/>
    <s v="CA-2019-126158"/>
    <x v="110"/>
    <d v="2019-07-31T00:00:00"/>
    <s v="Standard Class"/>
    <s v="SC-20095"/>
    <x v="120"/>
    <x v="0"/>
    <s v="United States"/>
    <s v="Costa Mesa"/>
    <x v="1"/>
    <x v="1"/>
    <s v="OFF-BI-10002498"/>
    <x v="1"/>
    <x v="4"/>
    <x v="261"/>
    <n v="119.61600000000001"/>
    <n v="8"/>
    <n v="40.370399999999997"/>
  </r>
  <r>
    <n v="498"/>
    <s v="CA-2019-126158"/>
    <x v="110"/>
    <d v="2019-07-31T00:00:00"/>
    <s v="Standard Class"/>
    <s v="SC-20095"/>
    <x v="120"/>
    <x v="0"/>
    <s v="United States"/>
    <s v="Costa Mesa"/>
    <x v="1"/>
    <x v="1"/>
    <s v="FUR-FU-10004864"/>
    <x v="0"/>
    <x v="9"/>
    <x v="262"/>
    <n v="255.76"/>
    <n v="4"/>
    <n v="81.843199999999996"/>
  </r>
  <r>
    <n v="499"/>
    <s v="CA-2019-126158"/>
    <x v="110"/>
    <d v="2019-07-31T00:00:00"/>
    <s v="Standard Class"/>
    <s v="SC-20095"/>
    <x v="120"/>
    <x v="0"/>
    <s v="United States"/>
    <s v="Costa Mesa"/>
    <x v="1"/>
    <x v="1"/>
    <s v="FUR-CH-10002602"/>
    <x v="0"/>
    <x v="1"/>
    <x v="263"/>
    <n v="241.56799999999998"/>
    <n v="2"/>
    <n v="18.11760000000001"/>
  </r>
  <r>
    <n v="500"/>
    <s v="CA-2019-126158"/>
    <x v="110"/>
    <d v="2019-07-31T00:00:00"/>
    <s v="Standard Class"/>
    <s v="SC-20095"/>
    <x v="120"/>
    <x v="0"/>
    <s v="United States"/>
    <s v="Costa Mesa"/>
    <x v="1"/>
    <x v="1"/>
    <s v="FUR-FU-10000073"/>
    <x v="0"/>
    <x v="9"/>
    <x v="264"/>
    <n v="69.3"/>
    <n v="9"/>
    <n v="22.868999999999996"/>
  </r>
  <r>
    <n v="501"/>
    <s v="US-2019-105578"/>
    <x v="111"/>
    <d v="2019-06-04T00:00:00"/>
    <s v="Standard Class"/>
    <s v="MY-17380"/>
    <x v="121"/>
    <x v="1"/>
    <s v="United States"/>
    <s v="Parker"/>
    <x v="27"/>
    <x v="1"/>
    <s v="OFF-BI-10001670"/>
    <x v="1"/>
    <x v="4"/>
    <x v="265"/>
    <n v="22.620000000000005"/>
    <n v="2"/>
    <n v="-15.079999999999998"/>
  </r>
  <r>
    <n v="502"/>
    <s v="US-2019-105578"/>
    <x v="111"/>
    <d v="2019-06-04T00:00:00"/>
    <s v="Standard Class"/>
    <s v="MY-17380"/>
    <x v="121"/>
    <x v="1"/>
    <s v="United States"/>
    <s v="Parker"/>
    <x v="27"/>
    <x v="1"/>
    <s v="OFF-BI-10001658"/>
    <x v="1"/>
    <x v="4"/>
    <x v="266"/>
    <n v="14.952000000000004"/>
    <n v="2"/>
    <n v="-11.961599999999997"/>
  </r>
  <r>
    <n v="503"/>
    <s v="US-2019-105578"/>
    <x v="111"/>
    <d v="2019-06-04T00:00:00"/>
    <s v="Standard Class"/>
    <s v="MY-17380"/>
    <x v="121"/>
    <x v="1"/>
    <s v="United States"/>
    <s v="Parker"/>
    <x v="27"/>
    <x v="1"/>
    <s v="FUR-CH-10001215"/>
    <x v="0"/>
    <x v="1"/>
    <x v="267"/>
    <n v="801.5680000000001"/>
    <n v="2"/>
    <n v="50.097999999999985"/>
  </r>
  <r>
    <n v="504"/>
    <s v="US-2019-105578"/>
    <x v="111"/>
    <d v="2019-06-04T00:00:00"/>
    <s v="Standard Class"/>
    <s v="MY-17380"/>
    <x v="121"/>
    <x v="1"/>
    <s v="United States"/>
    <s v="Parker"/>
    <x v="27"/>
    <x v="1"/>
    <s v="OFF-BI-10000831"/>
    <x v="1"/>
    <x v="4"/>
    <x v="268"/>
    <n v="2.3760000000000003"/>
    <n v="3"/>
    <n v="-1.9007999999999998"/>
  </r>
  <r>
    <n v="505"/>
    <s v="US-2019-105578"/>
    <x v="111"/>
    <d v="2019-06-04T00:00:00"/>
    <s v="Standard Class"/>
    <s v="MY-17380"/>
    <x v="121"/>
    <x v="1"/>
    <s v="United States"/>
    <s v="Parker"/>
    <x v="27"/>
    <x v="1"/>
    <s v="OFF-PA-10000357"/>
    <x v="1"/>
    <x v="3"/>
    <x v="269"/>
    <n v="32.792000000000002"/>
    <n v="1"/>
    <n v="11.8871"/>
  </r>
  <r>
    <n v="506"/>
    <s v="CA-2020-134978"/>
    <x v="56"/>
    <d v="2020-11-15T00:00:00"/>
    <s v="Second Class"/>
    <s v="EB-13705"/>
    <x v="112"/>
    <x v="1"/>
    <s v="United States"/>
    <s v="New York City"/>
    <x v="11"/>
    <x v="3"/>
    <s v="OFF-BI-10003274"/>
    <x v="1"/>
    <x v="4"/>
    <x v="62"/>
    <n v="15.920000000000002"/>
    <n v="5"/>
    <n v="5.3729999999999993"/>
  </r>
  <r>
    <n v="511"/>
    <s v="CA-2020-135307"/>
    <x v="112"/>
    <d v="2020-11-27T00:00:00"/>
    <s v="First Class"/>
    <s v="LS-17245"/>
    <x v="122"/>
    <x v="0"/>
    <s v="United States"/>
    <s v="Gladstone"/>
    <x v="20"/>
    <x v="2"/>
    <s v="FUR-FU-10001290"/>
    <x v="0"/>
    <x v="9"/>
    <x v="270"/>
    <n v="126.30000000000001"/>
    <n v="3"/>
    <n v="40.415999999999997"/>
  </r>
  <r>
    <n v="512"/>
    <s v="CA-2020-135307"/>
    <x v="112"/>
    <d v="2020-11-27T00:00:00"/>
    <s v="First Class"/>
    <s v="LS-17245"/>
    <x v="122"/>
    <x v="0"/>
    <s v="United States"/>
    <s v="Gladstone"/>
    <x v="20"/>
    <x v="2"/>
    <s v="TEC-AC-10002399"/>
    <x v="2"/>
    <x v="7"/>
    <x v="271"/>
    <n v="38.04"/>
    <n v="2"/>
    <n v="12.172799999999999"/>
  </r>
  <r>
    <n v="513"/>
    <s v="CA-2019-106341"/>
    <x v="113"/>
    <d v="2019-10-23T00:00:00"/>
    <s v="First Class"/>
    <s v="LF-17185"/>
    <x v="123"/>
    <x v="0"/>
    <s v="United States"/>
    <s v="Newark"/>
    <x v="19"/>
    <x v="3"/>
    <s v="OFF-AR-10002053"/>
    <x v="1"/>
    <x v="5"/>
    <x v="272"/>
    <n v="7.1519999999999992"/>
    <n v="3"/>
    <n v="0.71520000000000028"/>
  </r>
  <r>
    <n v="514"/>
    <s v="CA-2020-163405"/>
    <x v="114"/>
    <d v="2020-12-25T00:00:00"/>
    <s v="Standard Class"/>
    <s v="BN-11515"/>
    <x v="124"/>
    <x v="0"/>
    <s v="United States"/>
    <s v="Los Angeles"/>
    <x v="1"/>
    <x v="1"/>
    <s v="OFF-AR-10003811"/>
    <x v="1"/>
    <x v="5"/>
    <x v="273"/>
    <n v="6.63"/>
    <n v="3"/>
    <n v="1.7901"/>
  </r>
  <r>
    <n v="515"/>
    <s v="CA-2020-163405"/>
    <x v="114"/>
    <d v="2020-12-25T00:00:00"/>
    <s v="Standard Class"/>
    <s v="BN-11515"/>
    <x v="124"/>
    <x v="0"/>
    <s v="United States"/>
    <s v="Los Angeles"/>
    <x v="1"/>
    <x v="1"/>
    <s v="OFF-AR-10001246"/>
    <x v="1"/>
    <x v="5"/>
    <x v="274"/>
    <n v="5.88"/>
    <n v="2"/>
    <n v="1.7051999999999996"/>
  </r>
  <r>
    <n v="516"/>
    <s v="CA-2020-127432"/>
    <x v="115"/>
    <d v="2020-01-27T00:00:00"/>
    <s v="Standard Class"/>
    <s v="AD-10180"/>
    <x v="125"/>
    <x v="2"/>
    <s v="United States"/>
    <s v="Great Falls"/>
    <x v="34"/>
    <x v="1"/>
    <s v="TEC-CO-10003236"/>
    <x v="2"/>
    <x v="15"/>
    <x v="275"/>
    <n v="2999.95"/>
    <n v="5"/>
    <n v="1379.9769999999999"/>
  </r>
  <r>
    <n v="517"/>
    <s v="CA-2020-127432"/>
    <x v="115"/>
    <d v="2020-01-27T00:00:00"/>
    <s v="Standard Class"/>
    <s v="AD-10180"/>
    <x v="125"/>
    <x v="2"/>
    <s v="United States"/>
    <s v="Great Falls"/>
    <x v="34"/>
    <x v="1"/>
    <s v="OFF-ST-10004507"/>
    <x v="1"/>
    <x v="10"/>
    <x v="276"/>
    <n v="51.449999999999996"/>
    <n v="3"/>
    <n v="13.891499999999999"/>
  </r>
  <r>
    <n v="518"/>
    <s v="CA-2020-127432"/>
    <x v="115"/>
    <d v="2020-01-27T00:00:00"/>
    <s v="Standard Class"/>
    <s v="AD-10180"/>
    <x v="125"/>
    <x v="2"/>
    <s v="United States"/>
    <s v="Great Falls"/>
    <x v="34"/>
    <x v="1"/>
    <s v="OFF-PA-10001667"/>
    <x v="1"/>
    <x v="3"/>
    <x v="277"/>
    <n v="11.96"/>
    <n v="2"/>
    <n v="5.3819999999999997"/>
  </r>
  <r>
    <n v="519"/>
    <s v="CA-2020-127432"/>
    <x v="115"/>
    <d v="2020-01-27T00:00:00"/>
    <s v="Standard Class"/>
    <s v="AD-10180"/>
    <x v="125"/>
    <x v="2"/>
    <s v="United States"/>
    <s v="Great Falls"/>
    <x v="34"/>
    <x v="1"/>
    <s v="OFF-ST-10004459"/>
    <x v="1"/>
    <x v="10"/>
    <x v="278"/>
    <n v="1126.02"/>
    <n v="3"/>
    <n v="56.300999999999988"/>
  </r>
  <r>
    <n v="523"/>
    <s v="CA-2020-145142"/>
    <x v="116"/>
    <d v="2020-01-25T00:00:00"/>
    <s v="First Class"/>
    <s v="MC-17605"/>
    <x v="126"/>
    <x v="1"/>
    <s v="United States"/>
    <s v="Detroit"/>
    <x v="13"/>
    <x v="2"/>
    <s v="FUR-TA-10001857"/>
    <x v="0"/>
    <x v="14"/>
    <x v="260"/>
    <n v="210.98"/>
    <n v="2"/>
    <n v="21.097999999999985"/>
  </r>
  <r>
    <n v="524"/>
    <s v="US-2019-139486"/>
    <x v="117"/>
    <d v="2019-05-23T00:00:00"/>
    <s v="First Class"/>
    <s v="LH-17155"/>
    <x v="62"/>
    <x v="0"/>
    <s v="United States"/>
    <s v="Los Angeles"/>
    <x v="1"/>
    <x v="1"/>
    <s v="TEC-PH-10003555"/>
    <x v="2"/>
    <x v="8"/>
    <x v="279"/>
    <n v="55.176000000000002"/>
    <n v="3"/>
    <n v="-12.414599999999997"/>
  </r>
  <r>
    <n v="525"/>
    <s v="US-2019-139486"/>
    <x v="117"/>
    <d v="2019-05-23T00:00:00"/>
    <s v="First Class"/>
    <s v="LH-17155"/>
    <x v="62"/>
    <x v="0"/>
    <s v="United States"/>
    <s v="Los Angeles"/>
    <x v="1"/>
    <x v="1"/>
    <s v="TEC-AC-10003832"/>
    <x v="2"/>
    <x v="7"/>
    <x v="280"/>
    <n v="66.260000000000005"/>
    <n v="2"/>
    <n v="27.166600000000003"/>
  </r>
  <r>
    <n v="527"/>
    <s v="CA-2020-113558"/>
    <x v="118"/>
    <d v="2020-10-26T00:00:00"/>
    <s v="Standard Class"/>
    <s v="PH-18790"/>
    <x v="127"/>
    <x v="2"/>
    <s v="United States"/>
    <s v="Lakeland"/>
    <x v="8"/>
    <x v="0"/>
    <s v="FUR-CH-10003379"/>
    <x v="0"/>
    <x v="1"/>
    <x v="281"/>
    <n v="683.95200000000011"/>
    <n v="3"/>
    <n v="42.746999999999986"/>
  </r>
  <r>
    <n v="528"/>
    <s v="CA-2020-113558"/>
    <x v="118"/>
    <d v="2020-10-26T00:00:00"/>
    <s v="Standard Class"/>
    <s v="PH-18790"/>
    <x v="127"/>
    <x v="2"/>
    <s v="United States"/>
    <s v="Lakeland"/>
    <x v="8"/>
    <x v="0"/>
    <s v="FUR-FU-10001756"/>
    <x v="0"/>
    <x v="9"/>
    <x v="155"/>
    <n v="45.695999999999998"/>
    <n v="3"/>
    <n v="5.1407999999999916"/>
  </r>
  <r>
    <n v="533"/>
    <s v="US-2020-129441"/>
    <x v="119"/>
    <d v="2020-09-11T00:00:00"/>
    <s v="Standard Class"/>
    <s v="JC-15340"/>
    <x v="128"/>
    <x v="0"/>
    <s v="United States"/>
    <s v="Los Angeles"/>
    <x v="1"/>
    <x v="1"/>
    <s v="FUR-FU-10000448"/>
    <x v="0"/>
    <x v="9"/>
    <x v="282"/>
    <n v="47.94"/>
    <n v="3"/>
    <n v="2.3969999999999985"/>
  </r>
  <r>
    <n v="534"/>
    <s v="CA-2019-168753"/>
    <x v="120"/>
    <d v="2019-06-01T00:00:00"/>
    <s v="Second Class"/>
    <s v="RL-19615"/>
    <x v="129"/>
    <x v="0"/>
    <s v="United States"/>
    <s v="Montgomery"/>
    <x v="14"/>
    <x v="0"/>
    <s v="TEC-PH-10000984"/>
    <x v="2"/>
    <x v="8"/>
    <x v="283"/>
    <n v="979.95"/>
    <n v="5"/>
    <n v="274.38600000000008"/>
  </r>
  <r>
    <n v="535"/>
    <s v="CA-2019-168753"/>
    <x v="120"/>
    <d v="2019-06-01T00:00:00"/>
    <s v="Second Class"/>
    <s v="RL-19615"/>
    <x v="129"/>
    <x v="0"/>
    <s v="United States"/>
    <s v="Montgomery"/>
    <x v="14"/>
    <x v="0"/>
    <s v="OFF-BI-10002557"/>
    <x v="1"/>
    <x v="4"/>
    <x v="284"/>
    <n v="22.75"/>
    <n v="5"/>
    <n v="11.375"/>
  </r>
  <r>
    <n v="536"/>
    <s v="CA-2019-126613"/>
    <x v="121"/>
    <d v="2019-07-16T00:00:00"/>
    <s v="Standard Class"/>
    <s v="AA-10375"/>
    <x v="130"/>
    <x v="0"/>
    <s v="United States"/>
    <s v="Mesa"/>
    <x v="18"/>
    <x v="1"/>
    <s v="OFF-ST-10001325"/>
    <x v="1"/>
    <x v="10"/>
    <x v="285"/>
    <n v="16.768000000000001"/>
    <n v="2"/>
    <n v="1.4672000000000001"/>
  </r>
  <r>
    <n v="537"/>
    <s v="US-2020-122637"/>
    <x v="122"/>
    <d v="2020-09-08T00:00:00"/>
    <s v="Second Class"/>
    <s v="EP-13915"/>
    <x v="131"/>
    <x v="0"/>
    <s v="United States"/>
    <s v="Chicago"/>
    <x v="7"/>
    <x v="2"/>
    <s v="OFF-BI-10002429"/>
    <x v="1"/>
    <x v="4"/>
    <x v="286"/>
    <n v="42.615999999999993"/>
    <n v="7"/>
    <n v="-68.185600000000022"/>
  </r>
  <r>
    <n v="542"/>
    <s v="CA-2019-136924"/>
    <x v="123"/>
    <d v="2019-07-17T00:00:00"/>
    <s v="First Class"/>
    <s v="ES-14080"/>
    <x v="11"/>
    <x v="1"/>
    <s v="United States"/>
    <s v="Tucson"/>
    <x v="18"/>
    <x v="1"/>
    <s v="TEC-PH-10002262"/>
    <x v="2"/>
    <x v="8"/>
    <x v="287"/>
    <n v="380.86400000000003"/>
    <n v="8"/>
    <n v="38.086400000000026"/>
  </r>
  <r>
    <n v="547"/>
    <s v="CA-2020-162929"/>
    <x v="67"/>
    <d v="2020-11-22T00:00:00"/>
    <s v="First Class"/>
    <s v="AS-10135"/>
    <x v="132"/>
    <x v="2"/>
    <s v="United States"/>
    <s v="New York City"/>
    <x v="11"/>
    <x v="3"/>
    <s v="OFF-BI-10000404"/>
    <x v="1"/>
    <x v="4"/>
    <x v="288"/>
    <n v="41.28"/>
    <n v="6"/>
    <n v="13.931999999999999"/>
  </r>
  <r>
    <n v="548"/>
    <s v="CA-2020-162929"/>
    <x v="67"/>
    <d v="2020-11-22T00:00:00"/>
    <s v="First Class"/>
    <s v="AS-10135"/>
    <x v="132"/>
    <x v="2"/>
    <s v="United States"/>
    <s v="New York City"/>
    <x v="11"/>
    <x v="3"/>
    <s v="OFF-PA-10002986"/>
    <x v="1"/>
    <x v="3"/>
    <x v="289"/>
    <n v="13.36"/>
    <n v="2"/>
    <n v="6.4127999999999998"/>
  </r>
  <r>
    <n v="552"/>
    <s v="CA-2019-136406"/>
    <x v="93"/>
    <d v="2019-04-17T00:00:00"/>
    <s v="Second Class"/>
    <s v="BD-11320"/>
    <x v="133"/>
    <x v="0"/>
    <s v="United States"/>
    <s v="San Francisco"/>
    <x v="1"/>
    <x v="1"/>
    <s v="FUR-CH-10002024"/>
    <x v="0"/>
    <x v="1"/>
    <x v="290"/>
    <n v="1121.568"/>
    <n v="2"/>
    <n v="0"/>
  </r>
  <r>
    <n v="553"/>
    <s v="CA-2020-112774"/>
    <x v="124"/>
    <d v="2020-09-12T00:00:00"/>
    <s v="First Class"/>
    <s v="RC-19960"/>
    <x v="134"/>
    <x v="0"/>
    <s v="United States"/>
    <s v="Jacksonville"/>
    <x v="8"/>
    <x v="0"/>
    <s v="FUR-FU-10003039"/>
    <x v="0"/>
    <x v="9"/>
    <x v="291"/>
    <n v="34.504000000000005"/>
    <n v="1"/>
    <n v="6.0381999999999998"/>
  </r>
  <r>
    <n v="554"/>
    <s v="CA-2020-101945"/>
    <x v="125"/>
    <d v="2020-11-28T00:00:00"/>
    <s v="Standard Class"/>
    <s v="GT-14710"/>
    <x v="135"/>
    <x v="0"/>
    <s v="United States"/>
    <s v="Houston"/>
    <x v="6"/>
    <x v="2"/>
    <s v="OFF-FA-10004248"/>
    <x v="1"/>
    <x v="11"/>
    <x v="292"/>
    <n v="10.824"/>
    <n v="3"/>
    <n v="2.5707"/>
  </r>
  <r>
    <n v="555"/>
    <s v="CA-2020-100650"/>
    <x v="126"/>
    <d v="2020-07-03T00:00:00"/>
    <s v="Second Class"/>
    <s v="DK-13225"/>
    <x v="136"/>
    <x v="1"/>
    <s v="United States"/>
    <s v="Anaheim"/>
    <x v="1"/>
    <x v="1"/>
    <s v="OFF-ST-10001780"/>
    <x v="1"/>
    <x v="10"/>
    <x v="293"/>
    <n v="1295.78"/>
    <n v="2"/>
    <n v="310.98720000000003"/>
  </r>
  <r>
    <n v="557"/>
    <s v="CA-2019-113243"/>
    <x v="127"/>
    <d v="2019-06-15T00:00:00"/>
    <s v="Standard Class"/>
    <s v="OT-18730"/>
    <x v="137"/>
    <x v="0"/>
    <s v="United States"/>
    <s v="Los Angeles"/>
    <x v="1"/>
    <x v="1"/>
    <s v="OFF-LA-10001297"/>
    <x v="1"/>
    <x v="2"/>
    <x v="294"/>
    <n v="20.7"/>
    <n v="2"/>
    <n v="9.9359999999999999"/>
  </r>
  <r>
    <n v="558"/>
    <s v="CA-2019-113243"/>
    <x v="127"/>
    <d v="2019-06-15T00:00:00"/>
    <s v="Standard Class"/>
    <s v="OT-18730"/>
    <x v="137"/>
    <x v="0"/>
    <s v="United States"/>
    <s v="Los Angeles"/>
    <x v="1"/>
    <x v="1"/>
    <s v="FUR-TA-10004256"/>
    <x v="0"/>
    <x v="14"/>
    <x v="295"/>
    <n v="1335.68"/>
    <n v="4"/>
    <n v="-217.04800000000017"/>
  </r>
  <r>
    <n v="559"/>
    <s v="CA-2019-113243"/>
    <x v="127"/>
    <d v="2019-06-15T00:00:00"/>
    <s v="Standard Class"/>
    <s v="OT-18730"/>
    <x v="137"/>
    <x v="0"/>
    <s v="United States"/>
    <s v="Los Angeles"/>
    <x v="1"/>
    <x v="1"/>
    <s v="OFF-PA-10003441"/>
    <x v="1"/>
    <x v="3"/>
    <x v="296"/>
    <n v="32.400000000000006"/>
    <n v="5"/>
    <n v="15.552000000000001"/>
  </r>
  <r>
    <n v="560"/>
    <s v="CA-2020-118731"/>
    <x v="128"/>
    <d v="2020-11-22T00:00:00"/>
    <s v="Second Class"/>
    <s v="LP-17080"/>
    <x v="138"/>
    <x v="0"/>
    <s v="United States"/>
    <s v="San Francisco"/>
    <x v="1"/>
    <x v="1"/>
    <s v="FUR-FU-10003347"/>
    <x v="0"/>
    <x v="9"/>
    <x v="219"/>
    <n v="42.599999999999994"/>
    <n v="3"/>
    <n v="16.614000000000001"/>
  </r>
  <r>
    <n v="561"/>
    <s v="CA-2020-118731"/>
    <x v="128"/>
    <d v="2020-11-22T00:00:00"/>
    <s v="Second Class"/>
    <s v="LP-17080"/>
    <x v="138"/>
    <x v="0"/>
    <s v="United States"/>
    <s v="San Francisco"/>
    <x v="1"/>
    <x v="1"/>
    <s v="OFF-BI-10000069"/>
    <x v="1"/>
    <x v="4"/>
    <x v="297"/>
    <n v="84.056000000000012"/>
    <n v="7"/>
    <n v="27.318199999999983"/>
  </r>
  <r>
    <n v="566"/>
    <s v="CA-2020-137099"/>
    <x v="129"/>
    <d v="2020-12-10T00:00:00"/>
    <s v="First Class"/>
    <s v="FP-14320"/>
    <x v="139"/>
    <x v="0"/>
    <s v="United States"/>
    <s v="Los Angeles"/>
    <x v="1"/>
    <x v="1"/>
    <s v="TEC-PH-10002496"/>
    <x v="2"/>
    <x v="8"/>
    <x v="298"/>
    <n v="374.37600000000003"/>
    <n v="3"/>
    <n v="46.796999999999983"/>
  </r>
  <r>
    <n v="567"/>
    <s v="CA-2020-156951"/>
    <x v="92"/>
    <d v="2020-10-08T00:00:00"/>
    <s v="Standard Class"/>
    <s v="EB-13840"/>
    <x v="140"/>
    <x v="1"/>
    <s v="United States"/>
    <s v="Seattle"/>
    <x v="3"/>
    <x v="1"/>
    <s v="OFF-PA-10004530"/>
    <x v="1"/>
    <x v="3"/>
    <x v="299"/>
    <n v="91.84"/>
    <n v="8"/>
    <n v="45.001600000000003"/>
  </r>
  <r>
    <n v="568"/>
    <s v="CA-2020-156951"/>
    <x v="92"/>
    <d v="2020-10-08T00:00:00"/>
    <s v="Standard Class"/>
    <s v="EB-13840"/>
    <x v="140"/>
    <x v="1"/>
    <s v="United States"/>
    <s v="Seattle"/>
    <x v="3"/>
    <x v="1"/>
    <s v="OFF-BI-10001107"/>
    <x v="1"/>
    <x v="4"/>
    <x v="300"/>
    <n v="81.088000000000008"/>
    <n v="7"/>
    <n v="27.3672"/>
  </r>
  <r>
    <n v="569"/>
    <s v="CA-2020-156951"/>
    <x v="92"/>
    <d v="2020-10-08T00:00:00"/>
    <s v="Standard Class"/>
    <s v="EB-13840"/>
    <x v="140"/>
    <x v="1"/>
    <s v="United States"/>
    <s v="Seattle"/>
    <x v="3"/>
    <x v="1"/>
    <s v="OFF-PA-10004451"/>
    <x v="1"/>
    <x v="3"/>
    <x v="301"/>
    <n v="19.440000000000001"/>
    <n v="3"/>
    <n v="9.3312000000000008"/>
  </r>
  <r>
    <n v="570"/>
    <s v="CA-2020-156951"/>
    <x v="92"/>
    <d v="2020-10-08T00:00:00"/>
    <s v="Standard Class"/>
    <s v="EB-13840"/>
    <x v="140"/>
    <x v="1"/>
    <s v="United States"/>
    <s v="Seattle"/>
    <x v="3"/>
    <x v="1"/>
    <s v="FUR-CH-10004997"/>
    <x v="0"/>
    <x v="1"/>
    <x v="302"/>
    <n v="451.15199999999993"/>
    <n v="3"/>
    <n v="0"/>
  </r>
  <r>
    <n v="571"/>
    <s v="CA-2020-164826"/>
    <x v="63"/>
    <d v="2019-01-04T00:00:00"/>
    <s v="Standard Class"/>
    <s v="JF-15415"/>
    <x v="141"/>
    <x v="0"/>
    <s v="United States"/>
    <s v="New York City"/>
    <x v="11"/>
    <x v="3"/>
    <s v="OFF-LA-10001297"/>
    <x v="1"/>
    <x v="2"/>
    <x v="294"/>
    <n v="72.45"/>
    <n v="7"/>
    <n v="34.775999999999996"/>
  </r>
  <r>
    <n v="572"/>
    <s v="CA-2020-164826"/>
    <x v="63"/>
    <d v="2019-01-04T00:00:00"/>
    <s v="Standard Class"/>
    <s v="JF-15415"/>
    <x v="141"/>
    <x v="0"/>
    <s v="United States"/>
    <s v="New York City"/>
    <x v="11"/>
    <x v="3"/>
    <s v="OFF-FA-10000585"/>
    <x v="1"/>
    <x v="11"/>
    <x v="303"/>
    <n v="13.96"/>
    <n v="4"/>
    <n v="6.4215999999999998"/>
  </r>
  <r>
    <n v="573"/>
    <s v="CA-2020-164826"/>
    <x v="63"/>
    <d v="2019-01-04T00:00:00"/>
    <s v="Standard Class"/>
    <s v="JF-15415"/>
    <x v="141"/>
    <x v="0"/>
    <s v="United States"/>
    <s v="New York City"/>
    <x v="11"/>
    <x v="3"/>
    <s v="OFF-BI-10001922"/>
    <x v="1"/>
    <x v="4"/>
    <x v="304"/>
    <n v="33.264000000000003"/>
    <n v="7"/>
    <n v="11.226599999999999"/>
  </r>
  <r>
    <n v="574"/>
    <s v="CA-2020-164826"/>
    <x v="63"/>
    <d v="2019-01-04T00:00:00"/>
    <s v="Standard Class"/>
    <s v="JF-15415"/>
    <x v="141"/>
    <x v="0"/>
    <s v="United States"/>
    <s v="New York City"/>
    <x v="11"/>
    <x v="3"/>
    <s v="TEC-PH-10000347"/>
    <x v="2"/>
    <x v="8"/>
    <x v="305"/>
    <n v="14.850000000000001"/>
    <n v="3"/>
    <n v="4.0095000000000001"/>
  </r>
  <r>
    <n v="575"/>
    <s v="CA-2019-127250"/>
    <x v="33"/>
    <d v="2019-11-07T00:00:00"/>
    <s v="Standard Class"/>
    <s v="SF-20200"/>
    <x v="142"/>
    <x v="0"/>
    <s v="United States"/>
    <s v="Marysville"/>
    <x v="3"/>
    <x v="1"/>
    <s v="OFF-AR-10003394"/>
    <x v="1"/>
    <x v="5"/>
    <x v="306"/>
    <n v="8.82"/>
    <n v="3"/>
    <n v="2.3814000000000002"/>
  </r>
  <r>
    <n v="579"/>
    <s v="CA-2020-118640"/>
    <x v="130"/>
    <d v="2020-07-26T00:00:00"/>
    <s v="Standard Class"/>
    <s v="CS-11950"/>
    <x v="143"/>
    <x v="0"/>
    <s v="United States"/>
    <s v="Chicago"/>
    <x v="7"/>
    <x v="2"/>
    <s v="OFF-ST-10002974"/>
    <x v="1"/>
    <x v="10"/>
    <x v="63"/>
    <n v="69.712000000000003"/>
    <n v="2"/>
    <n v="8.7139999999999951"/>
  </r>
  <r>
    <n v="580"/>
    <s v="CA-2020-118640"/>
    <x v="130"/>
    <d v="2020-07-26T00:00:00"/>
    <s v="Standard Class"/>
    <s v="CS-11950"/>
    <x v="143"/>
    <x v="0"/>
    <s v="United States"/>
    <s v="Chicago"/>
    <x v="7"/>
    <x v="2"/>
    <s v="FUR-FU-10001475"/>
    <x v="0"/>
    <x v="9"/>
    <x v="307"/>
    <n v="8.7919999999999998"/>
    <n v="1"/>
    <n v="-5.7148000000000003"/>
  </r>
  <r>
    <n v="582"/>
    <s v="CA-2020-145233"/>
    <x v="53"/>
    <d v="2020-12-05T00:00:00"/>
    <s v="Standard Class"/>
    <s v="DV-13465"/>
    <x v="144"/>
    <x v="0"/>
    <s v="United States"/>
    <s v="Denver"/>
    <x v="27"/>
    <x v="1"/>
    <s v="TEC-PH-10004977"/>
    <x v="2"/>
    <x v="8"/>
    <x v="11"/>
    <n v="470.37600000000009"/>
    <n v="3"/>
    <n v="52.917299999999955"/>
  </r>
  <r>
    <n v="583"/>
    <s v="CA-2020-145233"/>
    <x v="53"/>
    <d v="2020-12-05T00:00:00"/>
    <s v="Standard Class"/>
    <s v="DV-13465"/>
    <x v="144"/>
    <x v="0"/>
    <s v="United States"/>
    <s v="Denver"/>
    <x v="27"/>
    <x v="1"/>
    <s v="TEC-PH-10000586"/>
    <x v="2"/>
    <x v="8"/>
    <x v="308"/>
    <n v="105.584"/>
    <n v="2"/>
    <n v="9.2386000000000053"/>
  </r>
  <r>
    <n v="584"/>
    <s v="CA-2020-145233"/>
    <x v="53"/>
    <d v="2020-12-05T00:00:00"/>
    <s v="Standard Class"/>
    <s v="DV-13465"/>
    <x v="144"/>
    <x v="0"/>
    <s v="United States"/>
    <s v="Denver"/>
    <x v="27"/>
    <x v="1"/>
    <s v="OFF-AP-10000358"/>
    <x v="1"/>
    <x v="6"/>
    <x v="46"/>
    <n v="31.152000000000001"/>
    <n v="3"/>
    <n v="3.5045999999999964"/>
  </r>
  <r>
    <n v="585"/>
    <s v="CA-2020-145233"/>
    <x v="53"/>
    <d v="2020-12-05T00:00:00"/>
    <s v="Standard Class"/>
    <s v="DV-13465"/>
    <x v="144"/>
    <x v="0"/>
    <s v="United States"/>
    <s v="Denver"/>
    <x v="27"/>
    <x v="1"/>
    <s v="OFF-BI-10002764"/>
    <x v="1"/>
    <x v="4"/>
    <x v="309"/>
    <n v="6.7830000000000004"/>
    <n v="7"/>
    <n v="-4.7480999999999973"/>
  </r>
  <r>
    <n v="586"/>
    <s v="CA-2020-145233"/>
    <x v="53"/>
    <d v="2020-12-05T00:00:00"/>
    <s v="Standard Class"/>
    <s v="DV-13465"/>
    <x v="144"/>
    <x v="0"/>
    <s v="United States"/>
    <s v="Denver"/>
    <x v="27"/>
    <x v="1"/>
    <s v="TEC-PH-10001254"/>
    <x v="2"/>
    <x v="8"/>
    <x v="85"/>
    <n v="406.36799999999999"/>
    <n v="4"/>
    <n v="30.477599999999981"/>
  </r>
  <r>
    <n v="589"/>
    <s v="US-2019-156986"/>
    <x v="131"/>
    <d v="2019-03-24T00:00:00"/>
    <s v="Standard Class"/>
    <s v="ZC-21910"/>
    <x v="145"/>
    <x v="0"/>
    <s v="United States"/>
    <s v="Salem"/>
    <x v="16"/>
    <x v="1"/>
    <s v="TEC-PH-10003800"/>
    <x v="2"/>
    <x v="8"/>
    <x v="310"/>
    <n v="84.784000000000006"/>
    <n v="2"/>
    <n v="-20.136200000000006"/>
  </r>
  <r>
    <n v="590"/>
    <s v="US-2019-156986"/>
    <x v="131"/>
    <d v="2019-03-24T00:00:00"/>
    <s v="Standard Class"/>
    <s v="ZC-21910"/>
    <x v="145"/>
    <x v="0"/>
    <s v="United States"/>
    <s v="Salem"/>
    <x v="16"/>
    <x v="1"/>
    <s v="OFF-PA-10002005"/>
    <x v="1"/>
    <x v="3"/>
    <x v="311"/>
    <n v="20.736000000000004"/>
    <n v="4"/>
    <n v="7.2576000000000001"/>
  </r>
  <r>
    <n v="591"/>
    <s v="US-2019-156986"/>
    <x v="131"/>
    <d v="2019-03-24T00:00:00"/>
    <s v="Standard Class"/>
    <s v="ZC-21910"/>
    <x v="145"/>
    <x v="0"/>
    <s v="United States"/>
    <s v="Salem"/>
    <x v="16"/>
    <x v="1"/>
    <s v="OFF-BI-10002498"/>
    <x v="1"/>
    <x v="4"/>
    <x v="261"/>
    <n v="16.821000000000005"/>
    <n v="3"/>
    <n v="-12.896100000000004"/>
  </r>
  <r>
    <n v="592"/>
    <s v="US-2019-156986"/>
    <x v="131"/>
    <d v="2019-03-24T00:00:00"/>
    <s v="Standard Class"/>
    <s v="ZC-21910"/>
    <x v="145"/>
    <x v="0"/>
    <s v="United States"/>
    <s v="Salem"/>
    <x v="16"/>
    <x v="1"/>
    <s v="OFF-PA-10004101"/>
    <x v="1"/>
    <x v="3"/>
    <x v="312"/>
    <n v="10.368000000000002"/>
    <n v="2"/>
    <n v="3.6288"/>
  </r>
  <r>
    <n v="599"/>
    <s v="CA-2019-120200"/>
    <x v="123"/>
    <d v="2019-07-16T00:00:00"/>
    <s v="First Class"/>
    <s v="TP-21130"/>
    <x v="146"/>
    <x v="0"/>
    <s v="United States"/>
    <s v="Philadelphia"/>
    <x v="5"/>
    <x v="3"/>
    <s v="OFF-SU-10004115"/>
    <x v="1"/>
    <x v="13"/>
    <x v="313"/>
    <n v="11.632"/>
    <n v="2"/>
    <n v="1.0178000000000007"/>
  </r>
  <r>
    <n v="600"/>
    <s v="US-2019-100720"/>
    <x v="48"/>
    <d v="2019-07-21T00:00:00"/>
    <s v="Standard Class"/>
    <s v="CK-12205"/>
    <x v="147"/>
    <x v="0"/>
    <s v="United States"/>
    <s v="Philadelphia"/>
    <x v="5"/>
    <x v="3"/>
    <s v="TEC-PH-10001425"/>
    <x v="2"/>
    <x v="8"/>
    <x v="314"/>
    <n v="143.98199999999997"/>
    <n v="3"/>
    <n v="-28.796400000000006"/>
  </r>
  <r>
    <n v="601"/>
    <s v="US-2019-100720"/>
    <x v="48"/>
    <d v="2019-07-21T00:00:00"/>
    <s v="Standard Class"/>
    <s v="CK-12205"/>
    <x v="147"/>
    <x v="0"/>
    <s v="United States"/>
    <s v="Philadelphia"/>
    <x v="5"/>
    <x v="3"/>
    <s v="TEC-PH-10003963"/>
    <x v="2"/>
    <x v="8"/>
    <x v="315"/>
    <n v="494.37599999999998"/>
    <n v="4"/>
    <n v="-115.35440000000006"/>
  </r>
  <r>
    <n v="602"/>
    <s v="US-2019-100720"/>
    <x v="48"/>
    <d v="2019-07-21T00:00:00"/>
    <s v="Standard Class"/>
    <s v="CK-12205"/>
    <x v="147"/>
    <x v="0"/>
    <s v="United States"/>
    <s v="Philadelphia"/>
    <x v="5"/>
    <x v="3"/>
    <s v="OFF-SU-10001574"/>
    <x v="1"/>
    <x v="13"/>
    <x v="316"/>
    <n v="5.84"/>
    <n v="2"/>
    <n v="0.72999999999999954"/>
  </r>
  <r>
    <n v="611"/>
    <s v="CA-2019-161816"/>
    <x v="132"/>
    <d v="2019-05-01T00:00:00"/>
    <s v="First Class"/>
    <s v="NB-18655"/>
    <x v="148"/>
    <x v="1"/>
    <s v="United States"/>
    <s v="Dallas"/>
    <x v="6"/>
    <x v="2"/>
    <s v="TEC-PH-10003012"/>
    <x v="2"/>
    <x v="8"/>
    <x v="317"/>
    <n v="369.57600000000002"/>
    <n v="3"/>
    <n v="41.577299999999951"/>
  </r>
  <r>
    <n v="612"/>
    <s v="CA-2019-161816"/>
    <x v="132"/>
    <d v="2019-05-01T00:00:00"/>
    <s v="First Class"/>
    <s v="NB-18655"/>
    <x v="148"/>
    <x v="1"/>
    <s v="United States"/>
    <s v="Dallas"/>
    <x v="6"/>
    <x v="2"/>
    <s v="OFF-LA-10004345"/>
    <x v="1"/>
    <x v="2"/>
    <x v="318"/>
    <n v="15.712000000000002"/>
    <n v="4"/>
    <n v="5.6955999999999989"/>
  </r>
  <r>
    <n v="613"/>
    <s v="CA-2019-121223"/>
    <x v="58"/>
    <d v="2019-09-13T00:00:00"/>
    <s v="Second Class"/>
    <s v="GD-14590"/>
    <x v="149"/>
    <x v="1"/>
    <s v="United States"/>
    <s v="Philadelphia"/>
    <x v="5"/>
    <x v="3"/>
    <s v="OFF-PA-10001204"/>
    <x v="1"/>
    <x v="3"/>
    <x v="319"/>
    <n v="8.4480000000000004"/>
    <n v="2"/>
    <n v="2.6399999999999997"/>
  </r>
  <r>
    <n v="614"/>
    <s v="CA-2019-121223"/>
    <x v="58"/>
    <d v="2019-09-13T00:00:00"/>
    <s v="Second Class"/>
    <s v="GD-14590"/>
    <x v="149"/>
    <x v="1"/>
    <s v="United States"/>
    <s v="Philadelphia"/>
    <x v="5"/>
    <x v="3"/>
    <s v="TEC-PH-10004667"/>
    <x v="2"/>
    <x v="8"/>
    <x v="320"/>
    <n v="728.94600000000003"/>
    <n v="9"/>
    <n v="-157.93830000000008"/>
  </r>
  <r>
    <n v="615"/>
    <s v="CA-2020-138611"/>
    <x v="133"/>
    <d v="2020-11-17T00:00:00"/>
    <s v="Second Class"/>
    <s v="CK-12595"/>
    <x v="150"/>
    <x v="0"/>
    <s v="United States"/>
    <s v="Grove City"/>
    <x v="19"/>
    <x v="3"/>
    <s v="TEC-PH-10000011"/>
    <x v="2"/>
    <x v="8"/>
    <x v="116"/>
    <n v="119.93999999999998"/>
    <n v="10"/>
    <n v="15.99199999999999"/>
  </r>
  <r>
    <n v="616"/>
    <s v="CA-2020-138611"/>
    <x v="133"/>
    <d v="2020-11-17T00:00:00"/>
    <s v="Second Class"/>
    <s v="CK-12595"/>
    <x v="150"/>
    <x v="0"/>
    <s v="United States"/>
    <s v="Grove City"/>
    <x v="19"/>
    <x v="3"/>
    <s v="OFF-BI-10002949"/>
    <x v="1"/>
    <x v="4"/>
    <x v="321"/>
    <n v="3.6480000000000006"/>
    <n v="2"/>
    <n v="-2.7967999999999993"/>
  </r>
  <r>
    <n v="617"/>
    <s v="CA-2020-117947"/>
    <x v="134"/>
    <d v="2020-08-23T00:00:00"/>
    <s v="Second Class"/>
    <s v="NG-18355"/>
    <x v="151"/>
    <x v="1"/>
    <s v="United States"/>
    <s v="New York City"/>
    <x v="11"/>
    <x v="3"/>
    <s v="FUR-FU-10003849"/>
    <x v="0"/>
    <x v="9"/>
    <x v="322"/>
    <n v="40.479999999999997"/>
    <n v="2"/>
    <n v="15.787199999999999"/>
  </r>
  <r>
    <n v="618"/>
    <s v="CA-2020-117947"/>
    <x v="134"/>
    <d v="2020-08-23T00:00:00"/>
    <s v="Second Class"/>
    <s v="NG-18355"/>
    <x v="151"/>
    <x v="1"/>
    <s v="United States"/>
    <s v="New York City"/>
    <x v="11"/>
    <x v="3"/>
    <s v="FUR-FU-10000010"/>
    <x v="0"/>
    <x v="9"/>
    <x v="323"/>
    <n v="9.94"/>
    <n v="2"/>
    <n v="3.0813999999999995"/>
  </r>
  <r>
    <n v="619"/>
    <s v="CA-2020-117947"/>
    <x v="134"/>
    <d v="2020-08-23T00:00:00"/>
    <s v="Second Class"/>
    <s v="NG-18355"/>
    <x v="151"/>
    <x v="1"/>
    <s v="United States"/>
    <s v="New York City"/>
    <x v="11"/>
    <x v="3"/>
    <s v="OFF-BI-10002824"/>
    <x v="1"/>
    <x v="4"/>
    <x v="324"/>
    <n v="107.42400000000001"/>
    <n v="9"/>
    <n v="33.569999999999986"/>
  </r>
  <r>
    <n v="620"/>
    <s v="CA-2020-117947"/>
    <x v="134"/>
    <d v="2020-08-23T00:00:00"/>
    <s v="Second Class"/>
    <s v="NG-18355"/>
    <x v="151"/>
    <x v="1"/>
    <s v="United States"/>
    <s v="New York City"/>
    <x v="11"/>
    <x v="3"/>
    <s v="TEC-PH-10002538"/>
    <x v="2"/>
    <x v="8"/>
    <x v="325"/>
    <n v="37.909999999999997"/>
    <n v="1"/>
    <n v="10.993899999999996"/>
  </r>
  <r>
    <n v="621"/>
    <s v="CA-2020-117947"/>
    <x v="134"/>
    <d v="2020-08-23T00:00:00"/>
    <s v="Second Class"/>
    <s v="NG-18355"/>
    <x v="151"/>
    <x v="1"/>
    <s v="United States"/>
    <s v="New York City"/>
    <x v="11"/>
    <x v="3"/>
    <s v="FUR-FU-10000521"/>
    <x v="0"/>
    <x v="9"/>
    <x v="326"/>
    <n v="88.02"/>
    <n v="3"/>
    <n v="27.286199999999994"/>
  </r>
  <r>
    <n v="627"/>
    <s v="CA-2020-163020"/>
    <x v="94"/>
    <d v="2020-09-19T00:00:00"/>
    <s v="Standard Class"/>
    <s v="MO-17800"/>
    <x v="152"/>
    <x v="2"/>
    <s v="United States"/>
    <s v="New York City"/>
    <x v="11"/>
    <x v="3"/>
    <s v="FUR-FU-10000221"/>
    <x v="0"/>
    <x v="9"/>
    <x v="327"/>
    <n v="35.56"/>
    <n v="7"/>
    <n v="12.090399999999999"/>
  </r>
  <r>
    <n v="628"/>
    <s v="CA-2020-153787"/>
    <x v="135"/>
    <d v="2020-05-23T00:00:00"/>
    <s v="Standard Class"/>
    <s v="AT-10735"/>
    <x v="153"/>
    <x v="0"/>
    <s v="United States"/>
    <s v="Seattle"/>
    <x v="3"/>
    <x v="1"/>
    <s v="OFF-AP-10001563"/>
    <x v="1"/>
    <x v="6"/>
    <x v="328"/>
    <n v="97.16"/>
    <n v="2"/>
    <n v="28.176399999999987"/>
  </r>
  <r>
    <n v="629"/>
    <s v="CA-2020-133431"/>
    <x v="51"/>
    <d v="2020-12-21T00:00:00"/>
    <s v="Standard Class"/>
    <s v="LC-17140"/>
    <x v="55"/>
    <x v="0"/>
    <s v="United States"/>
    <s v="San Francisco"/>
    <x v="1"/>
    <x v="1"/>
    <s v="OFF-BI-10000605"/>
    <x v="1"/>
    <x v="4"/>
    <x v="329"/>
    <n v="15.24"/>
    <n v="5"/>
    <n v="5.1434999999999977"/>
  </r>
  <r>
    <n v="630"/>
    <s v="CA-2020-133431"/>
    <x v="51"/>
    <d v="2020-12-21T00:00:00"/>
    <s v="Standard Class"/>
    <s v="LC-17140"/>
    <x v="55"/>
    <x v="0"/>
    <s v="United States"/>
    <s v="San Francisco"/>
    <x v="1"/>
    <x v="1"/>
    <s v="OFF-PA-10002615"/>
    <x v="1"/>
    <x v="3"/>
    <x v="134"/>
    <n v="13.23"/>
    <n v="3"/>
    <n v="6.0857999999999999"/>
  </r>
  <r>
    <n v="631"/>
    <s v="US-2019-135720"/>
    <x v="14"/>
    <d v="2019-12-13T00:00:00"/>
    <s v="Second Class"/>
    <s v="FM-14380"/>
    <x v="154"/>
    <x v="0"/>
    <s v="United States"/>
    <s v="Aurora"/>
    <x v="27"/>
    <x v="1"/>
    <s v="OFF-ST-10001963"/>
    <x v="1"/>
    <x v="10"/>
    <x v="330"/>
    <n v="243.38400000000001"/>
    <n v="3"/>
    <n v="-51.719100000000012"/>
  </r>
  <r>
    <n v="632"/>
    <s v="US-2019-135720"/>
    <x v="14"/>
    <d v="2019-12-13T00:00:00"/>
    <s v="Second Class"/>
    <s v="FM-14380"/>
    <x v="154"/>
    <x v="0"/>
    <s v="United States"/>
    <s v="Aurora"/>
    <x v="27"/>
    <x v="1"/>
    <s v="TEC-AC-10001267"/>
    <x v="2"/>
    <x v="7"/>
    <x v="331"/>
    <n v="119.80000000000001"/>
    <n v="5"/>
    <n v="29.950000000000003"/>
  </r>
  <r>
    <n v="633"/>
    <s v="US-2019-135720"/>
    <x v="14"/>
    <d v="2019-12-13T00:00:00"/>
    <s v="Second Class"/>
    <s v="FM-14380"/>
    <x v="154"/>
    <x v="0"/>
    <s v="United States"/>
    <s v="Aurora"/>
    <x v="27"/>
    <x v="1"/>
    <s v="TEC-PH-10002103"/>
    <x v="2"/>
    <x v="8"/>
    <x v="332"/>
    <n v="300.76799999999997"/>
    <n v="4"/>
    <n v="30.076800000000006"/>
  </r>
  <r>
    <n v="634"/>
    <s v="CA-2020-144694"/>
    <x v="136"/>
    <d v="2020-09-26T00:00:00"/>
    <s v="Second Class"/>
    <s v="BD-11605"/>
    <x v="155"/>
    <x v="0"/>
    <s v="United States"/>
    <s v="Miami"/>
    <x v="8"/>
    <x v="0"/>
    <s v="TEC-AC-10002857"/>
    <x v="2"/>
    <x v="7"/>
    <x v="333"/>
    <n v="17.880000000000003"/>
    <n v="3"/>
    <n v="2.458499999999999"/>
  </r>
  <r>
    <n v="635"/>
    <s v="CA-2020-144694"/>
    <x v="136"/>
    <d v="2020-09-26T00:00:00"/>
    <s v="Second Class"/>
    <s v="BD-11605"/>
    <x v="155"/>
    <x v="0"/>
    <s v="United States"/>
    <s v="Miami"/>
    <x v="8"/>
    <x v="0"/>
    <s v="OFF-LA-10003930"/>
    <x v="1"/>
    <x v="2"/>
    <x v="334"/>
    <n v="235.94400000000002"/>
    <n v="3"/>
    <n v="85.529700000000005"/>
  </r>
  <r>
    <n v="637"/>
    <s v="US-2019-123470"/>
    <x v="137"/>
    <d v="2019-08-21T00:00:00"/>
    <s v="Standard Class"/>
    <s v="ME-17725"/>
    <x v="156"/>
    <x v="0"/>
    <s v="United States"/>
    <s v="Aurora"/>
    <x v="27"/>
    <x v="1"/>
    <s v="OFF-BI-10001989"/>
    <x v="1"/>
    <x v="4"/>
    <x v="335"/>
    <n v="18.882000000000005"/>
    <n v="3"/>
    <n v="-13.846800000000002"/>
  </r>
  <r>
    <n v="638"/>
    <s v="US-2019-123470"/>
    <x v="137"/>
    <d v="2019-08-21T00:00:00"/>
    <s v="Standard Class"/>
    <s v="ME-17725"/>
    <x v="156"/>
    <x v="0"/>
    <s v="United States"/>
    <s v="Aurora"/>
    <x v="27"/>
    <x v="1"/>
    <s v="OFF-AP-10003287"/>
    <x v="1"/>
    <x v="6"/>
    <x v="336"/>
    <n v="122.328"/>
    <n v="3"/>
    <n v="12.232799999999997"/>
  </r>
  <r>
    <n v="639"/>
    <s v="CA-2019-115917"/>
    <x v="138"/>
    <d v="2019-05-25T00:00:00"/>
    <s v="Standard Class"/>
    <s v="RB-19465"/>
    <x v="30"/>
    <x v="2"/>
    <s v="United States"/>
    <s v="Vallejo"/>
    <x v="1"/>
    <x v="1"/>
    <s v="FUR-FU-10000576"/>
    <x v="0"/>
    <x v="9"/>
    <x v="114"/>
    <n v="1049.2"/>
    <n v="5"/>
    <n v="272.79200000000003"/>
  </r>
  <r>
    <n v="640"/>
    <s v="CA-2019-115917"/>
    <x v="138"/>
    <d v="2019-05-25T00:00:00"/>
    <s v="Standard Class"/>
    <s v="RB-19465"/>
    <x v="30"/>
    <x v="2"/>
    <s v="United States"/>
    <s v="Vallejo"/>
    <x v="1"/>
    <x v="1"/>
    <s v="OFF-BI-10004728"/>
    <x v="1"/>
    <x v="4"/>
    <x v="337"/>
    <n v="15.424000000000001"/>
    <n v="4"/>
    <n v="5.0128000000000004"/>
  </r>
  <r>
    <n v="641"/>
    <s v="CA-2019-147067"/>
    <x v="66"/>
    <d v="2019-12-22T00:00:00"/>
    <s v="Standard Class"/>
    <s v="JD-16150"/>
    <x v="157"/>
    <x v="1"/>
    <s v="United States"/>
    <s v="Minneapolis"/>
    <x v="9"/>
    <x v="2"/>
    <s v="FUR-FU-10000732"/>
    <x v="0"/>
    <x v="9"/>
    <x v="338"/>
    <n v="18.84"/>
    <n v="3"/>
    <n v="6.0287999999999995"/>
  </r>
  <r>
    <n v="642"/>
    <s v="CA-2020-167913"/>
    <x v="139"/>
    <d v="2020-08-03T00:00:00"/>
    <s v="Second Class"/>
    <s v="JL-15835"/>
    <x v="158"/>
    <x v="0"/>
    <s v="United States"/>
    <s v="Mission Viejo"/>
    <x v="1"/>
    <x v="1"/>
    <s v="OFF-ST-10000585"/>
    <x v="1"/>
    <x v="10"/>
    <x v="339"/>
    <n v="330.4"/>
    <n v="2"/>
    <n v="85.903999999999996"/>
  </r>
  <r>
    <n v="643"/>
    <s v="CA-2020-167913"/>
    <x v="139"/>
    <d v="2020-08-03T00:00:00"/>
    <s v="Second Class"/>
    <s v="JL-15835"/>
    <x v="158"/>
    <x v="0"/>
    <s v="United States"/>
    <s v="Mission Viejo"/>
    <x v="1"/>
    <x v="1"/>
    <s v="OFF-LA-10002787"/>
    <x v="1"/>
    <x v="2"/>
    <x v="340"/>
    <n v="26.25"/>
    <n v="7"/>
    <n v="12.599999999999998"/>
  </r>
  <r>
    <n v="644"/>
    <s v="CA-2020-106103"/>
    <x v="107"/>
    <d v="2020-06-15T00:00:00"/>
    <s v="Standard Class"/>
    <s v="SC-20305"/>
    <x v="159"/>
    <x v="0"/>
    <s v="United States"/>
    <s v="Rochester Hills"/>
    <x v="13"/>
    <x v="2"/>
    <s v="TEC-AC-10003832"/>
    <x v="2"/>
    <x v="7"/>
    <x v="280"/>
    <n v="132.52000000000001"/>
    <n v="4"/>
    <n v="54.333200000000005"/>
  </r>
  <r>
    <n v="645"/>
    <s v="US-2020-127719"/>
    <x v="140"/>
    <d v="2020-07-25T00:00:00"/>
    <s v="Standard Class"/>
    <s v="TW-21025"/>
    <x v="44"/>
    <x v="2"/>
    <s v="United States"/>
    <s v="Plainfield"/>
    <x v="25"/>
    <x v="3"/>
    <s v="OFF-PA-10001934"/>
    <x v="1"/>
    <x v="3"/>
    <x v="341"/>
    <n v="6.48"/>
    <n v="1"/>
    <n v="3.1752000000000002"/>
  </r>
  <r>
    <n v="646"/>
    <s v="CA-2020-126221"/>
    <x v="141"/>
    <d v="2019-01-05T00:00:00"/>
    <s v="Standard Class"/>
    <s v="CC-12430"/>
    <x v="160"/>
    <x v="2"/>
    <s v="United States"/>
    <s v="Columbus"/>
    <x v="33"/>
    <x v="2"/>
    <s v="OFF-AP-10002457"/>
    <x v="1"/>
    <x v="6"/>
    <x v="342"/>
    <n v="209.3"/>
    <n v="2"/>
    <n v="56.510999999999996"/>
  </r>
  <r>
    <n v="647"/>
    <s v="CA-2019-103947"/>
    <x v="97"/>
    <d v="2019-04-08T00:00:00"/>
    <s v="Standard Class"/>
    <s v="BB-10990"/>
    <x v="71"/>
    <x v="1"/>
    <s v="United States"/>
    <s v="Sierra Vista"/>
    <x v="18"/>
    <x v="1"/>
    <s v="OFF-FA-10003112"/>
    <x v="1"/>
    <x v="11"/>
    <x v="68"/>
    <n v="31.560000000000002"/>
    <n v="5"/>
    <n v="9.8624999999999972"/>
  </r>
  <r>
    <n v="648"/>
    <s v="CA-2019-103947"/>
    <x v="97"/>
    <d v="2019-04-08T00:00:00"/>
    <s v="Standard Class"/>
    <s v="BB-10990"/>
    <x v="71"/>
    <x v="1"/>
    <s v="United States"/>
    <s v="Sierra Vista"/>
    <x v="18"/>
    <x v="1"/>
    <s v="OFF-AP-10002350"/>
    <x v="1"/>
    <x v="6"/>
    <x v="343"/>
    <n v="30.144000000000002"/>
    <n v="2"/>
    <n v="3.0143999999999993"/>
  </r>
  <r>
    <n v="649"/>
    <s v="CA-2019-160745"/>
    <x v="14"/>
    <d v="2019-12-16T00:00:00"/>
    <s v="Second Class"/>
    <s v="AR-10825"/>
    <x v="161"/>
    <x v="1"/>
    <s v="United States"/>
    <s v="Vancouver"/>
    <x v="3"/>
    <x v="1"/>
    <s v="FUR-FU-10001935"/>
    <x v="0"/>
    <x v="9"/>
    <x v="344"/>
    <n v="14.8"/>
    <n v="4"/>
    <n v="6.0680000000000014"/>
  </r>
  <r>
    <n v="650"/>
    <s v="CA-2019-160745"/>
    <x v="14"/>
    <d v="2019-12-16T00:00:00"/>
    <s v="Second Class"/>
    <s v="AR-10825"/>
    <x v="161"/>
    <x v="1"/>
    <s v="United States"/>
    <s v="Vancouver"/>
    <x v="3"/>
    <x v="1"/>
    <s v="TEC-PH-10003273"/>
    <x v="2"/>
    <x v="8"/>
    <x v="345"/>
    <n v="302.37599999999998"/>
    <n v="3"/>
    <n v="22.678200000000018"/>
  </r>
  <r>
    <n v="651"/>
    <s v="CA-2019-160745"/>
    <x v="14"/>
    <d v="2019-12-16T00:00:00"/>
    <s v="Second Class"/>
    <s v="AR-10825"/>
    <x v="161"/>
    <x v="1"/>
    <s v="United States"/>
    <s v="Vancouver"/>
    <x v="3"/>
    <x v="1"/>
    <s v="TEC-AC-10001142"/>
    <x v="2"/>
    <x v="7"/>
    <x v="346"/>
    <n v="316"/>
    <n v="4"/>
    <n v="31.599999999999966"/>
  </r>
  <r>
    <n v="652"/>
    <s v="CA-2019-132661"/>
    <x v="142"/>
    <d v="2019-10-29T00:00:00"/>
    <s v="Standard Class"/>
    <s v="SR-20740"/>
    <x v="162"/>
    <x v="2"/>
    <s v="United States"/>
    <s v="New York City"/>
    <x v="11"/>
    <x v="3"/>
    <s v="OFF-PA-10000482"/>
    <x v="1"/>
    <x v="3"/>
    <x v="28"/>
    <n v="379.4"/>
    <n v="10"/>
    <n v="178.31799999999998"/>
  </r>
  <r>
    <n v="653"/>
    <s v="CA-2020-140844"/>
    <x v="143"/>
    <d v="2020-06-23T00:00:00"/>
    <s v="Standard Class"/>
    <s v="AR-10405"/>
    <x v="90"/>
    <x v="1"/>
    <s v="United States"/>
    <s v="New York City"/>
    <x v="11"/>
    <x v="3"/>
    <s v="OFF-PA-10003892"/>
    <x v="1"/>
    <x v="3"/>
    <x v="347"/>
    <n v="97.82"/>
    <n v="2"/>
    <n v="45.975399999999993"/>
  </r>
  <r>
    <n v="654"/>
    <s v="CA-2020-140844"/>
    <x v="143"/>
    <d v="2020-06-23T00:00:00"/>
    <s v="Standard Class"/>
    <s v="AR-10405"/>
    <x v="90"/>
    <x v="1"/>
    <s v="United States"/>
    <s v="New York City"/>
    <x v="11"/>
    <x v="3"/>
    <s v="TEC-AC-10001101"/>
    <x v="2"/>
    <x v="7"/>
    <x v="348"/>
    <n v="103.12"/>
    <n v="8"/>
    <n v="10.311999999999998"/>
  </r>
  <r>
    <n v="655"/>
    <s v="CA-2019-137239"/>
    <x v="144"/>
    <d v="2019-08-28T00:00:00"/>
    <s v="Standard Class"/>
    <s v="CR-12730"/>
    <x v="163"/>
    <x v="0"/>
    <s v="United States"/>
    <s v="Columbus"/>
    <x v="19"/>
    <x v="3"/>
    <s v="OFF-AP-10002439"/>
    <x v="1"/>
    <x v="6"/>
    <x v="349"/>
    <n v="113.55200000000001"/>
    <n v="2"/>
    <n v="8.5163999999999938"/>
  </r>
  <r>
    <n v="656"/>
    <s v="CA-2019-137239"/>
    <x v="144"/>
    <d v="2019-08-28T00:00:00"/>
    <s v="Standard Class"/>
    <s v="CR-12730"/>
    <x v="163"/>
    <x v="0"/>
    <s v="United States"/>
    <s v="Columbus"/>
    <x v="19"/>
    <x v="3"/>
    <s v="OFF-BI-10002827"/>
    <x v="1"/>
    <x v="4"/>
    <x v="350"/>
    <n v="3.3180000000000005"/>
    <n v="2"/>
    <n v="-2.6543999999999999"/>
  </r>
  <r>
    <n v="657"/>
    <s v="CA-2019-137239"/>
    <x v="144"/>
    <d v="2019-08-28T00:00:00"/>
    <s v="Standard Class"/>
    <s v="CR-12730"/>
    <x v="163"/>
    <x v="0"/>
    <s v="United States"/>
    <s v="Columbus"/>
    <x v="19"/>
    <x v="3"/>
    <s v="OFF-EN-10002230"/>
    <x v="1"/>
    <x v="12"/>
    <x v="351"/>
    <n v="134.28800000000001"/>
    <n v="2"/>
    <n v="45.322199999999995"/>
  </r>
  <r>
    <n v="658"/>
    <s v="US-2019-156097"/>
    <x v="145"/>
    <d v="2019-09-19T00:00:00"/>
    <s v="Same Day"/>
    <s v="EH-14125"/>
    <x v="164"/>
    <x v="2"/>
    <s v="United States"/>
    <s v="Aurora"/>
    <x v="7"/>
    <x v="2"/>
    <s v="FUR-CH-10001215"/>
    <x v="0"/>
    <x v="1"/>
    <x v="267"/>
    <n v="701.37199999999996"/>
    <n v="2"/>
    <n v="-50.098000000000013"/>
  </r>
  <r>
    <n v="659"/>
    <s v="US-2019-156097"/>
    <x v="145"/>
    <d v="2019-09-19T00:00:00"/>
    <s v="Same Day"/>
    <s v="EH-14125"/>
    <x v="164"/>
    <x v="2"/>
    <s v="United States"/>
    <s v="Aurora"/>
    <x v="7"/>
    <x v="2"/>
    <s v="OFF-BI-10004654"/>
    <x v="1"/>
    <x v="4"/>
    <x v="29"/>
    <n v="2.3079999999999994"/>
    <n v="2"/>
    <n v="-3.4619999999999997"/>
  </r>
  <r>
    <n v="664"/>
    <s v="CA-2019-123666"/>
    <x v="146"/>
    <d v="2019-03-30T00:00:00"/>
    <s v="Standard Class"/>
    <s v="SP-20545"/>
    <x v="165"/>
    <x v="1"/>
    <s v="United States"/>
    <s v="New York City"/>
    <x v="11"/>
    <x v="3"/>
    <s v="OFF-ST-10001522"/>
    <x v="1"/>
    <x v="10"/>
    <x v="105"/>
    <n v="459.95"/>
    <n v="5"/>
    <n v="18.397999999999968"/>
  </r>
  <r>
    <n v="665"/>
    <s v="CA-2019-143308"/>
    <x v="147"/>
    <d v="2019-11-04T00:00:00"/>
    <s v="Same Day"/>
    <s v="RC-19825"/>
    <x v="67"/>
    <x v="0"/>
    <s v="United States"/>
    <s v="Louisville"/>
    <x v="0"/>
    <x v="0"/>
    <s v="OFF-FA-10000621"/>
    <x v="1"/>
    <x v="11"/>
    <x v="352"/>
    <n v="10.74"/>
    <n v="3"/>
    <n v="5.2625999999999999"/>
  </r>
  <r>
    <n v="666"/>
    <s v="CA-2020-132682"/>
    <x v="59"/>
    <d v="2020-06-10T00:00:00"/>
    <s v="Second Class"/>
    <s v="TH-21235"/>
    <x v="166"/>
    <x v="1"/>
    <s v="United States"/>
    <s v="Dallas"/>
    <x v="6"/>
    <x v="2"/>
    <s v="OFF-SU-10004231"/>
    <x v="1"/>
    <x v="13"/>
    <x v="353"/>
    <n v="23.76"/>
    <n v="3"/>
    <n v="2.0789999999999997"/>
  </r>
  <r>
    <n v="667"/>
    <s v="CA-2020-132682"/>
    <x v="59"/>
    <d v="2020-06-10T00:00:00"/>
    <s v="Second Class"/>
    <s v="TH-21235"/>
    <x v="166"/>
    <x v="1"/>
    <s v="United States"/>
    <s v="Dallas"/>
    <x v="6"/>
    <x v="2"/>
    <s v="OFF-PA-10000474"/>
    <x v="1"/>
    <x v="3"/>
    <x v="10"/>
    <n v="85.055999999999997"/>
    <n v="3"/>
    <n v="28.706399999999991"/>
  </r>
  <r>
    <n v="668"/>
    <s v="CA-2020-132682"/>
    <x v="59"/>
    <d v="2020-06-10T00:00:00"/>
    <s v="Second Class"/>
    <s v="TH-21235"/>
    <x v="166"/>
    <x v="1"/>
    <s v="United States"/>
    <s v="Dallas"/>
    <x v="6"/>
    <x v="2"/>
    <s v="TEC-PH-10004042"/>
    <x v="2"/>
    <x v="8"/>
    <x v="354"/>
    <n v="381.57600000000002"/>
    <n v="3"/>
    <n v="28.618200000000002"/>
  </r>
  <r>
    <n v="670"/>
    <s v="US-2020-106663"/>
    <x v="148"/>
    <d v="2020-06-13T00:00:00"/>
    <s v="Standard Class"/>
    <s v="MO-17800"/>
    <x v="152"/>
    <x v="2"/>
    <s v="United States"/>
    <s v="Chicago"/>
    <x v="7"/>
    <x v="2"/>
    <s v="FUR-FU-10002759"/>
    <x v="0"/>
    <x v="9"/>
    <x v="355"/>
    <n v="23.976000000000003"/>
    <n v="3"/>
    <n v="-14.385599999999997"/>
  </r>
  <r>
    <n v="671"/>
    <s v="US-2020-106663"/>
    <x v="148"/>
    <d v="2020-06-13T00:00:00"/>
    <s v="Standard Class"/>
    <s v="MO-17800"/>
    <x v="152"/>
    <x v="2"/>
    <s v="United States"/>
    <s v="Chicago"/>
    <x v="7"/>
    <x v="2"/>
    <s v="FUR-TA-10000688"/>
    <x v="0"/>
    <x v="14"/>
    <x v="356"/>
    <n v="108.925"/>
    <n v="1"/>
    <n v="-71.890500000000017"/>
  </r>
  <r>
    <n v="672"/>
    <s v="US-2020-106663"/>
    <x v="148"/>
    <d v="2020-06-13T00:00:00"/>
    <s v="Standard Class"/>
    <s v="MO-17800"/>
    <x v="152"/>
    <x v="2"/>
    <s v="United States"/>
    <s v="Chicago"/>
    <x v="7"/>
    <x v="2"/>
    <s v="OFF-PA-10002377"/>
    <x v="1"/>
    <x v="3"/>
    <x v="357"/>
    <n v="36.351999999999997"/>
    <n v="8"/>
    <n v="11.359999999999998"/>
  </r>
  <r>
    <n v="673"/>
    <s v="CA-2020-111178"/>
    <x v="73"/>
    <d v="2020-06-22T00:00:00"/>
    <s v="Standard Class"/>
    <s v="TD-20995"/>
    <x v="82"/>
    <x v="0"/>
    <s v="United States"/>
    <s v="Quincy"/>
    <x v="7"/>
    <x v="2"/>
    <s v="OFF-AR-10001954"/>
    <x v="1"/>
    <x v="5"/>
    <x v="358"/>
    <n v="19.559999999999999"/>
    <n v="5"/>
    <n v="1.7115"/>
  </r>
  <r>
    <n v="674"/>
    <s v="CA-2020-130351"/>
    <x v="149"/>
    <d v="2020-12-08T00:00:00"/>
    <s v="First Class"/>
    <s v="RB-19570"/>
    <x v="167"/>
    <x v="0"/>
    <s v="United States"/>
    <s v="Columbus"/>
    <x v="33"/>
    <x v="2"/>
    <s v="OFF-AP-10004532"/>
    <x v="1"/>
    <x v="6"/>
    <x v="359"/>
    <n v="61.44"/>
    <n v="3"/>
    <n v="16.588799999999999"/>
  </r>
  <r>
    <n v="675"/>
    <s v="CA-2020-130351"/>
    <x v="149"/>
    <d v="2020-12-08T00:00:00"/>
    <s v="First Class"/>
    <s v="RB-19570"/>
    <x v="167"/>
    <x v="0"/>
    <s v="United States"/>
    <s v="Columbus"/>
    <x v="33"/>
    <x v="2"/>
    <s v="OFF-PA-10002137"/>
    <x v="1"/>
    <x v="3"/>
    <x v="360"/>
    <n v="38.9"/>
    <n v="5"/>
    <n v="17.504999999999995"/>
  </r>
  <r>
    <n v="676"/>
    <s v="CA-2020-130351"/>
    <x v="149"/>
    <d v="2020-12-08T00:00:00"/>
    <s v="First Class"/>
    <s v="RB-19570"/>
    <x v="167"/>
    <x v="0"/>
    <s v="United States"/>
    <s v="Columbus"/>
    <x v="33"/>
    <x v="2"/>
    <s v="TEC-AC-10003832"/>
    <x v="2"/>
    <x v="7"/>
    <x v="280"/>
    <n v="99.390000000000015"/>
    <n v="3"/>
    <n v="40.749900000000004"/>
  </r>
  <r>
    <n v="677"/>
    <s v="US-2020-119438"/>
    <x v="150"/>
    <d v="2020-03-23T00:00:00"/>
    <s v="Standard Class"/>
    <s v="CD-11980"/>
    <x v="168"/>
    <x v="0"/>
    <s v="United States"/>
    <s v="Tyler"/>
    <x v="6"/>
    <x v="2"/>
    <s v="OFF-AP-10000804"/>
    <x v="1"/>
    <x v="6"/>
    <x v="361"/>
    <n v="2.6879999999999997"/>
    <n v="3"/>
    <n v="-7.3920000000000021"/>
  </r>
  <r>
    <n v="678"/>
    <s v="US-2020-119438"/>
    <x v="150"/>
    <d v="2020-03-23T00:00:00"/>
    <s v="Standard Class"/>
    <s v="CD-11980"/>
    <x v="168"/>
    <x v="0"/>
    <s v="United States"/>
    <s v="Tyler"/>
    <x v="6"/>
    <x v="2"/>
    <s v="TEC-AC-10003614"/>
    <x v="2"/>
    <x v="7"/>
    <x v="362"/>
    <n v="27.816000000000003"/>
    <n v="3"/>
    <n v="4.5200999999999958"/>
  </r>
  <r>
    <n v="679"/>
    <s v="US-2020-119438"/>
    <x v="150"/>
    <d v="2020-03-23T00:00:00"/>
    <s v="Standard Class"/>
    <s v="CD-11980"/>
    <x v="168"/>
    <x v="0"/>
    <s v="United States"/>
    <s v="Tyler"/>
    <x v="6"/>
    <x v="2"/>
    <s v="FUR-FU-10003553"/>
    <x v="0"/>
    <x v="9"/>
    <x v="363"/>
    <n v="82.524000000000001"/>
    <n v="3"/>
    <n v="-41.261999999999972"/>
  </r>
  <r>
    <n v="680"/>
    <s v="US-2020-119438"/>
    <x v="150"/>
    <d v="2020-03-23T00:00:00"/>
    <s v="Standard Class"/>
    <s v="CD-11980"/>
    <x v="168"/>
    <x v="0"/>
    <s v="United States"/>
    <s v="Tyler"/>
    <x v="6"/>
    <x v="2"/>
    <s v="OFF-BI-10004632"/>
    <x v="1"/>
    <x v="4"/>
    <x v="364"/>
    <n v="182.99399999999997"/>
    <n v="3"/>
    <n v="-320.23950000000013"/>
  </r>
  <r>
    <n v="681"/>
    <s v="CA-2019-164511"/>
    <x v="151"/>
    <d v="2019-11-24T00:00:00"/>
    <s v="Standard Class"/>
    <s v="DJ-13630"/>
    <x v="169"/>
    <x v="0"/>
    <s v="United States"/>
    <s v="New York City"/>
    <x v="11"/>
    <x v="3"/>
    <s v="OFF-BI-10003305"/>
    <x v="1"/>
    <x v="4"/>
    <x v="365"/>
    <n v="14.352000000000002"/>
    <n v="3"/>
    <n v="4.6643999999999988"/>
  </r>
  <r>
    <n v="682"/>
    <s v="CA-2019-164511"/>
    <x v="151"/>
    <d v="2019-11-24T00:00:00"/>
    <s v="Standard Class"/>
    <s v="DJ-13630"/>
    <x v="169"/>
    <x v="0"/>
    <s v="United States"/>
    <s v="New York City"/>
    <x v="11"/>
    <x v="3"/>
    <s v="OFF-ST-10002583"/>
    <x v="1"/>
    <x v="10"/>
    <x v="366"/>
    <n v="64.959999999999994"/>
    <n v="2"/>
    <n v="2.598399999999998"/>
  </r>
  <r>
    <n v="683"/>
    <s v="CA-2019-164511"/>
    <x v="151"/>
    <d v="2019-11-24T00:00:00"/>
    <s v="Standard Class"/>
    <s v="DJ-13630"/>
    <x v="169"/>
    <x v="0"/>
    <s v="United States"/>
    <s v="New York City"/>
    <x v="11"/>
    <x v="3"/>
    <s v="OFF-ST-10004507"/>
    <x v="1"/>
    <x v="10"/>
    <x v="276"/>
    <n v="68.599999999999994"/>
    <n v="4"/>
    <n v="18.521999999999998"/>
  </r>
  <r>
    <n v="684"/>
    <s v="US-2020-168116"/>
    <x v="152"/>
    <d v="2020-11-04T00:00:00"/>
    <s v="Same Day"/>
    <s v="GT-14635"/>
    <x v="170"/>
    <x v="1"/>
    <s v="United States"/>
    <s v="Burlington"/>
    <x v="2"/>
    <x v="0"/>
    <s v="TEC-MA-10004125"/>
    <x v="2"/>
    <x v="16"/>
    <x v="367"/>
    <n v="7999.98"/>
    <n v="4"/>
    <n v="-3839.9903999999988"/>
  </r>
  <r>
    <n v="685"/>
    <s v="US-2020-168116"/>
    <x v="152"/>
    <d v="2020-11-04T00:00:00"/>
    <s v="Same Day"/>
    <s v="GT-14635"/>
    <x v="170"/>
    <x v="1"/>
    <s v="United States"/>
    <s v="Burlington"/>
    <x v="2"/>
    <x v="0"/>
    <s v="OFF-AP-10002457"/>
    <x v="1"/>
    <x v="6"/>
    <x v="342"/>
    <n v="167.44000000000003"/>
    <n v="2"/>
    <n v="14.650999999999989"/>
  </r>
  <r>
    <n v="689"/>
    <s v="CA-2020-161480"/>
    <x v="32"/>
    <d v="2020-12-29T00:00:00"/>
    <s v="Standard Class"/>
    <s v="RA-19285"/>
    <x v="171"/>
    <x v="0"/>
    <s v="United States"/>
    <s v="New York City"/>
    <x v="11"/>
    <x v="3"/>
    <s v="FUR-BO-10004015"/>
    <x v="0"/>
    <x v="0"/>
    <x v="368"/>
    <n v="191.98400000000001"/>
    <n v="2"/>
    <n v="4.7995999999999768"/>
  </r>
  <r>
    <n v="702"/>
    <s v="CA-2020-114552"/>
    <x v="153"/>
    <d v="2020-09-08T00:00:00"/>
    <s v="Standard Class"/>
    <s v="Dl-13600"/>
    <x v="66"/>
    <x v="1"/>
    <s v="United States"/>
    <s v="Cleveland"/>
    <x v="19"/>
    <x v="3"/>
    <s v="FUR-FU-10002960"/>
    <x v="0"/>
    <x v="9"/>
    <x v="100"/>
    <n v="15.072000000000003"/>
    <n v="3"/>
    <n v="4.1448"/>
  </r>
  <r>
    <n v="703"/>
    <s v="CA-2019-163755"/>
    <x v="147"/>
    <d v="2019-11-08T00:00:00"/>
    <s v="Second Class"/>
    <s v="AS-10285"/>
    <x v="91"/>
    <x v="1"/>
    <s v="United States"/>
    <s v="Seattle"/>
    <x v="3"/>
    <x v="1"/>
    <s v="FUR-FU-10003394"/>
    <x v="0"/>
    <x v="9"/>
    <x v="369"/>
    <n v="209.88"/>
    <n v="3"/>
    <n v="35.679599999999979"/>
  </r>
  <r>
    <n v="712"/>
    <s v="CA-2020-146136"/>
    <x v="122"/>
    <d v="2020-09-07T00:00:00"/>
    <s v="Standard Class"/>
    <s v="AP-10915"/>
    <x v="172"/>
    <x v="0"/>
    <s v="United States"/>
    <s v="Palm Coast"/>
    <x v="8"/>
    <x v="0"/>
    <s v="OFF-EN-10001219"/>
    <x v="1"/>
    <x v="12"/>
    <x v="370"/>
    <n v="24.448"/>
    <n v="4"/>
    <n v="8.8623999999999992"/>
  </r>
  <r>
    <n v="713"/>
    <s v="US-2020-100048"/>
    <x v="135"/>
    <d v="2020-05-24T00:00:00"/>
    <s v="Standard Class"/>
    <s v="RS-19765"/>
    <x v="173"/>
    <x v="1"/>
    <s v="United States"/>
    <s v="Mount Vernon"/>
    <x v="11"/>
    <x v="3"/>
    <s v="OFF-AP-10001154"/>
    <x v="1"/>
    <x v="6"/>
    <x v="371"/>
    <n v="281.34000000000003"/>
    <n v="6"/>
    <n v="109.72260000000001"/>
  </r>
  <r>
    <n v="714"/>
    <s v="US-2020-100048"/>
    <x v="135"/>
    <d v="2020-05-24T00:00:00"/>
    <s v="Standard Class"/>
    <s v="RS-19765"/>
    <x v="173"/>
    <x v="1"/>
    <s v="United States"/>
    <s v="Mount Vernon"/>
    <x v="11"/>
    <x v="3"/>
    <s v="TEC-PH-10003012"/>
    <x v="2"/>
    <x v="8"/>
    <x v="317"/>
    <n v="307.98"/>
    <n v="2"/>
    <n v="89.314199999999971"/>
  </r>
  <r>
    <n v="715"/>
    <s v="US-2020-100048"/>
    <x v="135"/>
    <d v="2020-05-24T00:00:00"/>
    <s v="Standard Class"/>
    <s v="RS-19765"/>
    <x v="173"/>
    <x v="1"/>
    <s v="United States"/>
    <s v="Mount Vernon"/>
    <x v="11"/>
    <x v="3"/>
    <s v="TEC-AC-10001606"/>
    <x v="2"/>
    <x v="7"/>
    <x v="372"/>
    <n v="299.96999999999997"/>
    <n v="3"/>
    <n v="113.98860000000001"/>
  </r>
  <r>
    <n v="718"/>
    <s v="CA-2020-108910"/>
    <x v="136"/>
    <d v="2020-09-29T00:00:00"/>
    <s v="Standard Class"/>
    <s v="KC-16540"/>
    <x v="63"/>
    <x v="0"/>
    <s v="United States"/>
    <s v="Newark"/>
    <x v="19"/>
    <x v="3"/>
    <s v="FUR-FU-10002253"/>
    <x v="0"/>
    <x v="9"/>
    <x v="373"/>
    <n v="103.05599999999998"/>
    <n v="3"/>
    <n v="24.475800000000007"/>
  </r>
  <r>
    <n v="721"/>
    <s v="CA-2019-112942"/>
    <x v="154"/>
    <d v="2019-02-18T00:00:00"/>
    <s v="Standard Class"/>
    <s v="RD-19810"/>
    <x v="174"/>
    <x v="2"/>
    <s v="United States"/>
    <s v="Los Angeles"/>
    <x v="1"/>
    <x v="1"/>
    <s v="OFF-PA-10004092"/>
    <x v="1"/>
    <x v="3"/>
    <x v="374"/>
    <n v="146.82"/>
    <n v="3"/>
    <n v="73.41"/>
  </r>
  <r>
    <n v="722"/>
    <s v="CA-2019-142335"/>
    <x v="155"/>
    <d v="2019-12-19T00:00:00"/>
    <s v="Standard Class"/>
    <s v="MP-17965"/>
    <x v="102"/>
    <x v="1"/>
    <s v="United States"/>
    <s v="Detroit"/>
    <x v="13"/>
    <x v="2"/>
    <s v="FUR-TA-10000198"/>
    <x v="0"/>
    <x v="14"/>
    <x v="375"/>
    <n v="1652.94"/>
    <n v="3"/>
    <n v="231.41160000000002"/>
  </r>
  <r>
    <n v="723"/>
    <s v="CA-2019-142335"/>
    <x v="155"/>
    <d v="2019-12-19T00:00:00"/>
    <s v="Standard Class"/>
    <s v="MP-17965"/>
    <x v="102"/>
    <x v="1"/>
    <s v="United States"/>
    <s v="Detroit"/>
    <x v="13"/>
    <x v="2"/>
    <s v="OFF-ST-10000036"/>
    <x v="1"/>
    <x v="10"/>
    <x v="376"/>
    <n v="296.37"/>
    <n v="3"/>
    <n v="80.019899999999993"/>
  </r>
  <r>
    <n v="725"/>
    <s v="CA-2019-114713"/>
    <x v="156"/>
    <d v="2019-07-12T00:00:00"/>
    <s v="Standard Class"/>
    <s v="SC-20695"/>
    <x v="175"/>
    <x v="1"/>
    <s v="United States"/>
    <s v="Hialeah"/>
    <x v="8"/>
    <x v="0"/>
    <s v="OFF-SU-10004664"/>
    <x v="1"/>
    <x v="13"/>
    <x v="377"/>
    <n v="45.584000000000003"/>
    <n v="7"/>
    <n v="5.1281999999999996"/>
  </r>
  <r>
    <n v="726"/>
    <s v="CA-2020-144113"/>
    <x v="64"/>
    <d v="2020-09-20T00:00:00"/>
    <s v="Standard Class"/>
    <s v="JF-15355"/>
    <x v="176"/>
    <x v="0"/>
    <s v="United States"/>
    <s v="Austin"/>
    <x v="6"/>
    <x v="2"/>
    <s v="OFF-EN-10001141"/>
    <x v="1"/>
    <x v="12"/>
    <x v="378"/>
    <n v="17.568000000000001"/>
    <n v="2"/>
    <n v="6.3684000000000003"/>
  </r>
  <r>
    <n v="727"/>
    <s v="CA-2020-144113"/>
    <x v="64"/>
    <d v="2020-09-20T00:00:00"/>
    <s v="Standard Class"/>
    <s v="JF-15355"/>
    <x v="176"/>
    <x v="0"/>
    <s v="United States"/>
    <s v="Austin"/>
    <x v="6"/>
    <x v="2"/>
    <s v="TEC-PH-10002170"/>
    <x v="2"/>
    <x v="8"/>
    <x v="379"/>
    <n v="55.991999999999997"/>
    <n v="1"/>
    <n v="5.5992000000000015"/>
  </r>
  <r>
    <n v="728"/>
    <s v="US-2019-150861"/>
    <x v="157"/>
    <d v="2019-12-06T00:00:00"/>
    <s v="First Class"/>
    <s v="EG-13900"/>
    <x v="177"/>
    <x v="0"/>
    <s v="United States"/>
    <s v="Oceanside"/>
    <x v="11"/>
    <x v="3"/>
    <s v="OFF-PA-10001954"/>
    <x v="1"/>
    <x v="3"/>
    <x v="380"/>
    <n v="182.72"/>
    <n v="8"/>
    <n v="84.051199999999994"/>
  </r>
  <r>
    <n v="729"/>
    <s v="US-2019-150861"/>
    <x v="157"/>
    <d v="2019-12-06T00:00:00"/>
    <s v="First Class"/>
    <s v="EG-13900"/>
    <x v="177"/>
    <x v="0"/>
    <s v="United States"/>
    <s v="Oceanside"/>
    <x v="11"/>
    <x v="3"/>
    <s v="FUR-TA-10002228"/>
    <x v="0"/>
    <x v="14"/>
    <x v="381"/>
    <n v="400.03199999999998"/>
    <n v="2"/>
    <n v="-153.34560000000005"/>
  </r>
  <r>
    <n v="730"/>
    <s v="US-2019-150861"/>
    <x v="157"/>
    <d v="2019-12-06T00:00:00"/>
    <s v="First Class"/>
    <s v="EG-13900"/>
    <x v="177"/>
    <x v="0"/>
    <s v="United States"/>
    <s v="Oceanside"/>
    <x v="11"/>
    <x v="3"/>
    <s v="OFF-ST-10004634"/>
    <x v="1"/>
    <x v="10"/>
    <x v="382"/>
    <n v="33.630000000000003"/>
    <n v="3"/>
    <n v="10.088999999999999"/>
  </r>
  <r>
    <n v="731"/>
    <s v="US-2019-150861"/>
    <x v="157"/>
    <d v="2019-12-06T00:00:00"/>
    <s v="First Class"/>
    <s v="EG-13900"/>
    <x v="177"/>
    <x v="0"/>
    <s v="United States"/>
    <s v="Oceanside"/>
    <x v="11"/>
    <x v="3"/>
    <s v="FUR-CH-10002965"/>
    <x v="0"/>
    <x v="1"/>
    <x v="120"/>
    <n v="542.64599999999996"/>
    <n v="3"/>
    <n v="102.49980000000001"/>
  </r>
  <r>
    <n v="732"/>
    <s v="US-2019-150861"/>
    <x v="157"/>
    <d v="2019-12-06T00:00:00"/>
    <s v="First Class"/>
    <s v="EG-13900"/>
    <x v="177"/>
    <x v="0"/>
    <s v="United States"/>
    <s v="Oceanside"/>
    <x v="11"/>
    <x v="3"/>
    <s v="OFF-LA-10001317"/>
    <x v="1"/>
    <x v="2"/>
    <x v="234"/>
    <n v="6.3"/>
    <n v="2"/>
    <n v="3.024"/>
  </r>
  <r>
    <n v="733"/>
    <s v="CA-2020-131954"/>
    <x v="158"/>
    <d v="2020-01-25T00:00:00"/>
    <s v="Standard Class"/>
    <s v="DS-13030"/>
    <x v="178"/>
    <x v="2"/>
    <s v="United States"/>
    <s v="Seattle"/>
    <x v="3"/>
    <x v="1"/>
    <s v="OFF-ST-10000736"/>
    <x v="1"/>
    <x v="10"/>
    <x v="383"/>
    <n v="242.94"/>
    <n v="3"/>
    <n v="9.7175999999999902"/>
  </r>
  <r>
    <n v="734"/>
    <s v="CA-2020-131954"/>
    <x v="158"/>
    <d v="2020-01-25T00:00:00"/>
    <s v="Standard Class"/>
    <s v="DS-13030"/>
    <x v="178"/>
    <x v="2"/>
    <s v="United States"/>
    <s v="Seattle"/>
    <x v="3"/>
    <x v="1"/>
    <s v="TEC-AC-10003610"/>
    <x v="2"/>
    <x v="7"/>
    <x v="384"/>
    <n v="179.97"/>
    <n v="3"/>
    <n v="86.385600000000011"/>
  </r>
  <r>
    <n v="735"/>
    <s v="CA-2020-131954"/>
    <x v="158"/>
    <d v="2020-01-25T00:00:00"/>
    <s v="Standard Class"/>
    <s v="DS-13030"/>
    <x v="178"/>
    <x v="2"/>
    <s v="United States"/>
    <s v="Seattle"/>
    <x v="3"/>
    <x v="1"/>
    <s v="OFF-BI-10003982"/>
    <x v="1"/>
    <x v="4"/>
    <x v="385"/>
    <n v="99.695999999999998"/>
    <n v="6"/>
    <n v="33.647399999999998"/>
  </r>
  <r>
    <n v="736"/>
    <s v="CA-2020-131954"/>
    <x v="158"/>
    <d v="2020-01-25T00:00:00"/>
    <s v="Standard Class"/>
    <s v="DS-13030"/>
    <x v="178"/>
    <x v="2"/>
    <s v="United States"/>
    <s v="Seattle"/>
    <x v="3"/>
    <x v="1"/>
    <s v="OFF-BI-10003291"/>
    <x v="1"/>
    <x v="4"/>
    <x v="17"/>
    <n v="27.936000000000003"/>
    <n v="4"/>
    <n v="9.4283999999999963"/>
  </r>
  <r>
    <n v="737"/>
    <s v="CA-2020-131954"/>
    <x v="158"/>
    <d v="2020-01-25T00:00:00"/>
    <s v="Standard Class"/>
    <s v="DS-13030"/>
    <x v="178"/>
    <x v="2"/>
    <s v="United States"/>
    <s v="Seattle"/>
    <x v="3"/>
    <x v="1"/>
    <s v="FUR-BO-10001619"/>
    <x v="0"/>
    <x v="0"/>
    <x v="386"/>
    <n v="84.98"/>
    <n v="1"/>
    <n v="18.695599999999999"/>
  </r>
  <r>
    <n v="738"/>
    <s v="CA-2020-131954"/>
    <x v="158"/>
    <d v="2020-01-25T00:00:00"/>
    <s v="Standard Class"/>
    <s v="DS-13030"/>
    <x v="178"/>
    <x v="2"/>
    <s v="United States"/>
    <s v="Seattle"/>
    <x v="3"/>
    <x v="1"/>
    <s v="OFF-BI-10000138"/>
    <x v="1"/>
    <x v="4"/>
    <x v="387"/>
    <n v="18.72"/>
    <n v="5"/>
    <n v="6.5519999999999996"/>
  </r>
  <r>
    <n v="743"/>
    <s v="US-2019-146710"/>
    <x v="159"/>
    <d v="2019-09-01T00:00:00"/>
    <s v="Standard Class"/>
    <s v="SS-20875"/>
    <x v="179"/>
    <x v="0"/>
    <s v="United States"/>
    <s v="Dallas"/>
    <x v="6"/>
    <x v="2"/>
    <s v="OFF-SU-10004498"/>
    <x v="1"/>
    <x v="13"/>
    <x v="388"/>
    <n v="51.52000000000001"/>
    <n v="5"/>
    <n v="-10.948000000000002"/>
  </r>
  <r>
    <n v="744"/>
    <s v="US-2019-146710"/>
    <x v="159"/>
    <d v="2019-09-01T00:00:00"/>
    <s v="Standard Class"/>
    <s v="SS-20875"/>
    <x v="179"/>
    <x v="0"/>
    <s v="United States"/>
    <s v="Dallas"/>
    <x v="6"/>
    <x v="2"/>
    <s v="OFF-PA-10002615"/>
    <x v="1"/>
    <x v="3"/>
    <x v="134"/>
    <n v="3.5280000000000005"/>
    <n v="1"/>
    <n v="1.1465999999999998"/>
  </r>
  <r>
    <n v="745"/>
    <s v="US-2019-146710"/>
    <x v="159"/>
    <d v="2019-09-01T00:00:00"/>
    <s v="Standard Class"/>
    <s v="SS-20875"/>
    <x v="179"/>
    <x v="0"/>
    <s v="United States"/>
    <s v="Dallas"/>
    <x v="6"/>
    <x v="2"/>
    <s v="OFF-PA-10004971"/>
    <x v="1"/>
    <x v="3"/>
    <x v="389"/>
    <n v="4.6240000000000006"/>
    <n v="1"/>
    <n v="1.6762000000000001"/>
  </r>
  <r>
    <n v="746"/>
    <s v="US-2019-146710"/>
    <x v="159"/>
    <d v="2019-09-01T00:00:00"/>
    <s v="Standard Class"/>
    <s v="SS-20875"/>
    <x v="179"/>
    <x v="0"/>
    <s v="United States"/>
    <s v="Dallas"/>
    <x v="6"/>
    <x v="2"/>
    <s v="OFF-SU-10004261"/>
    <x v="1"/>
    <x v="13"/>
    <x v="390"/>
    <n v="55.167999999999999"/>
    <n v="4"/>
    <n v="6.2063999999999897"/>
  </r>
  <r>
    <n v="749"/>
    <s v="CA-2019-150889"/>
    <x v="131"/>
    <d v="2019-03-22T00:00:00"/>
    <s v="Second Class"/>
    <s v="PB-19105"/>
    <x v="180"/>
    <x v="0"/>
    <s v="United States"/>
    <s v="Evanston"/>
    <x v="7"/>
    <x v="2"/>
    <s v="TEC-PH-10000004"/>
    <x v="2"/>
    <x v="8"/>
    <x v="391"/>
    <n v="11.992000000000001"/>
    <n v="1"/>
    <n v="0.89939999999999909"/>
  </r>
  <r>
    <n v="750"/>
    <s v="CA-2020-126074"/>
    <x v="160"/>
    <d v="2020-10-06T00:00:00"/>
    <s v="Standard Class"/>
    <s v="RF-19735"/>
    <x v="181"/>
    <x v="0"/>
    <s v="United States"/>
    <s v="Trenton"/>
    <x v="13"/>
    <x v="2"/>
    <s v="OFF-BI-10003638"/>
    <x v="1"/>
    <x v="4"/>
    <x v="392"/>
    <n v="58.050000000000004"/>
    <n v="3"/>
    <n v="26.702999999999999"/>
  </r>
  <r>
    <n v="751"/>
    <s v="CA-2020-126074"/>
    <x v="160"/>
    <d v="2020-10-06T00:00:00"/>
    <s v="Standard Class"/>
    <s v="RF-19735"/>
    <x v="181"/>
    <x v="0"/>
    <s v="United States"/>
    <s v="Trenton"/>
    <x v="13"/>
    <x v="2"/>
    <s v="FUR-FU-10003577"/>
    <x v="0"/>
    <x v="9"/>
    <x v="393"/>
    <n v="157.74"/>
    <n v="11"/>
    <n v="56.7864"/>
  </r>
  <r>
    <n v="752"/>
    <s v="CA-2020-126074"/>
    <x v="160"/>
    <d v="2020-10-06T00:00:00"/>
    <s v="Standard Class"/>
    <s v="RF-19735"/>
    <x v="181"/>
    <x v="0"/>
    <s v="United States"/>
    <s v="Trenton"/>
    <x v="13"/>
    <x v="2"/>
    <s v="OFF-AR-10003478"/>
    <x v="1"/>
    <x v="5"/>
    <x v="394"/>
    <n v="56.980000000000004"/>
    <n v="7"/>
    <n v="22.792000000000002"/>
  </r>
  <r>
    <n v="753"/>
    <s v="CA-2020-126074"/>
    <x v="160"/>
    <d v="2020-10-06T00:00:00"/>
    <s v="Standard Class"/>
    <s v="RF-19735"/>
    <x v="181"/>
    <x v="0"/>
    <s v="United States"/>
    <s v="Trenton"/>
    <x v="13"/>
    <x v="2"/>
    <s v="OFF-BI-10000546"/>
    <x v="1"/>
    <x v="4"/>
    <x v="395"/>
    <n v="2.88"/>
    <n v="1"/>
    <n v="1.4112"/>
  </r>
  <r>
    <n v="754"/>
    <s v="CA-2019-110499"/>
    <x v="161"/>
    <d v="2019-04-09T00:00:00"/>
    <s v="First Class"/>
    <s v="YC-21895"/>
    <x v="182"/>
    <x v="1"/>
    <s v="United States"/>
    <s v="San Francisco"/>
    <x v="1"/>
    <x v="1"/>
    <s v="TEC-CO-10002095"/>
    <x v="2"/>
    <x v="15"/>
    <x v="396"/>
    <n v="1199.9760000000001"/>
    <n v="3"/>
    <n v="374.99249999999995"/>
  </r>
  <r>
    <n v="756"/>
    <s v="CA-2019-140928"/>
    <x v="17"/>
    <d v="2019-09-22T00:00:00"/>
    <s v="Standard Class"/>
    <s v="NB-18655"/>
    <x v="148"/>
    <x v="1"/>
    <s v="United States"/>
    <s v="Jacksonville"/>
    <x v="8"/>
    <x v="0"/>
    <s v="FUR-TA-10001095"/>
    <x v="0"/>
    <x v="14"/>
    <x v="397"/>
    <n v="383.43799999999999"/>
    <n v="4"/>
    <n v="-167.3184"/>
  </r>
  <r>
    <n v="759"/>
    <s v="CA-2020-117240"/>
    <x v="162"/>
    <d v="2020-07-28T00:00:00"/>
    <s v="Standard Class"/>
    <s v="CP-12340"/>
    <x v="183"/>
    <x v="1"/>
    <s v="United States"/>
    <s v="New York City"/>
    <x v="11"/>
    <x v="3"/>
    <s v="OFF-BI-10000848"/>
    <x v="1"/>
    <x v="4"/>
    <x v="398"/>
    <n v="13.128"/>
    <n v="3"/>
    <n v="4.2665999999999986"/>
  </r>
  <r>
    <n v="760"/>
    <s v="CA-2020-133333"/>
    <x v="39"/>
    <d v="2020-09-22T00:00:00"/>
    <s v="Standard Class"/>
    <s v="BF-11020"/>
    <x v="184"/>
    <x v="1"/>
    <s v="United States"/>
    <s v="Green Bay"/>
    <x v="21"/>
    <x v="2"/>
    <s v="OFF-PA-10002377"/>
    <x v="1"/>
    <x v="3"/>
    <x v="357"/>
    <n v="22.72"/>
    <n v="4"/>
    <n v="10.223999999999998"/>
  </r>
  <r>
    <n v="762"/>
    <s v="CA-2020-126046"/>
    <x v="70"/>
    <d v="2020-11-07T00:00:00"/>
    <s v="Standard Class"/>
    <s v="JC-16105"/>
    <x v="185"/>
    <x v="1"/>
    <s v="United States"/>
    <s v="Atlanta"/>
    <x v="29"/>
    <x v="0"/>
    <s v="OFF-LA-10004484"/>
    <x v="1"/>
    <x v="2"/>
    <x v="399"/>
    <n v="12.39"/>
    <n v="3"/>
    <n v="5.6993999999999998"/>
  </r>
  <r>
    <n v="770"/>
    <s v="CA-2019-157245"/>
    <x v="163"/>
    <d v="2019-05-24T00:00:00"/>
    <s v="Standard Class"/>
    <s v="LE-16810"/>
    <x v="57"/>
    <x v="0"/>
    <s v="United States"/>
    <s v="Arlington"/>
    <x v="12"/>
    <x v="0"/>
    <s v="FUR-CH-10003746"/>
    <x v="0"/>
    <x v="1"/>
    <x v="400"/>
    <n v="641.96"/>
    <n v="2"/>
    <n v="179.74880000000002"/>
  </r>
  <r>
    <n v="771"/>
    <s v="CA-2020-104220"/>
    <x v="164"/>
    <d v="2020-02-05T00:00:00"/>
    <s v="Standard Class"/>
    <s v="BV-11245"/>
    <x v="186"/>
    <x v="1"/>
    <s v="United States"/>
    <s v="Des Moines"/>
    <x v="17"/>
    <x v="2"/>
    <s v="OFF-BI-10001036"/>
    <x v="1"/>
    <x v="4"/>
    <x v="401"/>
    <n v="18.28"/>
    <n v="2"/>
    <n v="9.14"/>
  </r>
  <r>
    <n v="772"/>
    <s v="CA-2020-104220"/>
    <x v="164"/>
    <d v="2020-02-05T00:00:00"/>
    <s v="Standard Class"/>
    <s v="BV-11245"/>
    <x v="186"/>
    <x v="1"/>
    <s v="United States"/>
    <s v="Des Moines"/>
    <x v="17"/>
    <x v="2"/>
    <s v="TEC-PH-10004614"/>
    <x v="2"/>
    <x v="8"/>
    <x v="165"/>
    <n v="207"/>
    <n v="3"/>
    <n v="51.75"/>
  </r>
  <r>
    <n v="773"/>
    <s v="CA-2020-104220"/>
    <x v="164"/>
    <d v="2020-02-05T00:00:00"/>
    <s v="Standard Class"/>
    <s v="BV-11245"/>
    <x v="186"/>
    <x v="1"/>
    <s v="United States"/>
    <s v="Des Moines"/>
    <x v="17"/>
    <x v="2"/>
    <s v="OFF-BI-10000301"/>
    <x v="1"/>
    <x v="4"/>
    <x v="402"/>
    <n v="32.35"/>
    <n v="5"/>
    <n v="16.175000000000001"/>
  </r>
  <r>
    <n v="774"/>
    <s v="CA-2020-104220"/>
    <x v="164"/>
    <d v="2020-02-05T00:00:00"/>
    <s v="Standard Class"/>
    <s v="BV-11245"/>
    <x v="186"/>
    <x v="1"/>
    <s v="United States"/>
    <s v="Des Moines"/>
    <x v="17"/>
    <x v="2"/>
    <s v="OFF-BI-10003910"/>
    <x v="1"/>
    <x v="4"/>
    <x v="58"/>
    <n v="7.71"/>
    <n v="1"/>
    <n v="3.4695"/>
  </r>
  <r>
    <n v="775"/>
    <s v="CA-2020-104220"/>
    <x v="164"/>
    <d v="2020-02-05T00:00:00"/>
    <s v="Standard Class"/>
    <s v="BV-11245"/>
    <x v="186"/>
    <x v="1"/>
    <s v="United States"/>
    <s v="Des Moines"/>
    <x v="17"/>
    <x v="2"/>
    <s v="OFF-AR-10004648"/>
    <x v="1"/>
    <x v="5"/>
    <x v="403"/>
    <n v="40.299999999999997"/>
    <n v="2"/>
    <n v="10.881"/>
  </r>
  <r>
    <n v="776"/>
    <s v="CA-2020-104220"/>
    <x v="164"/>
    <d v="2020-02-05T00:00:00"/>
    <s v="Standard Class"/>
    <s v="BV-11245"/>
    <x v="186"/>
    <x v="1"/>
    <s v="United States"/>
    <s v="Des Moines"/>
    <x v="17"/>
    <x v="2"/>
    <s v="FUR-FU-10002597"/>
    <x v="0"/>
    <x v="9"/>
    <x v="404"/>
    <n v="34.580000000000005"/>
    <n v="7"/>
    <n v="14.523600000000002"/>
  </r>
  <r>
    <n v="787"/>
    <s v="CA-2020-129567"/>
    <x v="165"/>
    <d v="2020-03-21T00:00:00"/>
    <s v="Second Class"/>
    <s v="CL-12565"/>
    <x v="34"/>
    <x v="0"/>
    <s v="United States"/>
    <s v="Lancaster"/>
    <x v="1"/>
    <x v="1"/>
    <s v="OFF-BI-10000014"/>
    <x v="1"/>
    <x v="4"/>
    <x v="405"/>
    <n v="17.456"/>
    <n v="2"/>
    <n v="5.8914"/>
  </r>
  <r>
    <n v="793"/>
    <s v="CA-2019-105256"/>
    <x v="138"/>
    <d v="2019-05-20T00:00:00"/>
    <s v="Same Day"/>
    <s v="JK-15730"/>
    <x v="187"/>
    <x v="0"/>
    <s v="United States"/>
    <s v="Asheville"/>
    <x v="2"/>
    <x v="0"/>
    <s v="TEC-PH-10001530"/>
    <x v="2"/>
    <x v="8"/>
    <x v="406"/>
    <n v="1363.96"/>
    <n v="5"/>
    <n v="85.247500000000002"/>
  </r>
  <r>
    <n v="796"/>
    <s v="CA-2020-151428"/>
    <x v="166"/>
    <d v="2020-09-26T00:00:00"/>
    <s v="Standard Class"/>
    <s v="RH-19495"/>
    <x v="188"/>
    <x v="0"/>
    <s v="United States"/>
    <s v="Rochester"/>
    <x v="9"/>
    <x v="2"/>
    <s v="OFF-BI-10000546"/>
    <x v="1"/>
    <x v="4"/>
    <x v="395"/>
    <n v="20.16"/>
    <n v="7"/>
    <n v="9.8783999999999992"/>
  </r>
  <r>
    <n v="801"/>
    <s v="CA-2020-105809"/>
    <x v="167"/>
    <d v="2020-02-23T00:00:00"/>
    <s v="First Class"/>
    <s v="HW-14935"/>
    <x v="189"/>
    <x v="1"/>
    <s v="United States"/>
    <s v="San Diego"/>
    <x v="1"/>
    <x v="1"/>
    <s v="FUR-FU-10004090"/>
    <x v="0"/>
    <x v="9"/>
    <x v="407"/>
    <n v="22.23"/>
    <n v="1"/>
    <n v="7.3358999999999988"/>
  </r>
  <r>
    <n v="802"/>
    <s v="CA-2020-105809"/>
    <x v="167"/>
    <d v="2020-02-23T00:00:00"/>
    <s v="First Class"/>
    <s v="HW-14935"/>
    <x v="189"/>
    <x v="1"/>
    <s v="United States"/>
    <s v="San Diego"/>
    <x v="1"/>
    <x v="1"/>
    <s v="TEC-PH-10001580"/>
    <x v="2"/>
    <x v="8"/>
    <x v="408"/>
    <n v="215.96799999999999"/>
    <n v="2"/>
    <n v="18.897199999999991"/>
  </r>
  <r>
    <n v="803"/>
    <s v="CA-2019-136133"/>
    <x v="168"/>
    <d v="2019-08-23T00:00:00"/>
    <s v="Second Class"/>
    <s v="HW-14935"/>
    <x v="189"/>
    <x v="1"/>
    <s v="United States"/>
    <s v="New York City"/>
    <x v="11"/>
    <x v="3"/>
    <s v="OFF-AP-10000576"/>
    <x v="1"/>
    <x v="6"/>
    <x v="409"/>
    <n v="355.32"/>
    <n v="9"/>
    <n v="99.48960000000001"/>
  </r>
  <r>
    <n v="804"/>
    <s v="CA-2019-115504"/>
    <x v="169"/>
    <d v="2019-03-17T00:00:00"/>
    <s v="Standard Class"/>
    <s v="MC-18130"/>
    <x v="190"/>
    <x v="1"/>
    <s v="United States"/>
    <s v="Monroe"/>
    <x v="35"/>
    <x v="0"/>
    <s v="OFF-PA-10003953"/>
    <x v="1"/>
    <x v="3"/>
    <x v="410"/>
    <n v="12.96"/>
    <n v="2"/>
    <n v="6.2208000000000006"/>
  </r>
  <r>
    <n v="805"/>
    <s v="CA-2020-135783"/>
    <x v="170"/>
    <d v="2020-04-24T00:00:00"/>
    <s v="First Class"/>
    <s v="GM-14440"/>
    <x v="191"/>
    <x v="0"/>
    <s v="United States"/>
    <s v="San Francisco"/>
    <x v="1"/>
    <x v="1"/>
    <s v="FUR-FU-10000794"/>
    <x v="0"/>
    <x v="9"/>
    <x v="411"/>
    <n v="18.28"/>
    <n v="2"/>
    <n v="6.2151999999999994"/>
  </r>
  <r>
    <n v="814"/>
    <s v="CA-2020-143686"/>
    <x v="171"/>
    <d v="2020-05-14T00:00:00"/>
    <s v="Same Day"/>
    <s v="PJ-19015"/>
    <x v="192"/>
    <x v="0"/>
    <s v="United States"/>
    <s v="Santa Ana"/>
    <x v="1"/>
    <x v="1"/>
    <s v="FUR-FU-10000794"/>
    <x v="0"/>
    <x v="9"/>
    <x v="411"/>
    <n v="18.28"/>
    <n v="2"/>
    <n v="6.2151999999999994"/>
  </r>
  <r>
    <n v="815"/>
    <s v="CA-2020-143686"/>
    <x v="171"/>
    <d v="2020-05-14T00:00:00"/>
    <s v="Same Day"/>
    <s v="PJ-19015"/>
    <x v="192"/>
    <x v="0"/>
    <s v="United States"/>
    <s v="Santa Ana"/>
    <x v="1"/>
    <x v="1"/>
    <s v="TEC-AC-10001838"/>
    <x v="2"/>
    <x v="7"/>
    <x v="412"/>
    <n v="1399.93"/>
    <n v="7"/>
    <n v="601.96990000000005"/>
  </r>
  <r>
    <n v="817"/>
    <s v="CA-2019-149370"/>
    <x v="172"/>
    <d v="2019-09-19T00:00:00"/>
    <s v="Standard Class"/>
    <s v="DB-13210"/>
    <x v="193"/>
    <x v="0"/>
    <s v="United States"/>
    <s v="Philadelphia"/>
    <x v="5"/>
    <x v="3"/>
    <s v="OFF-PA-10003651"/>
    <x v="1"/>
    <x v="3"/>
    <x v="413"/>
    <n v="5.3440000000000003"/>
    <n v="1"/>
    <n v="1.8703999999999998"/>
  </r>
  <r>
    <n v="823"/>
    <s v="CA-2020-101434"/>
    <x v="173"/>
    <d v="2020-06-27T00:00:00"/>
    <s v="Standard Class"/>
    <s v="TR-21325"/>
    <x v="194"/>
    <x v="0"/>
    <s v="United States"/>
    <s v="Belleville"/>
    <x v="25"/>
    <x v="3"/>
    <s v="TEC-AC-10002402"/>
    <x v="2"/>
    <x v="7"/>
    <x v="414"/>
    <n v="239.96999999999997"/>
    <n v="3"/>
    <n v="71.990999999999985"/>
  </r>
  <r>
    <n v="824"/>
    <s v="CA-2020-101434"/>
    <x v="173"/>
    <d v="2020-06-27T00:00:00"/>
    <s v="Standard Class"/>
    <s v="TR-21325"/>
    <x v="194"/>
    <x v="0"/>
    <s v="United States"/>
    <s v="Belleville"/>
    <x v="25"/>
    <x v="3"/>
    <s v="OFF-LA-10003223"/>
    <x v="1"/>
    <x v="2"/>
    <x v="415"/>
    <n v="9.82"/>
    <n v="2"/>
    <n v="4.8117999999999999"/>
  </r>
  <r>
    <n v="827"/>
    <s v="CA-2020-126956"/>
    <x v="91"/>
    <d v="2020-08-28T00:00:00"/>
    <s v="Standard Class"/>
    <s v="GT-14710"/>
    <x v="135"/>
    <x v="0"/>
    <s v="United States"/>
    <s v="Lakeville"/>
    <x v="9"/>
    <x v="2"/>
    <s v="OFF-FA-10002280"/>
    <x v="1"/>
    <x v="11"/>
    <x v="416"/>
    <n v="35"/>
    <n v="7"/>
    <n v="16.8"/>
  </r>
  <r>
    <n v="828"/>
    <s v="CA-2020-126956"/>
    <x v="91"/>
    <d v="2020-08-28T00:00:00"/>
    <s v="Standard Class"/>
    <s v="GT-14710"/>
    <x v="135"/>
    <x v="0"/>
    <s v="United States"/>
    <s v="Lakeville"/>
    <x v="9"/>
    <x v="2"/>
    <s v="OFF-SU-10000381"/>
    <x v="1"/>
    <x v="13"/>
    <x v="417"/>
    <n v="37.24"/>
    <n v="4"/>
    <n v="10.799599999999998"/>
  </r>
  <r>
    <n v="829"/>
    <s v="CA-2020-126956"/>
    <x v="91"/>
    <d v="2020-08-28T00:00:00"/>
    <s v="Standard Class"/>
    <s v="GT-14710"/>
    <x v="135"/>
    <x v="0"/>
    <s v="United States"/>
    <s v="Lakeville"/>
    <x v="9"/>
    <x v="2"/>
    <s v="OFF-EN-10004459"/>
    <x v="1"/>
    <x v="12"/>
    <x v="418"/>
    <n v="15.28"/>
    <n v="2"/>
    <n v="7.4871999999999996"/>
  </r>
  <r>
    <n v="830"/>
    <s v="CA-2020-129462"/>
    <x v="61"/>
    <d v="2020-06-21T00:00:00"/>
    <s v="Second Class"/>
    <s v="JE-15745"/>
    <x v="195"/>
    <x v="0"/>
    <s v="United States"/>
    <s v="Florence"/>
    <x v="0"/>
    <x v="0"/>
    <s v="FUR-CH-10000665"/>
    <x v="0"/>
    <x v="1"/>
    <x v="419"/>
    <n v="301.95999999999998"/>
    <n v="2"/>
    <n v="90.587999999999965"/>
  </r>
  <r>
    <n v="831"/>
    <s v="CA-2020-129462"/>
    <x v="61"/>
    <d v="2020-06-21T00:00:00"/>
    <s v="Second Class"/>
    <s v="JE-15745"/>
    <x v="195"/>
    <x v="0"/>
    <s v="United States"/>
    <s v="Florence"/>
    <x v="0"/>
    <x v="0"/>
    <s v="OFF-AP-10003884"/>
    <x v="1"/>
    <x v="6"/>
    <x v="420"/>
    <n v="180.66"/>
    <n v="3"/>
    <n v="50.584800000000008"/>
  </r>
  <r>
    <n v="832"/>
    <s v="CA-2020-129462"/>
    <x v="61"/>
    <d v="2020-06-21T00:00:00"/>
    <s v="Second Class"/>
    <s v="JE-15745"/>
    <x v="195"/>
    <x v="0"/>
    <s v="United States"/>
    <s v="Florence"/>
    <x v="0"/>
    <x v="0"/>
    <s v="TEC-PH-10001557"/>
    <x v="2"/>
    <x v="8"/>
    <x v="421"/>
    <n v="191.98"/>
    <n v="2"/>
    <n v="51.834599999999995"/>
  </r>
  <r>
    <n v="833"/>
    <s v="CA-2020-129462"/>
    <x v="61"/>
    <d v="2020-06-21T00:00:00"/>
    <s v="Second Class"/>
    <s v="JE-15745"/>
    <x v="195"/>
    <x v="0"/>
    <s v="United States"/>
    <s v="Florence"/>
    <x v="0"/>
    <x v="0"/>
    <s v="TEC-PH-10002085"/>
    <x v="2"/>
    <x v="8"/>
    <x v="422"/>
    <n v="65.989999999999995"/>
    <n v="1"/>
    <n v="17.157400000000003"/>
  </r>
  <r>
    <n v="834"/>
    <s v="CA-2019-165316"/>
    <x v="174"/>
    <d v="2019-07-27T00:00:00"/>
    <s v="Standard Class"/>
    <s v="JB-15400"/>
    <x v="196"/>
    <x v="1"/>
    <s v="United States"/>
    <s v="Tampa"/>
    <x v="8"/>
    <x v="0"/>
    <s v="OFF-AR-10002956"/>
    <x v="1"/>
    <x v="5"/>
    <x v="423"/>
    <n v="35.216000000000001"/>
    <n v="2"/>
    <n v="2.6411999999999995"/>
  </r>
  <r>
    <n v="835"/>
    <s v="CA-2019-165316"/>
    <x v="174"/>
    <d v="2019-07-27T00:00:00"/>
    <s v="Standard Class"/>
    <s v="JB-15400"/>
    <x v="196"/>
    <x v="1"/>
    <s v="United States"/>
    <s v="Tampa"/>
    <x v="8"/>
    <x v="0"/>
    <s v="OFF-AP-10003266"/>
    <x v="1"/>
    <x v="6"/>
    <x v="424"/>
    <n v="23.696000000000002"/>
    <n v="2"/>
    <n v="6.5164"/>
  </r>
  <r>
    <n v="836"/>
    <s v="CA-2019-165316"/>
    <x v="174"/>
    <d v="2019-07-27T00:00:00"/>
    <s v="Standard Class"/>
    <s v="JB-15400"/>
    <x v="196"/>
    <x v="1"/>
    <s v="United States"/>
    <s v="Tampa"/>
    <x v="8"/>
    <x v="0"/>
    <s v="TEC-MA-10004002"/>
    <x v="2"/>
    <x v="16"/>
    <x v="425"/>
    <n v="265.47500000000002"/>
    <n v="1"/>
    <n v="-111.49950000000007"/>
  </r>
  <r>
    <n v="838"/>
    <s v="US-2020-156083"/>
    <x v="152"/>
    <d v="2020-11-11T00:00:00"/>
    <s v="Standard Class"/>
    <s v="JL-15175"/>
    <x v="197"/>
    <x v="2"/>
    <s v="United States"/>
    <s v="Columbia"/>
    <x v="26"/>
    <x v="0"/>
    <s v="OFF-PA-10001560"/>
    <x v="1"/>
    <x v="3"/>
    <x v="426"/>
    <n v="9.6640000000000015"/>
    <n v="2"/>
    <n v="3.2615999999999996"/>
  </r>
  <r>
    <n v="839"/>
    <s v="US-2019-137547"/>
    <x v="175"/>
    <d v="2019-03-12T00:00:00"/>
    <s v="Standard Class"/>
    <s v="EB-13705"/>
    <x v="112"/>
    <x v="1"/>
    <s v="United States"/>
    <s v="Fort Worth"/>
    <x v="6"/>
    <x v="2"/>
    <s v="TEC-PH-10002365"/>
    <x v="2"/>
    <x v="8"/>
    <x v="241"/>
    <n v="21.071999999999999"/>
    <n v="3"/>
    <n v="1.5804"/>
  </r>
  <r>
    <n v="843"/>
    <s v="CA-2019-161669"/>
    <x v="45"/>
    <d v="2019-11-09T00:00:00"/>
    <s v="First Class"/>
    <s v="EM-14095"/>
    <x v="198"/>
    <x v="1"/>
    <s v="United States"/>
    <s v="Los Angeles"/>
    <x v="1"/>
    <x v="1"/>
    <s v="OFF-BI-10001294"/>
    <x v="1"/>
    <x v="4"/>
    <x v="427"/>
    <n v="37.44"/>
    <n v="4"/>
    <n v="11.699999999999996"/>
  </r>
  <r>
    <n v="844"/>
    <s v="CA-2019-161669"/>
    <x v="45"/>
    <d v="2019-11-09T00:00:00"/>
    <s v="First Class"/>
    <s v="EM-14095"/>
    <x v="198"/>
    <x v="1"/>
    <s v="United States"/>
    <s v="Los Angeles"/>
    <x v="1"/>
    <x v="1"/>
    <s v="OFF-BI-10001636"/>
    <x v="1"/>
    <x v="4"/>
    <x v="428"/>
    <n v="26.975999999999999"/>
    <n v="4"/>
    <n v="8.767199999999999"/>
  </r>
  <r>
    <n v="845"/>
    <s v="CA-2019-161669"/>
    <x v="45"/>
    <d v="2019-11-09T00:00:00"/>
    <s v="First Class"/>
    <s v="EM-14095"/>
    <x v="198"/>
    <x v="1"/>
    <s v="United States"/>
    <s v="Los Angeles"/>
    <x v="1"/>
    <x v="1"/>
    <s v="OFF-SU-10002503"/>
    <x v="1"/>
    <x v="13"/>
    <x v="429"/>
    <n v="11.36"/>
    <n v="2"/>
    <n v="3.2943999999999996"/>
  </r>
  <r>
    <n v="846"/>
    <s v="CA-2019-161669"/>
    <x v="45"/>
    <d v="2019-11-09T00:00:00"/>
    <s v="First Class"/>
    <s v="EM-14095"/>
    <x v="198"/>
    <x v="1"/>
    <s v="United States"/>
    <s v="Los Angeles"/>
    <x v="1"/>
    <x v="1"/>
    <s v="OFF-LA-10004093"/>
    <x v="1"/>
    <x v="2"/>
    <x v="430"/>
    <n v="14.62"/>
    <n v="2"/>
    <n v="6.8713999999999995"/>
  </r>
  <r>
    <n v="849"/>
    <s v="CA-2020-107503"/>
    <x v="176"/>
    <d v="2020-01-06T00:00:00"/>
    <s v="Standard Class"/>
    <s v="GA-14725"/>
    <x v="199"/>
    <x v="0"/>
    <s v="United States"/>
    <s v="Lorain"/>
    <x v="19"/>
    <x v="3"/>
    <s v="FUR-FU-10003878"/>
    <x v="0"/>
    <x v="9"/>
    <x v="431"/>
    <n v="48.896000000000001"/>
    <n v="4"/>
    <n v="8.5567999999999991"/>
  </r>
  <r>
    <n v="851"/>
    <s v="CA-2019-152534"/>
    <x v="13"/>
    <d v="2019-06-25T00:00:00"/>
    <s v="Second Class"/>
    <s v="DP-13105"/>
    <x v="200"/>
    <x v="1"/>
    <s v="United States"/>
    <s v="Salinas"/>
    <x v="1"/>
    <x v="1"/>
    <s v="OFF-AR-10002335"/>
    <x v="1"/>
    <x v="5"/>
    <x v="432"/>
    <n v="5.16"/>
    <n v="2"/>
    <n v="1.3416000000000001"/>
  </r>
  <r>
    <n v="852"/>
    <s v="CA-2019-152534"/>
    <x v="13"/>
    <d v="2019-06-25T00:00:00"/>
    <s v="Second Class"/>
    <s v="DP-13105"/>
    <x v="200"/>
    <x v="1"/>
    <s v="United States"/>
    <s v="Salinas"/>
    <x v="1"/>
    <x v="1"/>
    <s v="OFF-PA-10001870"/>
    <x v="1"/>
    <x v="3"/>
    <x v="433"/>
    <n v="38.880000000000003"/>
    <n v="6"/>
    <n v="18.662400000000002"/>
  </r>
  <r>
    <n v="853"/>
    <s v="CA-2019-113747"/>
    <x v="177"/>
    <d v="2019-06-04T00:00:00"/>
    <s v="Standard Class"/>
    <s v="VD-21670"/>
    <x v="201"/>
    <x v="0"/>
    <s v="United States"/>
    <s v="Jackson"/>
    <x v="32"/>
    <x v="0"/>
    <s v="OFF-AR-10003373"/>
    <x v="1"/>
    <x v="5"/>
    <x v="434"/>
    <n v="185.88"/>
    <n v="6"/>
    <n v="50.187599999999996"/>
  </r>
  <r>
    <n v="854"/>
    <s v="CA-2019-123274"/>
    <x v="178"/>
    <d v="2019-02-24T00:00:00"/>
    <s v="Standard Class"/>
    <s v="GT-14710"/>
    <x v="135"/>
    <x v="0"/>
    <s v="United States"/>
    <s v="New York City"/>
    <x v="11"/>
    <x v="3"/>
    <s v="FUR-FU-10004090"/>
    <x v="0"/>
    <x v="9"/>
    <x v="407"/>
    <n v="44.46"/>
    <n v="2"/>
    <n v="14.671799999999998"/>
  </r>
  <r>
    <n v="855"/>
    <s v="CA-2019-123274"/>
    <x v="178"/>
    <d v="2019-02-24T00:00:00"/>
    <s v="Standard Class"/>
    <s v="GT-14710"/>
    <x v="135"/>
    <x v="0"/>
    <s v="United States"/>
    <s v="New York City"/>
    <x v="11"/>
    <x v="3"/>
    <s v="OFF-ST-10000736"/>
    <x v="1"/>
    <x v="10"/>
    <x v="383"/>
    <n v="242.94"/>
    <n v="3"/>
    <n v="9.7175999999999902"/>
  </r>
  <r>
    <n v="859"/>
    <s v="CA-2020-161984"/>
    <x v="179"/>
    <d v="2020-04-15T00:00:00"/>
    <s v="Standard Class"/>
    <s v="SJ-20125"/>
    <x v="202"/>
    <x v="2"/>
    <s v="United States"/>
    <s v="New Brunswick"/>
    <x v="25"/>
    <x v="3"/>
    <s v="OFF-PA-10004569"/>
    <x v="1"/>
    <x v="3"/>
    <x v="121"/>
    <n v="7.61"/>
    <n v="1"/>
    <n v="3.5766999999999998"/>
  </r>
  <r>
    <n v="860"/>
    <s v="CA-2020-161984"/>
    <x v="179"/>
    <d v="2020-04-15T00:00:00"/>
    <s v="Standard Class"/>
    <s v="SJ-20125"/>
    <x v="202"/>
    <x v="2"/>
    <s v="United States"/>
    <s v="New Brunswick"/>
    <x v="25"/>
    <x v="3"/>
    <s v="OFF-FA-10000624"/>
    <x v="1"/>
    <x v="11"/>
    <x v="435"/>
    <n v="7.16"/>
    <n v="2"/>
    <n v="3.58"/>
  </r>
  <r>
    <n v="863"/>
    <s v="CA-2019-134474"/>
    <x v="180"/>
    <d v="2019-01-07T00:00:00"/>
    <s v="Second Class"/>
    <s v="AJ-10795"/>
    <x v="203"/>
    <x v="1"/>
    <s v="United States"/>
    <s v="Jacksonville"/>
    <x v="8"/>
    <x v="0"/>
    <s v="TEC-AC-10001714"/>
    <x v="2"/>
    <x v="7"/>
    <x v="436"/>
    <n v="191.47200000000001"/>
    <n v="6"/>
    <n v="40.687800000000003"/>
  </r>
  <r>
    <n v="864"/>
    <s v="CA-2019-134474"/>
    <x v="180"/>
    <d v="2019-01-07T00:00:00"/>
    <s v="Second Class"/>
    <s v="AJ-10795"/>
    <x v="203"/>
    <x v="1"/>
    <s v="United States"/>
    <s v="Jacksonville"/>
    <x v="8"/>
    <x v="0"/>
    <s v="OFF-AR-10003958"/>
    <x v="1"/>
    <x v="5"/>
    <x v="437"/>
    <n v="5.2480000000000002"/>
    <n v="2"/>
    <n v="0.59039999999999915"/>
  </r>
  <r>
    <n v="865"/>
    <s v="CA-2019-134474"/>
    <x v="180"/>
    <d v="2019-01-07T00:00:00"/>
    <s v="Second Class"/>
    <s v="AJ-10795"/>
    <x v="203"/>
    <x v="1"/>
    <s v="United States"/>
    <s v="Jacksonville"/>
    <x v="8"/>
    <x v="0"/>
    <s v="TEC-PH-10002923"/>
    <x v="2"/>
    <x v="8"/>
    <x v="438"/>
    <n v="59.184000000000005"/>
    <n v="2"/>
    <n v="5.1786000000000012"/>
  </r>
  <r>
    <n v="868"/>
    <s v="CA-2019-134362"/>
    <x v="181"/>
    <d v="2019-10-02T00:00:00"/>
    <s v="First Class"/>
    <s v="LS-16945"/>
    <x v="204"/>
    <x v="1"/>
    <s v="United States"/>
    <s v="Philadelphia"/>
    <x v="5"/>
    <x v="3"/>
    <s v="OFF-LA-10004853"/>
    <x v="1"/>
    <x v="2"/>
    <x v="439"/>
    <n v="15.936000000000002"/>
    <n v="4"/>
    <n v="5.1791999999999998"/>
  </r>
  <r>
    <n v="870"/>
    <s v="CA-2019-158099"/>
    <x v="182"/>
    <d v="2019-09-05T00:00:00"/>
    <s v="First Class"/>
    <s v="PK-18910"/>
    <x v="205"/>
    <x v="2"/>
    <s v="United States"/>
    <s v="Philadelphia"/>
    <x v="5"/>
    <x v="3"/>
    <s v="OFF-BI-10000545"/>
    <x v="1"/>
    <x v="4"/>
    <x v="440"/>
    <n v="1141.4700000000003"/>
    <n v="5"/>
    <n v="-760.98000000000025"/>
  </r>
  <r>
    <n v="871"/>
    <s v="CA-2019-158099"/>
    <x v="182"/>
    <d v="2019-09-05T00:00:00"/>
    <s v="First Class"/>
    <s v="PK-18910"/>
    <x v="205"/>
    <x v="2"/>
    <s v="United States"/>
    <s v="Philadelphia"/>
    <x v="5"/>
    <x v="3"/>
    <s v="TEC-PH-10002496"/>
    <x v="2"/>
    <x v="8"/>
    <x v="298"/>
    <n v="280.78200000000004"/>
    <n v="3"/>
    <n v="-46.797000000000025"/>
  </r>
  <r>
    <n v="875"/>
    <s v="CA-2020-114636"/>
    <x v="183"/>
    <d v="2020-08-29T00:00:00"/>
    <s v="Standard Class"/>
    <s v="GA-14725"/>
    <x v="199"/>
    <x v="0"/>
    <s v="United States"/>
    <s v="Charlotte"/>
    <x v="2"/>
    <x v="0"/>
    <s v="OFF-PA-10001790"/>
    <x v="1"/>
    <x v="3"/>
    <x v="441"/>
    <n v="192.16000000000003"/>
    <n v="5"/>
    <n v="67.255999999999986"/>
  </r>
  <r>
    <n v="876"/>
    <s v="CA-2019-116736"/>
    <x v="184"/>
    <d v="2019-01-21T00:00:00"/>
    <s v="Standard Class"/>
    <s v="CC-12430"/>
    <x v="160"/>
    <x v="2"/>
    <s v="United States"/>
    <s v="Concord"/>
    <x v="36"/>
    <x v="3"/>
    <s v="FUR-FU-10004017"/>
    <x v="0"/>
    <x v="9"/>
    <x v="110"/>
    <n v="322.59000000000003"/>
    <n v="3"/>
    <n v="64.518000000000001"/>
  </r>
  <r>
    <n v="877"/>
    <s v="CA-2019-116736"/>
    <x v="184"/>
    <d v="2019-01-21T00:00:00"/>
    <s v="Standard Class"/>
    <s v="CC-12430"/>
    <x v="160"/>
    <x v="2"/>
    <s v="United States"/>
    <s v="Concord"/>
    <x v="36"/>
    <x v="3"/>
    <s v="TEC-AC-10003628"/>
    <x v="2"/>
    <x v="7"/>
    <x v="442"/>
    <n v="29.99"/>
    <n v="1"/>
    <n v="13.195600000000002"/>
  </r>
  <r>
    <n v="878"/>
    <s v="CA-2019-116736"/>
    <x v="184"/>
    <d v="2019-01-21T00:00:00"/>
    <s v="Standard Class"/>
    <s v="CC-12430"/>
    <x v="160"/>
    <x v="2"/>
    <s v="United States"/>
    <s v="Concord"/>
    <x v="36"/>
    <x v="3"/>
    <s v="TEC-AC-10002049"/>
    <x v="2"/>
    <x v="7"/>
    <x v="443"/>
    <n v="371.96999999999997"/>
    <n v="3"/>
    <n v="66.954599999999971"/>
  </r>
  <r>
    <n v="880"/>
    <s v="CA-2020-111689"/>
    <x v="185"/>
    <d v="2020-12-02T00:00:00"/>
    <s v="Second Class"/>
    <s v="HP-14815"/>
    <x v="206"/>
    <x v="2"/>
    <s v="United States"/>
    <s v="New York City"/>
    <x v="11"/>
    <x v="3"/>
    <s v="OFF-BI-10003984"/>
    <x v="1"/>
    <x v="4"/>
    <x v="444"/>
    <n v="68.472000000000008"/>
    <n v="3"/>
    <n v="23.109299999999998"/>
  </r>
  <r>
    <n v="881"/>
    <s v="CA-2020-111689"/>
    <x v="185"/>
    <d v="2020-12-02T00:00:00"/>
    <s v="Second Class"/>
    <s v="HP-14815"/>
    <x v="206"/>
    <x v="2"/>
    <s v="United States"/>
    <s v="New York City"/>
    <x v="11"/>
    <x v="3"/>
    <s v="FUR-CH-10004287"/>
    <x v="0"/>
    <x v="1"/>
    <x v="445"/>
    <n v="1242.8999999999999"/>
    <n v="5"/>
    <n v="262.38999999999987"/>
  </r>
  <r>
    <n v="883"/>
    <s v="US-2020-123463"/>
    <x v="186"/>
    <d v="2020-12-23T00:00:00"/>
    <s v="Same Day"/>
    <s v="GZ-14470"/>
    <x v="31"/>
    <x v="0"/>
    <s v="United States"/>
    <s v="San Francisco"/>
    <x v="1"/>
    <x v="1"/>
    <s v="OFF-AR-10001118"/>
    <x v="1"/>
    <x v="5"/>
    <x v="446"/>
    <n v="13.48"/>
    <n v="4"/>
    <n v="5.9312000000000014"/>
  </r>
  <r>
    <n v="884"/>
    <s v="CA-2019-165148"/>
    <x v="187"/>
    <d v="2019-10-24T00:00:00"/>
    <s v="First Class"/>
    <s v="PM-19135"/>
    <x v="207"/>
    <x v="2"/>
    <s v="United States"/>
    <s v="Detroit"/>
    <x v="13"/>
    <x v="2"/>
    <s v="FUR-FU-10000732"/>
    <x v="0"/>
    <x v="9"/>
    <x v="338"/>
    <n v="31.400000000000002"/>
    <n v="5"/>
    <n v="10.047999999999998"/>
  </r>
  <r>
    <n v="887"/>
    <s v="CA-2020-115364"/>
    <x v="188"/>
    <d v="2020-07-02T00:00:00"/>
    <s v="Standard Class"/>
    <s v="OT-18730"/>
    <x v="137"/>
    <x v="0"/>
    <s v="United States"/>
    <s v="San Diego"/>
    <x v="1"/>
    <x v="1"/>
    <s v="OFF-ST-10002486"/>
    <x v="1"/>
    <x v="10"/>
    <x v="447"/>
    <n v="83.76"/>
    <n v="12"/>
    <n v="1.6751999999999967"/>
  </r>
  <r>
    <n v="888"/>
    <s v="CA-2020-150707"/>
    <x v="189"/>
    <d v="2020-10-19T00:00:00"/>
    <s v="Standard Class"/>
    <s v="EL-13735"/>
    <x v="208"/>
    <x v="2"/>
    <s v="United States"/>
    <s v="Columbia"/>
    <x v="37"/>
    <x v="3"/>
    <s v="OFF-BI-10001078"/>
    <x v="1"/>
    <x v="4"/>
    <x v="448"/>
    <n v="37.659999999999997"/>
    <n v="7"/>
    <n v="18.453400000000002"/>
  </r>
  <r>
    <n v="890"/>
    <s v="CA-2020-132934"/>
    <x v="173"/>
    <d v="2020-06-26T00:00:00"/>
    <s v="Standard Class"/>
    <s v="JE-15475"/>
    <x v="115"/>
    <x v="0"/>
    <s v="United States"/>
    <s v="New Rochelle"/>
    <x v="11"/>
    <x v="3"/>
    <s v="TEC-AC-10000927"/>
    <x v="2"/>
    <x v="7"/>
    <x v="449"/>
    <n v="149.94999999999999"/>
    <n v="5"/>
    <n v="14.994999999999994"/>
  </r>
  <r>
    <n v="891"/>
    <s v="CA-2020-132934"/>
    <x v="173"/>
    <d v="2020-06-26T00:00:00"/>
    <s v="Standard Class"/>
    <s v="JE-15475"/>
    <x v="115"/>
    <x v="0"/>
    <s v="United States"/>
    <s v="New Rochelle"/>
    <x v="11"/>
    <x v="3"/>
    <s v="OFF-BI-10001098"/>
    <x v="1"/>
    <x v="4"/>
    <x v="450"/>
    <n v="51.311999999999998"/>
    <n v="3"/>
    <n v="18.600599999999996"/>
  </r>
  <r>
    <n v="892"/>
    <s v="CA-2020-133256"/>
    <x v="188"/>
    <d v="2020-06-27T00:00:00"/>
    <s v="First Class"/>
    <s v="TH-21550"/>
    <x v="209"/>
    <x v="2"/>
    <s v="United States"/>
    <s v="Detroit"/>
    <x v="13"/>
    <x v="2"/>
    <s v="OFF-PA-10001622"/>
    <x v="1"/>
    <x v="3"/>
    <x v="451"/>
    <n v="4.54"/>
    <n v="1"/>
    <n v="2.0429999999999997"/>
  </r>
  <r>
    <n v="893"/>
    <s v="CA-2020-133256"/>
    <x v="188"/>
    <d v="2020-06-27T00:00:00"/>
    <s v="First Class"/>
    <s v="TH-21550"/>
    <x v="209"/>
    <x v="2"/>
    <s v="United States"/>
    <s v="Detroit"/>
    <x v="13"/>
    <x v="2"/>
    <s v="OFF-AR-10003158"/>
    <x v="1"/>
    <x v="5"/>
    <x v="452"/>
    <n v="15.92"/>
    <n v="4"/>
    <n v="5.4127999999999989"/>
  </r>
  <r>
    <n v="894"/>
    <s v="CA-2020-133256"/>
    <x v="188"/>
    <d v="2020-06-27T00:00:00"/>
    <s v="First Class"/>
    <s v="TH-21550"/>
    <x v="209"/>
    <x v="2"/>
    <s v="United States"/>
    <s v="Detroit"/>
    <x v="13"/>
    <x v="2"/>
    <s v="TEC-PH-10002660"/>
    <x v="2"/>
    <x v="8"/>
    <x v="453"/>
    <n v="543.91999999999996"/>
    <n v="8"/>
    <n v="135.98000000000002"/>
  </r>
  <r>
    <n v="895"/>
    <s v="CA-2019-105494"/>
    <x v="190"/>
    <d v="2019-11-12T00:00:00"/>
    <s v="First Class"/>
    <s v="PC-18745"/>
    <x v="210"/>
    <x v="1"/>
    <s v="United States"/>
    <s v="San Francisco"/>
    <x v="1"/>
    <x v="1"/>
    <s v="OFF-ST-10002205"/>
    <x v="1"/>
    <x v="10"/>
    <x v="187"/>
    <n v="155.82000000000002"/>
    <n v="7"/>
    <n v="42.071400000000011"/>
  </r>
  <r>
    <n v="896"/>
    <s v="CA-2019-105494"/>
    <x v="190"/>
    <d v="2019-11-12T00:00:00"/>
    <s v="First Class"/>
    <s v="PC-18745"/>
    <x v="210"/>
    <x v="1"/>
    <s v="United States"/>
    <s v="San Francisco"/>
    <x v="1"/>
    <x v="1"/>
    <s v="OFF-BI-10003364"/>
    <x v="1"/>
    <x v="4"/>
    <x v="454"/>
    <n v="70.00800000000001"/>
    <n v="3"/>
    <n v="24.502800000000001"/>
  </r>
  <r>
    <n v="897"/>
    <s v="CA-2019-140634"/>
    <x v="191"/>
    <d v="2019-10-06T00:00:00"/>
    <s v="Second Class"/>
    <s v="HL-15040"/>
    <x v="211"/>
    <x v="0"/>
    <s v="United States"/>
    <s v="Houston"/>
    <x v="6"/>
    <x v="2"/>
    <s v="OFF-EN-10001099"/>
    <x v="1"/>
    <x v="12"/>
    <x v="89"/>
    <n v="15.648"/>
    <n v="2"/>
    <n v="5.0855999999999986"/>
  </r>
  <r>
    <n v="899"/>
    <s v="CA-2020-160983"/>
    <x v="192"/>
    <d v="2020-10-31T00:00:00"/>
    <s v="Second Class"/>
    <s v="GB-14530"/>
    <x v="212"/>
    <x v="1"/>
    <s v="United States"/>
    <s v="Auburn"/>
    <x v="11"/>
    <x v="3"/>
    <s v="OFF-PA-10002250"/>
    <x v="1"/>
    <x v="3"/>
    <x v="455"/>
    <n v="46.96"/>
    <n v="8"/>
    <n v="22.540800000000001"/>
  </r>
  <r>
    <n v="900"/>
    <s v="US-2019-114622"/>
    <x v="193"/>
    <d v="2019-04-12T00:00:00"/>
    <s v="First Class"/>
    <s v="JR-16210"/>
    <x v="213"/>
    <x v="1"/>
    <s v="United States"/>
    <s v="Springfield"/>
    <x v="19"/>
    <x v="3"/>
    <s v="OFF-BI-10004716"/>
    <x v="1"/>
    <x v="4"/>
    <x v="456"/>
    <n v="8.9040000000000017"/>
    <n v="2"/>
    <n v="-6.5296000000000003"/>
  </r>
  <r>
    <n v="901"/>
    <s v="CA-2020-150959"/>
    <x v="194"/>
    <d v="2020-11-13T00:00:00"/>
    <s v="First Class"/>
    <s v="TD-20995"/>
    <x v="82"/>
    <x v="0"/>
    <s v="United States"/>
    <s v="Garland"/>
    <x v="6"/>
    <x v="2"/>
    <s v="OFF-LA-10001045"/>
    <x v="1"/>
    <x v="2"/>
    <x v="457"/>
    <n v="10.440000000000001"/>
    <n v="5"/>
    <n v="3.3929999999999989"/>
  </r>
  <r>
    <n v="902"/>
    <s v="CA-2020-150959"/>
    <x v="194"/>
    <d v="2020-11-13T00:00:00"/>
    <s v="First Class"/>
    <s v="TD-20995"/>
    <x v="82"/>
    <x v="0"/>
    <s v="United States"/>
    <s v="Garland"/>
    <x v="6"/>
    <x v="2"/>
    <s v="OFF-BI-10001510"/>
    <x v="1"/>
    <x v="4"/>
    <x v="458"/>
    <n v="18.335999999999999"/>
    <n v="4"/>
    <n v="-32.088000000000008"/>
  </r>
  <r>
    <n v="903"/>
    <s v="CA-2020-132353"/>
    <x v="94"/>
    <d v="2020-09-17T00:00:00"/>
    <s v="First Class"/>
    <s v="DB-13060"/>
    <x v="106"/>
    <x v="0"/>
    <s v="United States"/>
    <s v="Chicago"/>
    <x v="7"/>
    <x v="2"/>
    <s v="TEC-PH-10004536"/>
    <x v="2"/>
    <x v="8"/>
    <x v="87"/>
    <n v="323.97600000000006"/>
    <n v="3"/>
    <n v="20.248499999999993"/>
  </r>
  <r>
    <n v="904"/>
    <s v="CA-2019-130477"/>
    <x v="76"/>
    <d v="2019-04-12T00:00:00"/>
    <s v="Standard Class"/>
    <s v="LC-17140"/>
    <x v="55"/>
    <x v="0"/>
    <s v="United States"/>
    <s v="Los Angeles"/>
    <x v="1"/>
    <x v="1"/>
    <s v="OFF-PA-10002947"/>
    <x v="1"/>
    <x v="3"/>
    <x v="459"/>
    <n v="20.04"/>
    <n v="3"/>
    <n v="9.6191999999999993"/>
  </r>
  <r>
    <n v="905"/>
    <s v="CA-2019-130477"/>
    <x v="76"/>
    <d v="2019-04-12T00:00:00"/>
    <s v="Standard Class"/>
    <s v="LC-17140"/>
    <x v="55"/>
    <x v="0"/>
    <s v="United States"/>
    <s v="Los Angeles"/>
    <x v="1"/>
    <x v="1"/>
    <s v="OFF-ST-10002583"/>
    <x v="1"/>
    <x v="10"/>
    <x v="366"/>
    <n v="64.959999999999994"/>
    <n v="2"/>
    <n v="2.598399999999998"/>
  </r>
  <r>
    <n v="906"/>
    <s v="CA-2019-130477"/>
    <x v="76"/>
    <d v="2019-04-12T00:00:00"/>
    <s v="Standard Class"/>
    <s v="LC-17140"/>
    <x v="55"/>
    <x v="0"/>
    <s v="United States"/>
    <s v="Los Angeles"/>
    <x v="1"/>
    <x v="1"/>
    <s v="OFF-PA-10000019"/>
    <x v="1"/>
    <x v="3"/>
    <x v="460"/>
    <n v="12.96"/>
    <n v="2"/>
    <n v="6.2208000000000006"/>
  </r>
  <r>
    <n v="907"/>
    <s v="CA-2020-143259"/>
    <x v="141"/>
    <d v="2019-01-03T00:00:00"/>
    <s v="Standard Class"/>
    <s v="PO-18865"/>
    <x v="22"/>
    <x v="0"/>
    <s v="United States"/>
    <s v="New York City"/>
    <x v="11"/>
    <x v="3"/>
    <s v="FUR-BO-10003441"/>
    <x v="0"/>
    <x v="0"/>
    <x v="461"/>
    <n v="323.13600000000002"/>
    <n v="4"/>
    <n v="12.117599999999968"/>
  </r>
  <r>
    <n v="908"/>
    <s v="CA-2020-143259"/>
    <x v="141"/>
    <d v="2019-01-03T00:00:00"/>
    <s v="Standard Class"/>
    <s v="PO-18865"/>
    <x v="22"/>
    <x v="0"/>
    <s v="United States"/>
    <s v="New York City"/>
    <x v="11"/>
    <x v="3"/>
    <s v="TEC-PH-10004774"/>
    <x v="2"/>
    <x v="8"/>
    <x v="462"/>
    <n v="90.93"/>
    <n v="7"/>
    <n v="2.7278999999999964"/>
  </r>
  <r>
    <n v="909"/>
    <s v="CA-2020-143259"/>
    <x v="141"/>
    <d v="2019-01-03T00:00:00"/>
    <s v="Standard Class"/>
    <s v="PO-18865"/>
    <x v="22"/>
    <x v="0"/>
    <s v="United States"/>
    <s v="New York City"/>
    <x v="11"/>
    <x v="3"/>
    <s v="OFF-BI-10003684"/>
    <x v="1"/>
    <x v="4"/>
    <x v="463"/>
    <n v="52.775999999999996"/>
    <n v="3"/>
    <n v="19.791"/>
  </r>
  <r>
    <n v="910"/>
    <s v="CA-2020-137596"/>
    <x v="153"/>
    <d v="2020-09-07T00:00:00"/>
    <s v="Standard Class"/>
    <s v="BE-11335"/>
    <x v="214"/>
    <x v="2"/>
    <s v="United States"/>
    <s v="Jackson"/>
    <x v="13"/>
    <x v="2"/>
    <s v="TEC-PH-10001494"/>
    <x v="2"/>
    <x v="8"/>
    <x v="464"/>
    <n v="1199.8"/>
    <n v="4"/>
    <n v="323.94600000000003"/>
  </r>
  <r>
    <n v="911"/>
    <s v="CA-2020-137596"/>
    <x v="153"/>
    <d v="2020-09-07T00:00:00"/>
    <s v="Standard Class"/>
    <s v="BE-11335"/>
    <x v="214"/>
    <x v="2"/>
    <s v="United States"/>
    <s v="Jackson"/>
    <x v="13"/>
    <x v="2"/>
    <s v="TEC-AC-10004666"/>
    <x v="2"/>
    <x v="7"/>
    <x v="465"/>
    <n v="1928.7800000000002"/>
    <n v="7"/>
    <n v="829.37540000000024"/>
  </r>
  <r>
    <n v="912"/>
    <s v="CA-2020-137596"/>
    <x v="153"/>
    <d v="2020-09-07T00:00:00"/>
    <s v="Standard Class"/>
    <s v="BE-11335"/>
    <x v="214"/>
    <x v="2"/>
    <s v="United States"/>
    <s v="Jackson"/>
    <x v="13"/>
    <x v="2"/>
    <s v="OFF-ST-10003816"/>
    <x v="1"/>
    <x v="10"/>
    <x v="466"/>
    <n v="352.38"/>
    <n v="2"/>
    <n v="81.047399999999982"/>
  </r>
  <r>
    <n v="914"/>
    <s v="CA-2020-102519"/>
    <x v="195"/>
    <d v="2020-11-29T00:00:00"/>
    <s v="First Class"/>
    <s v="BM-11650"/>
    <x v="215"/>
    <x v="1"/>
    <s v="United States"/>
    <s v="Milwaukee"/>
    <x v="21"/>
    <x v="2"/>
    <s v="FUR-FU-10004091"/>
    <x v="0"/>
    <x v="9"/>
    <x v="467"/>
    <n v="46.94"/>
    <n v="1"/>
    <n v="19.2454"/>
  </r>
  <r>
    <n v="915"/>
    <s v="CA-2020-102519"/>
    <x v="195"/>
    <d v="2020-11-29T00:00:00"/>
    <s v="First Class"/>
    <s v="BM-11650"/>
    <x v="215"/>
    <x v="1"/>
    <s v="United States"/>
    <s v="Milwaukee"/>
    <x v="21"/>
    <x v="2"/>
    <s v="TEC-AC-10001772"/>
    <x v="2"/>
    <x v="7"/>
    <x v="244"/>
    <n v="143.73000000000002"/>
    <n v="9"/>
    <n v="56.054700000000011"/>
  </r>
  <r>
    <n v="919"/>
    <s v="CA-2019-165218"/>
    <x v="196"/>
    <d v="2019-03-11T00:00:00"/>
    <s v="Standard Class"/>
    <s v="RW-19630"/>
    <x v="216"/>
    <x v="1"/>
    <s v="United States"/>
    <s v="Dallas"/>
    <x v="6"/>
    <x v="2"/>
    <s v="OFF-EN-10000056"/>
    <x v="1"/>
    <x v="12"/>
    <x v="468"/>
    <n v="149.352"/>
    <n v="3"/>
    <n v="50.40629999999998"/>
  </r>
  <r>
    <n v="920"/>
    <s v="CA-2019-165218"/>
    <x v="196"/>
    <d v="2019-03-11T00:00:00"/>
    <s v="Standard Class"/>
    <s v="RW-19630"/>
    <x v="216"/>
    <x v="1"/>
    <s v="United States"/>
    <s v="Dallas"/>
    <x v="6"/>
    <x v="2"/>
    <s v="OFF-ST-10001558"/>
    <x v="1"/>
    <x v="10"/>
    <x v="469"/>
    <n v="12.991999999999999"/>
    <n v="1"/>
    <n v="-0.81199999999999983"/>
  </r>
  <r>
    <n v="925"/>
    <s v="CA-2019-149797"/>
    <x v="172"/>
    <d v="2019-09-20T00:00:00"/>
    <s v="Standard Class"/>
    <s v="AH-10075"/>
    <x v="217"/>
    <x v="1"/>
    <s v="United States"/>
    <s v="New York City"/>
    <x v="11"/>
    <x v="3"/>
    <s v="OFF-BI-10003650"/>
    <x v="1"/>
    <x v="4"/>
    <x v="470"/>
    <n v="841.5680000000001"/>
    <n v="2"/>
    <n v="294.54879999999991"/>
  </r>
  <r>
    <n v="930"/>
    <s v="CA-2020-144932"/>
    <x v="197"/>
    <d v="2020-04-17T00:00:00"/>
    <s v="First Class"/>
    <s v="AB-10165"/>
    <x v="218"/>
    <x v="0"/>
    <s v="United States"/>
    <s v="Toledo"/>
    <x v="19"/>
    <x v="3"/>
    <s v="OFF-AR-10003560"/>
    <x v="1"/>
    <x v="5"/>
    <x v="471"/>
    <n v="14.592000000000002"/>
    <n v="3"/>
    <n v="2.5535999999999985"/>
  </r>
  <r>
    <n v="931"/>
    <s v="CA-2020-144932"/>
    <x v="197"/>
    <d v="2020-04-17T00:00:00"/>
    <s v="First Class"/>
    <s v="AB-10165"/>
    <x v="218"/>
    <x v="0"/>
    <s v="United States"/>
    <s v="Toledo"/>
    <x v="19"/>
    <x v="3"/>
    <s v="OFF-AR-10001468"/>
    <x v="1"/>
    <x v="5"/>
    <x v="472"/>
    <n v="89.855999999999995"/>
    <n v="3"/>
    <n v="21.340800000000002"/>
  </r>
  <r>
    <n v="932"/>
    <s v="CA-2020-144932"/>
    <x v="197"/>
    <d v="2020-04-17T00:00:00"/>
    <s v="First Class"/>
    <s v="AB-10165"/>
    <x v="218"/>
    <x v="0"/>
    <s v="United States"/>
    <s v="Toledo"/>
    <x v="19"/>
    <x v="3"/>
    <s v="OFF-PA-10004971"/>
    <x v="1"/>
    <x v="3"/>
    <x v="389"/>
    <n v="13.872000000000002"/>
    <n v="3"/>
    <n v="5.0286000000000008"/>
  </r>
  <r>
    <n v="933"/>
    <s v="CA-2020-114216"/>
    <x v="153"/>
    <d v="2020-09-06T00:00:00"/>
    <s v="Standard Class"/>
    <s v="RK-19300"/>
    <x v="219"/>
    <x v="0"/>
    <s v="United States"/>
    <s v="Philadelphia"/>
    <x v="5"/>
    <x v="3"/>
    <s v="OFF-PA-10002195"/>
    <x v="1"/>
    <x v="3"/>
    <x v="473"/>
    <n v="12.192"/>
    <n v="3"/>
    <n v="4.1147999999999998"/>
  </r>
  <r>
    <n v="934"/>
    <s v="CA-2019-140081"/>
    <x v="13"/>
    <d v="2019-06-24T00:00:00"/>
    <s v="Standard Class"/>
    <s v="CG-12040"/>
    <x v="220"/>
    <x v="2"/>
    <s v="United States"/>
    <s v="Philadelphia"/>
    <x v="5"/>
    <x v="3"/>
    <s v="OFF-PA-10001745"/>
    <x v="1"/>
    <x v="3"/>
    <x v="474"/>
    <n v="45.056000000000004"/>
    <n v="8"/>
    <n v="15.206399999999997"/>
  </r>
  <r>
    <n v="935"/>
    <s v="CA-2019-140081"/>
    <x v="13"/>
    <d v="2019-06-24T00:00:00"/>
    <s v="Standard Class"/>
    <s v="CG-12040"/>
    <x v="220"/>
    <x v="2"/>
    <s v="United States"/>
    <s v="Philadelphia"/>
    <x v="5"/>
    <x v="3"/>
    <s v="OFF-BI-10004826"/>
    <x v="1"/>
    <x v="4"/>
    <x v="475"/>
    <n v="29.718000000000007"/>
    <n v="6"/>
    <n v="-21.793199999999992"/>
  </r>
  <r>
    <n v="936"/>
    <s v="CA-2019-140081"/>
    <x v="13"/>
    <d v="2019-06-24T00:00:00"/>
    <s v="Standard Class"/>
    <s v="CG-12040"/>
    <x v="220"/>
    <x v="2"/>
    <s v="United States"/>
    <s v="Philadelphia"/>
    <x v="5"/>
    <x v="3"/>
    <s v="OFF-PA-10001870"/>
    <x v="1"/>
    <x v="3"/>
    <x v="433"/>
    <n v="15.552000000000003"/>
    <n v="3"/>
    <n v="5.4432"/>
  </r>
  <r>
    <n v="937"/>
    <s v="CA-2019-140081"/>
    <x v="13"/>
    <d v="2019-06-24T00:00:00"/>
    <s v="Standard Class"/>
    <s v="CG-12040"/>
    <x v="220"/>
    <x v="2"/>
    <s v="United States"/>
    <s v="Philadelphia"/>
    <x v="5"/>
    <x v="3"/>
    <s v="OFF-AP-10001058"/>
    <x v="1"/>
    <x v="6"/>
    <x v="80"/>
    <n v="447.69600000000003"/>
    <n v="2"/>
    <n v="33.577199999999976"/>
  </r>
  <r>
    <n v="938"/>
    <s v="US-2020-111745"/>
    <x v="34"/>
    <d v="2020-11-06T00:00:00"/>
    <s v="First Class"/>
    <s v="RA-19885"/>
    <x v="10"/>
    <x v="1"/>
    <s v="United States"/>
    <s v="Farmington"/>
    <x v="23"/>
    <x v="1"/>
    <s v="TEC-AC-10003911"/>
    <x v="2"/>
    <x v="7"/>
    <x v="476"/>
    <n v="159.99"/>
    <n v="1"/>
    <n v="54.396599999999992"/>
  </r>
  <r>
    <n v="941"/>
    <s v="CA-2019-105760"/>
    <x v="198"/>
    <d v="2019-06-20T00:00:00"/>
    <s v="First Class"/>
    <s v="KC-16255"/>
    <x v="221"/>
    <x v="1"/>
    <s v="United States"/>
    <s v="San Francisco"/>
    <x v="1"/>
    <x v="1"/>
    <s v="OFF-PA-10000350"/>
    <x v="1"/>
    <x v="3"/>
    <x v="477"/>
    <n v="17.12"/>
    <n v="2"/>
    <n v="8.0464000000000002"/>
  </r>
  <r>
    <n v="942"/>
    <s v="CA-2019-142958"/>
    <x v="99"/>
    <d v="2019-12-20T00:00:00"/>
    <s v="Standard Class"/>
    <s v="RW-19630"/>
    <x v="216"/>
    <x v="1"/>
    <s v="United States"/>
    <s v="Torrance"/>
    <x v="1"/>
    <x v="1"/>
    <s v="OFF-BI-10001759"/>
    <x v="1"/>
    <x v="4"/>
    <x v="478"/>
    <n v="6.0960000000000001"/>
    <n v="2"/>
    <n v="2.2098"/>
  </r>
  <r>
    <n v="943"/>
    <s v="CA-2019-142958"/>
    <x v="99"/>
    <d v="2019-12-20T00:00:00"/>
    <s v="Standard Class"/>
    <s v="RW-19630"/>
    <x v="216"/>
    <x v="1"/>
    <s v="United States"/>
    <s v="Torrance"/>
    <x v="1"/>
    <x v="1"/>
    <s v="FUR-TA-10000577"/>
    <x v="0"/>
    <x v="14"/>
    <x v="479"/>
    <n v="1114.2719999999999"/>
    <n v="4"/>
    <n v="41.785200000000032"/>
  </r>
  <r>
    <n v="948"/>
    <s v="US-2020-110576"/>
    <x v="199"/>
    <d v="2020-12-02T00:00:00"/>
    <s v="Standard Class"/>
    <s v="RB-19795"/>
    <x v="105"/>
    <x v="2"/>
    <s v="United States"/>
    <s v="Philadelphia"/>
    <x v="5"/>
    <x v="3"/>
    <s v="FUR-FU-10003601"/>
    <x v="0"/>
    <x v="9"/>
    <x v="480"/>
    <n v="516.48800000000006"/>
    <n v="7"/>
    <n v="-12.912200000000027"/>
  </r>
  <r>
    <n v="949"/>
    <s v="US-2020-110576"/>
    <x v="199"/>
    <d v="2020-12-02T00:00:00"/>
    <s v="Standard Class"/>
    <s v="RB-19795"/>
    <x v="105"/>
    <x v="2"/>
    <s v="United States"/>
    <s v="Philadelphia"/>
    <x v="5"/>
    <x v="3"/>
    <s v="FUR-FU-10000576"/>
    <x v="0"/>
    <x v="9"/>
    <x v="114"/>
    <n v="1007.2320000000001"/>
    <n v="6"/>
    <n v="75.542400000000015"/>
  </r>
  <r>
    <n v="950"/>
    <s v="US-2020-110576"/>
    <x v="199"/>
    <d v="2020-12-02T00:00:00"/>
    <s v="Standard Class"/>
    <s v="RB-19795"/>
    <x v="105"/>
    <x v="2"/>
    <s v="United States"/>
    <s v="Philadelphia"/>
    <x v="5"/>
    <x v="3"/>
    <s v="FUR-TA-10004154"/>
    <x v="0"/>
    <x v="14"/>
    <x v="481"/>
    <n v="2065.3200000000002"/>
    <n v="12"/>
    <n v="-619.59600000000012"/>
  </r>
  <r>
    <n v="951"/>
    <s v="US-2020-110576"/>
    <x v="199"/>
    <d v="2020-12-02T00:00:00"/>
    <s v="Standard Class"/>
    <s v="RB-19795"/>
    <x v="105"/>
    <x v="2"/>
    <s v="United States"/>
    <s v="Philadelphia"/>
    <x v="5"/>
    <x v="3"/>
    <s v="OFF-PA-10000788"/>
    <x v="1"/>
    <x v="3"/>
    <x v="482"/>
    <n v="15.552000000000003"/>
    <n v="3"/>
    <n v="5.4432"/>
  </r>
  <r>
    <n v="952"/>
    <s v="US-2020-110576"/>
    <x v="199"/>
    <d v="2020-12-02T00:00:00"/>
    <s v="Standard Class"/>
    <s v="RB-19795"/>
    <x v="105"/>
    <x v="2"/>
    <s v="United States"/>
    <s v="Philadelphia"/>
    <x v="5"/>
    <x v="3"/>
    <s v="OFF-PA-10002479"/>
    <x v="1"/>
    <x v="3"/>
    <x v="112"/>
    <n v="25.344000000000001"/>
    <n v="6"/>
    <n v="7.92"/>
  </r>
  <r>
    <n v="953"/>
    <s v="CA-2020-131156"/>
    <x v="200"/>
    <d v="2020-04-07T00:00:00"/>
    <s v="Standard Class"/>
    <s v="KH-16360"/>
    <x v="222"/>
    <x v="0"/>
    <s v="United States"/>
    <s v="Philadelphia"/>
    <x v="5"/>
    <x v="3"/>
    <s v="FUR-FU-10001940"/>
    <x v="0"/>
    <x v="9"/>
    <x v="115"/>
    <n v="25.472000000000001"/>
    <n v="4"/>
    <n v="7.6416000000000022"/>
  </r>
  <r>
    <n v="954"/>
    <s v="CA-2020-136539"/>
    <x v="63"/>
    <d v="2019-01-01T00:00:00"/>
    <s v="Standard Class"/>
    <s v="GH-14665"/>
    <x v="223"/>
    <x v="0"/>
    <s v="United States"/>
    <s v="Round Rock"/>
    <x v="6"/>
    <x v="2"/>
    <s v="OFF-AR-10001958"/>
    <x v="1"/>
    <x v="5"/>
    <x v="483"/>
    <n v="27.168000000000003"/>
    <n v="2"/>
    <n v="2.7168000000000001"/>
  </r>
  <r>
    <n v="955"/>
    <s v="CA-2020-136539"/>
    <x v="63"/>
    <d v="2019-01-01T00:00:00"/>
    <s v="Standard Class"/>
    <s v="GH-14665"/>
    <x v="223"/>
    <x v="0"/>
    <s v="United States"/>
    <s v="Round Rock"/>
    <x v="6"/>
    <x v="2"/>
    <s v="FUR-BO-10004709"/>
    <x v="0"/>
    <x v="0"/>
    <x v="145"/>
    <n v="78.852799999999988"/>
    <n v="2"/>
    <n v="-11.595999999999997"/>
  </r>
  <r>
    <n v="956"/>
    <s v="CA-2020-119305"/>
    <x v="185"/>
    <d v="2020-12-04T00:00:00"/>
    <s v="Standard Class"/>
    <s v="SW-20275"/>
    <x v="224"/>
    <x v="0"/>
    <s v="United States"/>
    <s v="Jackson"/>
    <x v="32"/>
    <x v="0"/>
    <s v="OFF-ST-10000604"/>
    <x v="1"/>
    <x v="10"/>
    <x v="22"/>
    <n v="173.79999999999998"/>
    <n v="5"/>
    <n v="43.449999999999989"/>
  </r>
  <r>
    <n v="957"/>
    <s v="CA-2020-102414"/>
    <x v="201"/>
    <d v="2020-05-18T00:00:00"/>
    <s v="Second Class"/>
    <s v="JA-15970"/>
    <x v="225"/>
    <x v="0"/>
    <s v="United States"/>
    <s v="Phoenix"/>
    <x v="18"/>
    <x v="1"/>
    <s v="TEC-PH-10002923"/>
    <x v="2"/>
    <x v="8"/>
    <x v="438"/>
    <n v="29.592000000000002"/>
    <n v="1"/>
    <n v="2.5893000000000006"/>
  </r>
  <r>
    <n v="958"/>
    <s v="CA-2020-102414"/>
    <x v="201"/>
    <d v="2020-05-18T00:00:00"/>
    <s v="Second Class"/>
    <s v="JA-15970"/>
    <x v="225"/>
    <x v="0"/>
    <s v="United States"/>
    <s v="Phoenix"/>
    <x v="18"/>
    <x v="1"/>
    <s v="OFF-BI-10004465"/>
    <x v="1"/>
    <x v="4"/>
    <x v="484"/>
    <n v="4.7520000000000007"/>
    <n v="2"/>
    <n v="-3.1679999999999993"/>
  </r>
  <r>
    <n v="959"/>
    <s v="CA-2020-102414"/>
    <x v="201"/>
    <d v="2020-05-18T00:00:00"/>
    <s v="Second Class"/>
    <s v="JA-15970"/>
    <x v="225"/>
    <x v="0"/>
    <s v="United States"/>
    <s v="Phoenix"/>
    <x v="18"/>
    <x v="1"/>
    <s v="OFF-PA-10002333"/>
    <x v="1"/>
    <x v="3"/>
    <x v="485"/>
    <n v="15.552000000000003"/>
    <n v="3"/>
    <n v="5.6375999999999999"/>
  </r>
  <r>
    <n v="961"/>
    <s v="CA-2020-152142"/>
    <x v="133"/>
    <d v="2020-11-19T00:00:00"/>
    <s v="Standard Class"/>
    <s v="LW-16990"/>
    <x v="226"/>
    <x v="1"/>
    <s v="United States"/>
    <s v="San Francisco"/>
    <x v="1"/>
    <x v="1"/>
    <s v="FUR-CH-10002965"/>
    <x v="0"/>
    <x v="1"/>
    <x v="120"/>
    <n v="321.56799999999998"/>
    <n v="2"/>
    <n v="28.137200000000007"/>
  </r>
  <r>
    <n v="963"/>
    <s v="CA-2019-120859"/>
    <x v="75"/>
    <d v="2019-09-04T00:00:00"/>
    <s v="First Class"/>
    <s v="CV-12805"/>
    <x v="33"/>
    <x v="1"/>
    <s v="United States"/>
    <s v="San Francisco"/>
    <x v="1"/>
    <x v="1"/>
    <s v="OFF-EN-10001335"/>
    <x v="1"/>
    <x v="12"/>
    <x v="486"/>
    <n v="21.88"/>
    <n v="2"/>
    <n v="10.94"/>
  </r>
  <r>
    <n v="965"/>
    <s v="CA-2020-135279"/>
    <x v="202"/>
    <d v="2020-04-11T00:00:00"/>
    <s v="First Class"/>
    <s v="BS-11800"/>
    <x v="227"/>
    <x v="2"/>
    <s v="United States"/>
    <s v="New York City"/>
    <x v="11"/>
    <x v="3"/>
    <s v="OFF-LA-10004055"/>
    <x v="1"/>
    <x v="2"/>
    <x v="487"/>
    <n v="9.82"/>
    <n v="2"/>
    <n v="4.8117999999999999"/>
  </r>
  <r>
    <n v="966"/>
    <s v="CA-2020-135279"/>
    <x v="202"/>
    <d v="2020-04-11T00:00:00"/>
    <s v="First Class"/>
    <s v="BS-11800"/>
    <x v="227"/>
    <x v="2"/>
    <s v="United States"/>
    <s v="New York City"/>
    <x v="11"/>
    <x v="3"/>
    <s v="OFF-AR-10004344"/>
    <x v="1"/>
    <x v="5"/>
    <x v="211"/>
    <n v="35.97"/>
    <n v="3"/>
    <n v="9.7118999999999982"/>
  </r>
  <r>
    <n v="967"/>
    <s v="CA-2020-135279"/>
    <x v="202"/>
    <d v="2020-04-11T00:00:00"/>
    <s v="First Class"/>
    <s v="BS-11800"/>
    <x v="227"/>
    <x v="2"/>
    <s v="United States"/>
    <s v="New York City"/>
    <x v="11"/>
    <x v="3"/>
    <s v="OFF-PA-10004621"/>
    <x v="1"/>
    <x v="3"/>
    <x v="488"/>
    <n v="12.96"/>
    <n v="2"/>
    <n v="6.2208000000000006"/>
  </r>
  <r>
    <n v="968"/>
    <s v="CA-2020-135279"/>
    <x v="202"/>
    <d v="2020-04-11T00:00:00"/>
    <s v="First Class"/>
    <s v="BS-11800"/>
    <x v="227"/>
    <x v="2"/>
    <s v="United States"/>
    <s v="New York City"/>
    <x v="11"/>
    <x v="3"/>
    <s v="OFF-PA-10001281"/>
    <x v="1"/>
    <x v="3"/>
    <x v="489"/>
    <n v="191.6"/>
    <n v="4"/>
    <n v="91.967999999999989"/>
  </r>
  <r>
    <n v="969"/>
    <s v="CA-2020-135279"/>
    <x v="202"/>
    <d v="2020-04-11T00:00:00"/>
    <s v="First Class"/>
    <s v="BS-11800"/>
    <x v="227"/>
    <x v="2"/>
    <s v="United States"/>
    <s v="New York City"/>
    <x v="11"/>
    <x v="3"/>
    <s v="OFF-LA-10001613"/>
    <x v="1"/>
    <x v="2"/>
    <x v="490"/>
    <n v="8.64"/>
    <n v="3"/>
    <n v="4.2336"/>
  </r>
  <r>
    <n v="970"/>
    <s v="CA-2020-135279"/>
    <x v="202"/>
    <d v="2020-04-11T00:00:00"/>
    <s v="First Class"/>
    <s v="BS-11800"/>
    <x v="227"/>
    <x v="2"/>
    <s v="United States"/>
    <s v="New York City"/>
    <x v="11"/>
    <x v="3"/>
    <s v="OFF-ST-10001097"/>
    <x v="1"/>
    <x v="10"/>
    <x v="491"/>
    <n v="501.81000000000006"/>
    <n v="3"/>
    <n v="0"/>
  </r>
  <r>
    <n v="975"/>
    <s v="US-2020-103247"/>
    <x v="203"/>
    <d v="2020-10-08T00:00:00"/>
    <s v="Second Class"/>
    <s v="PO-19195"/>
    <x v="228"/>
    <x v="2"/>
    <s v="United States"/>
    <s v="New York City"/>
    <x v="11"/>
    <x v="3"/>
    <s v="TEC-PH-10003555"/>
    <x v="2"/>
    <x v="8"/>
    <x v="279"/>
    <n v="160.92999999999998"/>
    <n v="7"/>
    <n v="3.2186000000000092"/>
  </r>
  <r>
    <n v="976"/>
    <s v="US-2020-103247"/>
    <x v="203"/>
    <d v="2020-10-08T00:00:00"/>
    <s v="Second Class"/>
    <s v="PO-19195"/>
    <x v="228"/>
    <x v="2"/>
    <s v="United States"/>
    <s v="New York City"/>
    <x v="11"/>
    <x v="3"/>
    <s v="OFF-BI-10004492"/>
    <x v="1"/>
    <x v="4"/>
    <x v="193"/>
    <n v="75.792000000000002"/>
    <n v="3"/>
    <n v="25.579799999999992"/>
  </r>
  <r>
    <n v="977"/>
    <s v="US-2020-100209"/>
    <x v="204"/>
    <d v="2020-07-15T00:00:00"/>
    <s v="Standard Class"/>
    <s v="TD-20995"/>
    <x v="82"/>
    <x v="0"/>
    <s v="United States"/>
    <s v="Portland"/>
    <x v="16"/>
    <x v="1"/>
    <s v="OFF-BI-10002012"/>
    <x v="1"/>
    <x v="4"/>
    <x v="492"/>
    <n v="1.0800000000000003"/>
    <n v="2"/>
    <n v="-0.79200000000000004"/>
  </r>
  <r>
    <n v="978"/>
    <s v="CA-2020-159366"/>
    <x v="205"/>
    <d v="2020-01-10T00:00:00"/>
    <s v="First Class"/>
    <s v="BW-11110"/>
    <x v="229"/>
    <x v="1"/>
    <s v="United States"/>
    <s v="Detroit"/>
    <x v="13"/>
    <x v="2"/>
    <s v="TEC-MA-10000822"/>
    <x v="2"/>
    <x v="16"/>
    <x v="493"/>
    <n v="3059.982"/>
    <n v="2"/>
    <n v="679.99599999999964"/>
  </r>
  <r>
    <n v="979"/>
    <s v="CA-2019-145499"/>
    <x v="111"/>
    <d v="2019-05-31T00:00:00"/>
    <s v="First Class"/>
    <s v="RW-19690"/>
    <x v="230"/>
    <x v="0"/>
    <s v="United States"/>
    <s v="Wilmington"/>
    <x v="2"/>
    <x v="0"/>
    <s v="OFF-BI-10000848"/>
    <x v="1"/>
    <x v="4"/>
    <x v="398"/>
    <n v="3.2820000000000005"/>
    <n v="2"/>
    <n v="-2.6256000000000004"/>
  </r>
  <r>
    <n v="981"/>
    <s v="CA-2019-144939"/>
    <x v="191"/>
    <d v="2019-10-08T00:00:00"/>
    <s v="Standard Class"/>
    <s v="EB-13870"/>
    <x v="231"/>
    <x v="0"/>
    <s v="United States"/>
    <s v="New York City"/>
    <x v="11"/>
    <x v="3"/>
    <s v="FUR-CH-10003199"/>
    <x v="0"/>
    <x v="1"/>
    <x v="494"/>
    <n v="599.29200000000003"/>
    <n v="6"/>
    <n v="93.223199999999977"/>
  </r>
  <r>
    <n v="985"/>
    <s v="CA-2020-100314"/>
    <x v="206"/>
    <d v="2020-10-05T00:00:00"/>
    <s v="Standard Class"/>
    <s v="AS-10630"/>
    <x v="232"/>
    <x v="2"/>
    <s v="United States"/>
    <s v="Pasadena"/>
    <x v="6"/>
    <x v="2"/>
    <s v="OFF-LA-10001569"/>
    <x v="1"/>
    <x v="2"/>
    <x v="495"/>
    <n v="7.9680000000000009"/>
    <n v="2"/>
    <n v="2.5895999999999999"/>
  </r>
  <r>
    <n v="986"/>
    <s v="CA-2020-100314"/>
    <x v="206"/>
    <d v="2020-10-05T00:00:00"/>
    <s v="Standard Class"/>
    <s v="AS-10630"/>
    <x v="232"/>
    <x v="2"/>
    <s v="United States"/>
    <s v="Pasadena"/>
    <x v="6"/>
    <x v="2"/>
    <s v="OFF-EN-10000461"/>
    <x v="1"/>
    <x v="12"/>
    <x v="496"/>
    <n v="27.968000000000004"/>
    <n v="4"/>
    <n v="9.4391999999999996"/>
  </r>
  <r>
    <n v="987"/>
    <s v="CA-2020-100314"/>
    <x v="206"/>
    <d v="2020-10-05T00:00:00"/>
    <s v="Standard Class"/>
    <s v="AS-10630"/>
    <x v="232"/>
    <x v="2"/>
    <s v="United States"/>
    <s v="Pasadena"/>
    <x v="6"/>
    <x v="2"/>
    <s v="TEC-MA-10003066"/>
    <x v="2"/>
    <x v="16"/>
    <x v="497"/>
    <n v="336.51"/>
    <n v="3"/>
    <n v="44.867999999999967"/>
  </r>
  <r>
    <n v="989"/>
    <s v="CA-2020-167899"/>
    <x v="207"/>
    <d v="2020-05-26T00:00:00"/>
    <s v="Standard Class"/>
    <s v="JG-15805"/>
    <x v="116"/>
    <x v="1"/>
    <s v="United States"/>
    <s v="Auburn"/>
    <x v="11"/>
    <x v="3"/>
    <s v="FUR-FU-10004071"/>
    <x v="0"/>
    <x v="9"/>
    <x v="498"/>
    <n v="520.05000000000007"/>
    <n v="5"/>
    <n v="72.807000000000031"/>
  </r>
  <r>
    <n v="990"/>
    <s v="CA-2020-167899"/>
    <x v="207"/>
    <d v="2020-05-26T00:00:00"/>
    <s v="Standard Class"/>
    <s v="JG-15805"/>
    <x v="116"/>
    <x v="1"/>
    <s v="United States"/>
    <s v="Auburn"/>
    <x v="11"/>
    <x v="3"/>
    <s v="OFF-AR-10001988"/>
    <x v="1"/>
    <x v="5"/>
    <x v="499"/>
    <n v="17.97"/>
    <n v="3"/>
    <n v="5.2112999999999996"/>
  </r>
  <r>
    <n v="992"/>
    <s v="CA-2019-110023"/>
    <x v="208"/>
    <d v="2019-09-11T00:00:00"/>
    <s v="First Class"/>
    <s v="TS-21610"/>
    <x v="36"/>
    <x v="0"/>
    <s v="United States"/>
    <s v="New York City"/>
    <x v="11"/>
    <x v="3"/>
    <s v="OFF-BI-10001036"/>
    <x v="1"/>
    <x v="4"/>
    <x v="401"/>
    <n v="14.624000000000002"/>
    <n v="2"/>
    <n v="5.484"/>
  </r>
  <r>
    <n v="993"/>
    <s v="CA-2019-105585"/>
    <x v="209"/>
    <d v="2019-08-27T00:00:00"/>
    <s v="First Class"/>
    <s v="RF-19735"/>
    <x v="181"/>
    <x v="0"/>
    <s v="United States"/>
    <s v="San Jose"/>
    <x v="1"/>
    <x v="1"/>
    <s v="OFF-FA-10002983"/>
    <x v="1"/>
    <x v="11"/>
    <x v="142"/>
    <n v="10.23"/>
    <n v="3"/>
    <n v="4.9104000000000001"/>
  </r>
  <r>
    <n v="994"/>
    <s v="CA-2019-105585"/>
    <x v="209"/>
    <d v="2019-08-27T00:00:00"/>
    <s v="First Class"/>
    <s v="RF-19735"/>
    <x v="181"/>
    <x v="0"/>
    <s v="United States"/>
    <s v="San Jose"/>
    <x v="1"/>
    <x v="1"/>
    <s v="OFF-PA-10003625"/>
    <x v="1"/>
    <x v="3"/>
    <x v="500"/>
    <n v="154.9"/>
    <n v="5"/>
    <n v="69.704999999999998"/>
  </r>
  <r>
    <n v="1001"/>
    <s v="CA-2019-155488"/>
    <x v="210"/>
    <d v="2019-11-17T00:00:00"/>
    <s v="Standard Class"/>
    <s v="FM-14290"/>
    <x v="233"/>
    <x v="2"/>
    <s v="United States"/>
    <s v="Vancouver"/>
    <x v="3"/>
    <x v="1"/>
    <s v="OFF-AR-10002956"/>
    <x v="1"/>
    <x v="5"/>
    <x v="423"/>
    <n v="44.02"/>
    <n v="2"/>
    <n v="11.4452"/>
  </r>
  <r>
    <n v="1009"/>
    <s v="US-2020-106705"/>
    <x v="211"/>
    <d v="2019-01-01T00:00:00"/>
    <s v="Standard Class"/>
    <s v="PO-18850"/>
    <x v="79"/>
    <x v="0"/>
    <s v="United States"/>
    <s v="Burlington"/>
    <x v="17"/>
    <x v="2"/>
    <s v="OFF-PA-10001509"/>
    <x v="1"/>
    <x v="3"/>
    <x v="501"/>
    <n v="44.75"/>
    <n v="5"/>
    <n v="20.584999999999994"/>
  </r>
  <r>
    <n v="1010"/>
    <s v="CA-2020-135034"/>
    <x v="212"/>
    <d v="2020-08-03T00:00:00"/>
    <s v="First Class"/>
    <s v="AT-10735"/>
    <x v="153"/>
    <x v="0"/>
    <s v="United States"/>
    <s v="Chicago"/>
    <x v="7"/>
    <x v="2"/>
    <s v="TEC-PH-10003931"/>
    <x v="2"/>
    <x v="8"/>
    <x v="502"/>
    <n v="95.984000000000009"/>
    <n v="2"/>
    <n v="5.9990000000000023"/>
  </r>
  <r>
    <n v="1012"/>
    <s v="CA-2020-118437"/>
    <x v="27"/>
    <d v="2020-06-21T00:00:00"/>
    <s v="Second Class"/>
    <s v="PF-19165"/>
    <x v="234"/>
    <x v="0"/>
    <s v="United States"/>
    <s v="Olympia"/>
    <x v="3"/>
    <x v="1"/>
    <s v="FUR-FU-10004848"/>
    <x v="0"/>
    <x v="9"/>
    <x v="76"/>
    <n v="155.25"/>
    <n v="3"/>
    <n v="46.574999999999996"/>
  </r>
  <r>
    <n v="1013"/>
    <s v="CA-2020-118437"/>
    <x v="27"/>
    <d v="2020-06-21T00:00:00"/>
    <s v="Second Class"/>
    <s v="PF-19165"/>
    <x v="234"/>
    <x v="0"/>
    <s v="United States"/>
    <s v="Olympia"/>
    <x v="3"/>
    <x v="1"/>
    <s v="OFF-ST-10003722"/>
    <x v="1"/>
    <x v="10"/>
    <x v="503"/>
    <n v="14.03"/>
    <n v="1"/>
    <n v="4.068699999999998"/>
  </r>
  <r>
    <n v="1025"/>
    <s v="CA-2020-106964"/>
    <x v="51"/>
    <d v="2020-12-20T00:00:00"/>
    <s v="First Class"/>
    <s v="HR-14770"/>
    <x v="235"/>
    <x v="2"/>
    <s v="United States"/>
    <s v="Los Angeles"/>
    <x v="1"/>
    <x v="1"/>
    <s v="OFF-BI-10000320"/>
    <x v="1"/>
    <x v="4"/>
    <x v="504"/>
    <n v="11.808"/>
    <n v="2"/>
    <n v="4.2804000000000002"/>
  </r>
  <r>
    <n v="1026"/>
    <s v="CA-2019-126529"/>
    <x v="213"/>
    <d v="2019-01-13T00:00:00"/>
    <s v="Second Class"/>
    <s v="DE-13255"/>
    <x v="236"/>
    <x v="2"/>
    <s v="United States"/>
    <s v="Springfield"/>
    <x v="19"/>
    <x v="3"/>
    <s v="OFF-PA-10001166"/>
    <x v="1"/>
    <x v="3"/>
    <x v="505"/>
    <n v="15.552000000000003"/>
    <n v="3"/>
    <n v="5.4432"/>
  </r>
  <r>
    <n v="1027"/>
    <s v="CA-2019-126529"/>
    <x v="213"/>
    <d v="2019-01-13T00:00:00"/>
    <s v="Second Class"/>
    <s v="DE-13255"/>
    <x v="236"/>
    <x v="2"/>
    <s v="United States"/>
    <s v="Springfield"/>
    <x v="19"/>
    <x v="3"/>
    <s v="OFF-PA-10003656"/>
    <x v="1"/>
    <x v="3"/>
    <x v="506"/>
    <n v="63.311999999999998"/>
    <n v="3"/>
    <n v="20.576399999999996"/>
  </r>
  <r>
    <n v="1028"/>
    <s v="CA-2019-126529"/>
    <x v="213"/>
    <d v="2019-01-13T00:00:00"/>
    <s v="Second Class"/>
    <s v="DE-13255"/>
    <x v="236"/>
    <x v="2"/>
    <s v="United States"/>
    <s v="Springfield"/>
    <x v="19"/>
    <x v="3"/>
    <s v="TEC-PH-10000148"/>
    <x v="2"/>
    <x v="8"/>
    <x v="507"/>
    <n v="15.587999999999999"/>
    <n v="2"/>
    <n v="-9.8724000000000007"/>
  </r>
  <r>
    <n v="1034"/>
    <s v="CA-2019-109820"/>
    <x v="42"/>
    <d v="2019-11-22T00:00:00"/>
    <s v="First Class"/>
    <s v="AG-10390"/>
    <x v="237"/>
    <x v="0"/>
    <s v="United States"/>
    <s v="Cincinnati"/>
    <x v="19"/>
    <x v="3"/>
    <s v="OFF-PA-10000955"/>
    <x v="1"/>
    <x v="3"/>
    <x v="508"/>
    <n v="15.696000000000002"/>
    <n v="3"/>
    <n v="5.1011999999999995"/>
  </r>
  <r>
    <n v="1035"/>
    <s v="CA-2019-109820"/>
    <x v="42"/>
    <d v="2019-11-22T00:00:00"/>
    <s v="First Class"/>
    <s v="AG-10390"/>
    <x v="237"/>
    <x v="0"/>
    <s v="United States"/>
    <s v="Cincinnati"/>
    <x v="19"/>
    <x v="3"/>
    <s v="OFF-BI-10003460"/>
    <x v="1"/>
    <x v="4"/>
    <x v="126"/>
    <n v="2.6280000000000001"/>
    <n v="2"/>
    <n v="-1.9272"/>
  </r>
  <r>
    <n v="1036"/>
    <s v="CA-2019-109820"/>
    <x v="42"/>
    <d v="2019-11-22T00:00:00"/>
    <s v="First Class"/>
    <s v="AG-10390"/>
    <x v="237"/>
    <x v="0"/>
    <s v="United States"/>
    <s v="Cincinnati"/>
    <x v="19"/>
    <x v="3"/>
    <s v="OFF-BI-10000474"/>
    <x v="1"/>
    <x v="4"/>
    <x v="509"/>
    <n v="14.427000000000003"/>
    <n v="3"/>
    <n v="-10.579799999999999"/>
  </r>
  <r>
    <n v="1037"/>
    <s v="CA-2019-113061"/>
    <x v="101"/>
    <d v="2019-04-26T00:00:00"/>
    <s v="Standard Class"/>
    <s v="EL-13735"/>
    <x v="208"/>
    <x v="2"/>
    <s v="United States"/>
    <s v="Jefferson City"/>
    <x v="20"/>
    <x v="2"/>
    <s v="FUR-FU-10003975"/>
    <x v="0"/>
    <x v="9"/>
    <x v="510"/>
    <n v="86.62"/>
    <n v="2"/>
    <n v="8.6619999999999919"/>
  </r>
  <r>
    <n v="1039"/>
    <s v="CA-2020-121818"/>
    <x v="128"/>
    <d v="2020-11-21T00:00:00"/>
    <s v="First Class"/>
    <s v="JH-15430"/>
    <x v="238"/>
    <x v="0"/>
    <s v="United States"/>
    <s v="Burlington"/>
    <x v="2"/>
    <x v="0"/>
    <s v="OFF-AR-10000203"/>
    <x v="1"/>
    <x v="5"/>
    <x v="511"/>
    <n v="23.968000000000004"/>
    <n v="7"/>
    <n v="2.696399999999997"/>
  </r>
  <r>
    <n v="1040"/>
    <s v="CA-2020-121818"/>
    <x v="128"/>
    <d v="2020-11-21T00:00:00"/>
    <s v="First Class"/>
    <s v="JH-15430"/>
    <x v="238"/>
    <x v="0"/>
    <s v="United States"/>
    <s v="Burlington"/>
    <x v="2"/>
    <x v="0"/>
    <s v="OFF-AR-10004790"/>
    <x v="1"/>
    <x v="5"/>
    <x v="512"/>
    <n v="28.728000000000002"/>
    <n v="3"/>
    <n v="1.7954999999999988"/>
  </r>
  <r>
    <n v="1041"/>
    <s v="CA-2019-127670"/>
    <x v="131"/>
    <d v="2019-03-24T00:00:00"/>
    <s v="Standard Class"/>
    <s v="RD-19660"/>
    <x v="239"/>
    <x v="2"/>
    <s v="United States"/>
    <s v="Saint Peters"/>
    <x v="20"/>
    <x v="2"/>
    <s v="FUR-TA-10001095"/>
    <x v="0"/>
    <x v="14"/>
    <x v="397"/>
    <n v="697.16"/>
    <n v="4"/>
    <n v="146.40359999999998"/>
  </r>
  <r>
    <n v="1042"/>
    <s v="CA-2019-102981"/>
    <x v="28"/>
    <d v="2019-09-09T00:00:00"/>
    <s v="Second Class"/>
    <s v="MO-17500"/>
    <x v="240"/>
    <x v="0"/>
    <s v="United States"/>
    <s v="New York City"/>
    <x v="11"/>
    <x v="3"/>
    <s v="TEC-AC-10004761"/>
    <x v="2"/>
    <x v="7"/>
    <x v="513"/>
    <n v="31.86"/>
    <n v="2"/>
    <n v="11.151"/>
  </r>
  <r>
    <n v="1043"/>
    <s v="CA-2019-102981"/>
    <x v="28"/>
    <d v="2019-09-09T00:00:00"/>
    <s v="Second Class"/>
    <s v="MO-17500"/>
    <x v="240"/>
    <x v="0"/>
    <s v="United States"/>
    <s v="New York City"/>
    <x v="11"/>
    <x v="3"/>
    <s v="FUR-BO-10001811"/>
    <x v="0"/>
    <x v="0"/>
    <x v="514"/>
    <n v="722.35200000000009"/>
    <n v="3"/>
    <n v="90.293999999999926"/>
  </r>
  <r>
    <n v="1044"/>
    <s v="CA-2020-115651"/>
    <x v="204"/>
    <d v="2020-07-12T00:00:00"/>
    <s v="First Class"/>
    <s v="NS-18640"/>
    <x v="241"/>
    <x v="1"/>
    <s v="United States"/>
    <s v="Chicago"/>
    <x v="7"/>
    <x v="2"/>
    <s v="OFF-AR-10001130"/>
    <x v="1"/>
    <x v="5"/>
    <x v="515"/>
    <n v="8.84"/>
    <n v="5"/>
    <n v="2.9835000000000003"/>
  </r>
  <r>
    <n v="1045"/>
    <s v="CA-2020-115651"/>
    <x v="204"/>
    <d v="2020-07-12T00:00:00"/>
    <s v="First Class"/>
    <s v="NS-18640"/>
    <x v="241"/>
    <x v="1"/>
    <s v="United States"/>
    <s v="Chicago"/>
    <x v="7"/>
    <x v="2"/>
    <s v="OFF-AP-10000055"/>
    <x v="1"/>
    <x v="6"/>
    <x v="516"/>
    <n v="58.463999999999977"/>
    <n v="9"/>
    <n v="-146.16000000000003"/>
  </r>
  <r>
    <n v="1046"/>
    <s v="CA-2020-152702"/>
    <x v="214"/>
    <d v="2020-10-16T00:00:00"/>
    <s v="Standard Class"/>
    <s v="SN-20710"/>
    <x v="242"/>
    <x v="2"/>
    <s v="United States"/>
    <s v="Rockford"/>
    <x v="7"/>
    <x v="2"/>
    <s v="FUR-CH-10002304"/>
    <x v="0"/>
    <x v="1"/>
    <x v="517"/>
    <n v="254.60399999999998"/>
    <n v="14"/>
    <n v="-18.185999999999993"/>
  </r>
  <r>
    <n v="1047"/>
    <s v="CA-2019-169103"/>
    <x v="215"/>
    <d v="2019-03-13T00:00:00"/>
    <s v="Standard Class"/>
    <s v="ZC-21910"/>
    <x v="145"/>
    <x v="0"/>
    <s v="United States"/>
    <s v="Miami"/>
    <x v="8"/>
    <x v="0"/>
    <s v="TEC-PH-10001530"/>
    <x v="2"/>
    <x v="8"/>
    <x v="406"/>
    <n v="1363.96"/>
    <n v="5"/>
    <n v="85.247500000000002"/>
  </r>
  <r>
    <n v="1048"/>
    <s v="CA-2019-169103"/>
    <x v="215"/>
    <d v="2019-03-13T00:00:00"/>
    <s v="Standard Class"/>
    <s v="ZC-21910"/>
    <x v="145"/>
    <x v="0"/>
    <s v="United States"/>
    <s v="Miami"/>
    <x v="8"/>
    <x v="0"/>
    <s v="FUR-FU-10004006"/>
    <x v="0"/>
    <x v="9"/>
    <x v="518"/>
    <n v="102.35999999999999"/>
    <n v="3"/>
    <n v="-3.8385000000000105"/>
  </r>
  <r>
    <n v="1058"/>
    <s v="CA-2020-167150"/>
    <x v="216"/>
    <d v="2020-12-17T00:00:00"/>
    <s v="Standard Class"/>
    <s v="BP-11185"/>
    <x v="76"/>
    <x v="1"/>
    <s v="United States"/>
    <s v="San Diego"/>
    <x v="1"/>
    <x v="1"/>
    <s v="OFF-BI-10001097"/>
    <x v="1"/>
    <x v="4"/>
    <x v="519"/>
    <n v="19.936000000000003"/>
    <n v="4"/>
    <n v="7.2267999999999999"/>
  </r>
  <r>
    <n v="1059"/>
    <s v="CA-2020-167150"/>
    <x v="216"/>
    <d v="2020-12-17T00:00:00"/>
    <s v="Standard Class"/>
    <s v="BP-11185"/>
    <x v="76"/>
    <x v="1"/>
    <s v="United States"/>
    <s v="San Diego"/>
    <x v="1"/>
    <x v="1"/>
    <s v="OFF-BI-10001597"/>
    <x v="1"/>
    <x v="4"/>
    <x v="520"/>
    <n v="65.567999999999998"/>
    <n v="2"/>
    <n v="22.948799999999995"/>
  </r>
  <r>
    <n v="1060"/>
    <s v="CA-2019-105284"/>
    <x v="217"/>
    <d v="2019-12-01T00:00:00"/>
    <s v="Standard Class"/>
    <s v="MG-17650"/>
    <x v="243"/>
    <x v="2"/>
    <s v="United States"/>
    <s v="Philadelphia"/>
    <x v="5"/>
    <x v="3"/>
    <s v="OFF-FA-10001754"/>
    <x v="1"/>
    <x v="11"/>
    <x v="521"/>
    <n v="4.4160000000000004"/>
    <n v="3"/>
    <n v="1.6008"/>
  </r>
  <r>
    <n v="1068"/>
    <s v="CA-2019-157686"/>
    <x v="218"/>
    <d v="2019-10-02T00:00:00"/>
    <s v="First Class"/>
    <s v="BD-11620"/>
    <x v="244"/>
    <x v="0"/>
    <s v="United States"/>
    <s v="San Francisco"/>
    <x v="1"/>
    <x v="1"/>
    <s v="FUR-CH-10001146"/>
    <x v="0"/>
    <x v="1"/>
    <x v="522"/>
    <n v="194.84800000000001"/>
    <n v="4"/>
    <n v="12.177999999999983"/>
  </r>
  <r>
    <n v="1069"/>
    <s v="US-2020-139955"/>
    <x v="219"/>
    <d v="2020-09-30T00:00:00"/>
    <s v="Second Class"/>
    <s v="CM-12160"/>
    <x v="245"/>
    <x v="0"/>
    <s v="United States"/>
    <s v="Brownsville"/>
    <x v="6"/>
    <x v="2"/>
    <s v="OFF-SU-10001935"/>
    <x v="1"/>
    <x v="13"/>
    <x v="183"/>
    <n v="1.7440000000000002"/>
    <n v="1"/>
    <n v="-0.34880000000000033"/>
  </r>
  <r>
    <n v="1072"/>
    <s v="CA-2019-152814"/>
    <x v="132"/>
    <d v="2019-05-02T00:00:00"/>
    <s v="Standard Class"/>
    <s v="EH-14005"/>
    <x v="246"/>
    <x v="2"/>
    <s v="United States"/>
    <s v="Denver"/>
    <x v="27"/>
    <x v="1"/>
    <s v="OFF-PA-10001970"/>
    <x v="1"/>
    <x v="3"/>
    <x v="170"/>
    <n v="29.472000000000001"/>
    <n v="3"/>
    <n v="9.9467999999999979"/>
  </r>
  <r>
    <n v="1073"/>
    <s v="CA-2020-106943"/>
    <x v="133"/>
    <d v="2020-11-19T00:00:00"/>
    <s v="Standard Class"/>
    <s v="FO-14305"/>
    <x v="247"/>
    <x v="0"/>
    <s v="United States"/>
    <s v="New York City"/>
    <x v="11"/>
    <x v="3"/>
    <s v="OFF-BI-10003669"/>
    <x v="1"/>
    <x v="4"/>
    <x v="523"/>
    <n v="8.64"/>
    <n v="2"/>
    <n v="3.024"/>
  </r>
  <r>
    <n v="1074"/>
    <s v="CA-2019-134348"/>
    <x v="220"/>
    <d v="2019-11-19T00:00:00"/>
    <s v="Standard Class"/>
    <s v="MS-17710"/>
    <x v="248"/>
    <x v="0"/>
    <s v="United States"/>
    <s v="Mesa"/>
    <x v="18"/>
    <x v="1"/>
    <s v="OFF-BI-10003727"/>
    <x v="1"/>
    <x v="4"/>
    <x v="524"/>
    <n v="6.27"/>
    <n v="5"/>
    <n v="-4.5980000000000008"/>
  </r>
  <r>
    <n v="1075"/>
    <s v="CA-2019-134348"/>
    <x v="220"/>
    <d v="2019-11-19T00:00:00"/>
    <s v="Standard Class"/>
    <s v="MS-17710"/>
    <x v="248"/>
    <x v="0"/>
    <s v="United States"/>
    <s v="Mesa"/>
    <x v="18"/>
    <x v="1"/>
    <s v="OFF-BI-10004967"/>
    <x v="1"/>
    <x v="4"/>
    <x v="525"/>
    <n v="4.3680000000000003"/>
    <n v="7"/>
    <n v="-3.3487999999999998"/>
  </r>
  <r>
    <n v="1076"/>
    <s v="CA-2019-134348"/>
    <x v="220"/>
    <d v="2019-11-19T00:00:00"/>
    <s v="Standard Class"/>
    <s v="MS-17710"/>
    <x v="248"/>
    <x v="0"/>
    <s v="United States"/>
    <s v="Mesa"/>
    <x v="18"/>
    <x v="1"/>
    <s v="TEC-AC-10003447"/>
    <x v="2"/>
    <x v="7"/>
    <x v="526"/>
    <n v="31.983999999999998"/>
    <n v="2"/>
    <n v="1.9989999999999979"/>
  </r>
  <r>
    <n v="1077"/>
    <s v="CA-2019-161781"/>
    <x v="181"/>
    <d v="2019-09-30T00:00:00"/>
    <s v="First Class"/>
    <s v="CC-12100"/>
    <x v="249"/>
    <x v="2"/>
    <s v="United States"/>
    <s v="Columbus"/>
    <x v="33"/>
    <x v="2"/>
    <s v="OFF-AR-10000255"/>
    <x v="1"/>
    <x v="5"/>
    <x v="527"/>
    <n v="40.879999999999995"/>
    <n v="7"/>
    <n v="10.628799999999998"/>
  </r>
  <r>
    <n v="1078"/>
    <s v="CA-2020-132521"/>
    <x v="221"/>
    <d v="2020-09-25T00:00:00"/>
    <s v="Second Class"/>
    <s v="DW-13540"/>
    <x v="250"/>
    <x v="0"/>
    <s v="United States"/>
    <s v="Seattle"/>
    <x v="3"/>
    <x v="1"/>
    <s v="OFF-AP-10002191"/>
    <x v="1"/>
    <x v="6"/>
    <x v="528"/>
    <n v="119.96"/>
    <n v="2"/>
    <n v="33.588800000000006"/>
  </r>
  <r>
    <n v="1079"/>
    <s v="CA-2020-132521"/>
    <x v="221"/>
    <d v="2020-09-25T00:00:00"/>
    <s v="Second Class"/>
    <s v="DW-13540"/>
    <x v="250"/>
    <x v="0"/>
    <s v="United States"/>
    <s v="Seattle"/>
    <x v="3"/>
    <x v="1"/>
    <s v="OFF-ST-10001325"/>
    <x v="1"/>
    <x v="10"/>
    <x v="285"/>
    <n v="31.44"/>
    <n v="3"/>
    <n v="8.4888000000000012"/>
  </r>
  <r>
    <n v="1080"/>
    <s v="CA-2020-132521"/>
    <x v="221"/>
    <d v="2020-09-25T00:00:00"/>
    <s v="Second Class"/>
    <s v="DW-13540"/>
    <x v="250"/>
    <x v="0"/>
    <s v="United States"/>
    <s v="Seattle"/>
    <x v="3"/>
    <x v="1"/>
    <s v="OFF-BI-10000404"/>
    <x v="1"/>
    <x v="4"/>
    <x v="288"/>
    <n v="6.88"/>
    <n v="1"/>
    <n v="2.3220000000000001"/>
  </r>
  <r>
    <n v="1083"/>
    <s v="US-2019-143819"/>
    <x v="222"/>
    <d v="2019-03-05T00:00:00"/>
    <s v="Standard Class"/>
    <s v="KD-16270"/>
    <x v="16"/>
    <x v="0"/>
    <s v="United States"/>
    <s v="Yonkers"/>
    <x v="11"/>
    <x v="3"/>
    <s v="FUR-TA-10001095"/>
    <x v="0"/>
    <x v="14"/>
    <x v="397"/>
    <n v="836.59199999999998"/>
    <n v="8"/>
    <n v="-264.92079999999999"/>
  </r>
  <r>
    <n v="1084"/>
    <s v="US-2019-143819"/>
    <x v="222"/>
    <d v="2019-03-05T00:00:00"/>
    <s v="Standard Class"/>
    <s v="KD-16270"/>
    <x v="16"/>
    <x v="0"/>
    <s v="United States"/>
    <s v="Yonkers"/>
    <x v="11"/>
    <x v="3"/>
    <s v="OFF-PA-10003127"/>
    <x v="1"/>
    <x v="3"/>
    <x v="10"/>
    <n v="26.38"/>
    <n v="1"/>
    <n v="12.134799999999998"/>
  </r>
  <r>
    <n v="1085"/>
    <s v="US-2019-143819"/>
    <x v="222"/>
    <d v="2019-03-05T00:00:00"/>
    <s v="Standard Class"/>
    <s v="KD-16270"/>
    <x v="16"/>
    <x v="0"/>
    <s v="United States"/>
    <s v="Yonkers"/>
    <x v="11"/>
    <x v="3"/>
    <s v="OFF-ST-10003208"/>
    <x v="1"/>
    <x v="10"/>
    <x v="133"/>
    <n v="362.92"/>
    <n v="2"/>
    <n v="105.24679999999995"/>
  </r>
  <r>
    <n v="1086"/>
    <s v="US-2019-143819"/>
    <x v="222"/>
    <d v="2019-03-05T00:00:00"/>
    <s v="Standard Class"/>
    <s v="KD-16270"/>
    <x v="16"/>
    <x v="0"/>
    <s v="United States"/>
    <s v="Yonkers"/>
    <x v="11"/>
    <x v="3"/>
    <s v="TEC-MA-10003979"/>
    <x v="2"/>
    <x v="16"/>
    <x v="529"/>
    <n v="4899.93"/>
    <n v="7"/>
    <n v="2400.9656999999997"/>
  </r>
  <r>
    <n v="1087"/>
    <s v="CA-2019-167584"/>
    <x v="223"/>
    <d v="2019-08-12T00:00:00"/>
    <s v="Same Day"/>
    <s v="LC-16870"/>
    <x v="251"/>
    <x v="0"/>
    <s v="United States"/>
    <s v="Des Moines"/>
    <x v="17"/>
    <x v="2"/>
    <s v="OFF-PA-10000029"/>
    <x v="1"/>
    <x v="3"/>
    <x v="530"/>
    <n v="6.48"/>
    <n v="1"/>
    <n v="3.1104000000000003"/>
  </r>
  <r>
    <n v="1088"/>
    <s v="CA-2019-166163"/>
    <x v="137"/>
    <d v="2019-08-20T00:00:00"/>
    <s v="Second Class"/>
    <s v="CY-12745"/>
    <x v="252"/>
    <x v="1"/>
    <s v="United States"/>
    <s v="Oakland"/>
    <x v="1"/>
    <x v="1"/>
    <s v="TEC-PH-10004896"/>
    <x v="2"/>
    <x v="8"/>
    <x v="531"/>
    <n v="71.975999999999999"/>
    <n v="3"/>
    <n v="7.1976000000000049"/>
  </r>
  <r>
    <n v="1089"/>
    <s v="CA-2019-166163"/>
    <x v="137"/>
    <d v="2019-08-20T00:00:00"/>
    <s v="Second Class"/>
    <s v="CY-12745"/>
    <x v="252"/>
    <x v="1"/>
    <s v="United States"/>
    <s v="Oakland"/>
    <x v="1"/>
    <x v="1"/>
    <s v="OFF-LA-10000452"/>
    <x v="1"/>
    <x v="2"/>
    <x v="532"/>
    <n v="3.15"/>
    <n v="1"/>
    <n v="1.512"/>
  </r>
  <r>
    <n v="1090"/>
    <s v="CA-2020-158407"/>
    <x v="224"/>
    <d v="2020-06-10T00:00:00"/>
    <s v="Standard Class"/>
    <s v="LW-16990"/>
    <x v="226"/>
    <x v="1"/>
    <s v="United States"/>
    <s v="Monroe"/>
    <x v="2"/>
    <x v="0"/>
    <s v="FUR-FU-10001967"/>
    <x v="0"/>
    <x v="9"/>
    <x v="159"/>
    <n v="31.983999999999998"/>
    <n v="2"/>
    <n v="1.9989999999999979"/>
  </r>
  <r>
    <n v="1091"/>
    <s v="CA-2020-158407"/>
    <x v="224"/>
    <d v="2020-06-10T00:00:00"/>
    <s v="Standard Class"/>
    <s v="LW-16990"/>
    <x v="226"/>
    <x v="1"/>
    <s v="United States"/>
    <s v="Monroe"/>
    <x v="2"/>
    <x v="0"/>
    <s v="TEC-PH-10001819"/>
    <x v="2"/>
    <x v="8"/>
    <x v="533"/>
    <n v="71.984000000000009"/>
    <n v="2"/>
    <n v="25.194399999999995"/>
  </r>
  <r>
    <n v="1096"/>
    <s v="CA-2020-160423"/>
    <x v="158"/>
    <d v="2020-01-26T00:00:00"/>
    <s v="Standard Class"/>
    <s v="PS-19045"/>
    <x v="253"/>
    <x v="2"/>
    <s v="United States"/>
    <s v="Charlotte"/>
    <x v="2"/>
    <x v="0"/>
    <s v="OFF-ST-10004340"/>
    <x v="1"/>
    <x v="10"/>
    <x v="534"/>
    <n v="348.20799999999997"/>
    <n v="7"/>
    <n v="30.468200000000024"/>
  </r>
  <r>
    <n v="1097"/>
    <s v="CA-2020-160423"/>
    <x v="158"/>
    <d v="2020-01-26T00:00:00"/>
    <s v="Standard Class"/>
    <s v="PS-19045"/>
    <x v="253"/>
    <x v="2"/>
    <s v="United States"/>
    <s v="Charlotte"/>
    <x v="2"/>
    <x v="0"/>
    <s v="OFF-BI-10004001"/>
    <x v="1"/>
    <x v="4"/>
    <x v="535"/>
    <n v="35.783999999999999"/>
    <n v="7"/>
    <n v="-28.627200000000009"/>
  </r>
  <r>
    <n v="1099"/>
    <s v="CA-2019-107216"/>
    <x v="225"/>
    <d v="2019-06-17T00:00:00"/>
    <s v="First Class"/>
    <s v="PV-18985"/>
    <x v="254"/>
    <x v="2"/>
    <s v="United States"/>
    <s v="San Francisco"/>
    <x v="1"/>
    <x v="1"/>
    <s v="OFF-AR-10001545"/>
    <x v="1"/>
    <x v="5"/>
    <x v="536"/>
    <n v="7.04"/>
    <n v="4"/>
    <n v="2.0415999999999999"/>
  </r>
  <r>
    <n v="1100"/>
    <s v="CA-2019-107216"/>
    <x v="225"/>
    <d v="2019-06-17T00:00:00"/>
    <s v="First Class"/>
    <s v="PV-18985"/>
    <x v="254"/>
    <x v="2"/>
    <s v="United States"/>
    <s v="San Francisco"/>
    <x v="1"/>
    <x v="1"/>
    <s v="FUR-FU-10000206"/>
    <x v="0"/>
    <x v="9"/>
    <x v="235"/>
    <n v="8.73"/>
    <n v="3"/>
    <n v="4.1030999999999995"/>
  </r>
  <r>
    <n v="1101"/>
    <s v="CA-2019-107216"/>
    <x v="225"/>
    <d v="2019-06-17T00:00:00"/>
    <s v="First Class"/>
    <s v="PV-18985"/>
    <x v="254"/>
    <x v="2"/>
    <s v="United States"/>
    <s v="San Francisco"/>
    <x v="1"/>
    <x v="1"/>
    <s v="TEC-AC-10001013"/>
    <x v="2"/>
    <x v="7"/>
    <x v="537"/>
    <n v="29.29"/>
    <n v="1"/>
    <n v="9.6656999999999975"/>
  </r>
  <r>
    <n v="1102"/>
    <s v="CA-2019-107216"/>
    <x v="225"/>
    <d v="2019-06-17T00:00:00"/>
    <s v="First Class"/>
    <s v="PV-18985"/>
    <x v="254"/>
    <x v="2"/>
    <s v="United States"/>
    <s v="San Francisco"/>
    <x v="1"/>
    <x v="1"/>
    <s v="OFF-AR-10002255"/>
    <x v="1"/>
    <x v="5"/>
    <x v="538"/>
    <n v="8.64"/>
    <n v="3"/>
    <n v="2.5055999999999998"/>
  </r>
  <r>
    <n v="1103"/>
    <s v="US-2020-145863"/>
    <x v="46"/>
    <d v="2020-04-27T00:00:00"/>
    <s v="Standard Class"/>
    <s v="RP-19390"/>
    <x v="255"/>
    <x v="0"/>
    <s v="United States"/>
    <s v="Houston"/>
    <x v="6"/>
    <x v="2"/>
    <s v="OFF-BI-10004140"/>
    <x v="1"/>
    <x v="4"/>
    <x v="539"/>
    <n v="2.6939999999999995"/>
    <n v="3"/>
    <n v="-4.7145000000000028"/>
  </r>
  <r>
    <n v="1104"/>
    <s v="US-2020-145863"/>
    <x v="46"/>
    <d v="2020-04-27T00:00:00"/>
    <s v="Standard Class"/>
    <s v="RP-19390"/>
    <x v="255"/>
    <x v="0"/>
    <s v="United States"/>
    <s v="Houston"/>
    <x v="6"/>
    <x v="2"/>
    <s v="OFF-BI-10002049"/>
    <x v="1"/>
    <x v="4"/>
    <x v="540"/>
    <n v="2.9339999999999993"/>
    <n v="3"/>
    <n v="-4.9878000000000018"/>
  </r>
  <r>
    <n v="1105"/>
    <s v="CA-2019-112340"/>
    <x v="79"/>
    <d v="2019-10-27T00:00:00"/>
    <s v="Standard Class"/>
    <s v="NM-18520"/>
    <x v="256"/>
    <x v="0"/>
    <s v="United States"/>
    <s v="Riverside"/>
    <x v="1"/>
    <x v="1"/>
    <s v="OFF-PA-10001892"/>
    <x v="1"/>
    <x v="3"/>
    <x v="541"/>
    <n v="22.919999999999998"/>
    <n v="3"/>
    <n v="11.230799999999999"/>
  </r>
  <r>
    <n v="1106"/>
    <s v="US-2019-110156"/>
    <x v="151"/>
    <d v="2019-11-24T00:00:00"/>
    <s v="Standard Class"/>
    <s v="EH-13945"/>
    <x v="6"/>
    <x v="0"/>
    <s v="United States"/>
    <s v="Houston"/>
    <x v="6"/>
    <x v="2"/>
    <s v="OFF-ST-10000642"/>
    <x v="1"/>
    <x v="10"/>
    <x v="102"/>
    <n v="100.70400000000001"/>
    <n v="6"/>
    <n v="-16.36440000000001"/>
  </r>
  <r>
    <n v="1107"/>
    <s v="US-2019-110156"/>
    <x v="151"/>
    <d v="2019-11-24T00:00:00"/>
    <s v="Standard Class"/>
    <s v="EH-13945"/>
    <x v="6"/>
    <x v="0"/>
    <s v="United States"/>
    <s v="Houston"/>
    <x v="6"/>
    <x v="2"/>
    <s v="FUR-FU-10000206"/>
    <x v="0"/>
    <x v="9"/>
    <x v="235"/>
    <n v="2.3280000000000003"/>
    <n v="2"/>
    <n v="-0.75660000000000016"/>
  </r>
  <r>
    <n v="1108"/>
    <s v="US-2019-110156"/>
    <x v="151"/>
    <d v="2019-11-24T00:00:00"/>
    <s v="Standard Class"/>
    <s v="EH-13945"/>
    <x v="6"/>
    <x v="0"/>
    <s v="United States"/>
    <s v="Houston"/>
    <x v="6"/>
    <x v="2"/>
    <s v="OFF-BI-10003676"/>
    <x v="1"/>
    <x v="4"/>
    <x v="542"/>
    <n v="10.779999999999996"/>
    <n v="5"/>
    <n v="-17.248000000000008"/>
  </r>
  <r>
    <n v="1109"/>
    <s v="US-2019-110156"/>
    <x v="151"/>
    <d v="2019-11-24T00:00:00"/>
    <s v="Standard Class"/>
    <s v="EH-13945"/>
    <x v="6"/>
    <x v="0"/>
    <s v="United States"/>
    <s v="Houston"/>
    <x v="6"/>
    <x v="2"/>
    <s v="OFF-FA-10003495"/>
    <x v="1"/>
    <x v="11"/>
    <x v="68"/>
    <n v="58.368000000000009"/>
    <n v="12"/>
    <n v="21.888000000000002"/>
  </r>
  <r>
    <n v="1110"/>
    <s v="US-2019-110156"/>
    <x v="151"/>
    <d v="2019-11-24T00:00:00"/>
    <s v="Standard Class"/>
    <s v="EH-13945"/>
    <x v="6"/>
    <x v="0"/>
    <s v="United States"/>
    <s v="Houston"/>
    <x v="6"/>
    <x v="2"/>
    <s v="OFF-EN-10003798"/>
    <x v="1"/>
    <x v="12"/>
    <x v="543"/>
    <n v="40.968000000000004"/>
    <n v="3"/>
    <n v="13.826699999999999"/>
  </r>
  <r>
    <n v="1111"/>
    <s v="US-2019-110156"/>
    <x v="151"/>
    <d v="2019-11-24T00:00:00"/>
    <s v="Standard Class"/>
    <s v="EH-13945"/>
    <x v="6"/>
    <x v="0"/>
    <s v="United States"/>
    <s v="Houston"/>
    <x v="6"/>
    <x v="2"/>
    <s v="TEC-PH-10003589"/>
    <x v="2"/>
    <x v="8"/>
    <x v="544"/>
    <n v="71.959999999999994"/>
    <n v="5"/>
    <n v="25.185999999999996"/>
  </r>
  <r>
    <n v="1112"/>
    <s v="US-2019-110156"/>
    <x v="151"/>
    <d v="2019-11-24T00:00:00"/>
    <s v="Standard Class"/>
    <s v="EH-13945"/>
    <x v="6"/>
    <x v="0"/>
    <s v="United States"/>
    <s v="Houston"/>
    <x v="6"/>
    <x v="2"/>
    <s v="OFF-PA-10004735"/>
    <x v="1"/>
    <x v="3"/>
    <x v="545"/>
    <n v="10.368000000000002"/>
    <n v="2"/>
    <n v="3.6288"/>
  </r>
  <r>
    <n v="1113"/>
    <s v="US-2019-110156"/>
    <x v="151"/>
    <d v="2019-11-24T00:00:00"/>
    <s v="Standard Class"/>
    <s v="EH-13945"/>
    <x v="6"/>
    <x v="0"/>
    <s v="United States"/>
    <s v="Houston"/>
    <x v="6"/>
    <x v="2"/>
    <s v="OFF-BI-10002609"/>
    <x v="1"/>
    <x v="4"/>
    <x v="49"/>
    <n v="1.1919999999999997"/>
    <n v="2"/>
    <n v="-2.0264000000000002"/>
  </r>
  <r>
    <n v="1114"/>
    <s v="CA-2020-140585"/>
    <x v="226"/>
    <d v="2020-12-23T00:00:00"/>
    <s v="Second Class"/>
    <s v="RA-19915"/>
    <x v="257"/>
    <x v="0"/>
    <s v="United States"/>
    <s v="Encinitas"/>
    <x v="1"/>
    <x v="1"/>
    <s v="OFF-BI-10003364"/>
    <x v="1"/>
    <x v="4"/>
    <x v="454"/>
    <n v="46.672000000000004"/>
    <n v="2"/>
    <n v="16.3352"/>
  </r>
  <r>
    <n v="1115"/>
    <s v="CA-2020-140585"/>
    <x v="226"/>
    <d v="2020-12-23T00:00:00"/>
    <s v="Second Class"/>
    <s v="RA-19915"/>
    <x v="257"/>
    <x v="0"/>
    <s v="United States"/>
    <s v="Encinitas"/>
    <x v="1"/>
    <x v="1"/>
    <s v="FUR-BO-10002206"/>
    <x v="0"/>
    <x v="0"/>
    <x v="546"/>
    <n v="119.83299999999998"/>
    <n v="1"/>
    <n v="-12.688200000000002"/>
  </r>
  <r>
    <n v="1116"/>
    <s v="CA-2020-140585"/>
    <x v="226"/>
    <d v="2020-12-23T00:00:00"/>
    <s v="Second Class"/>
    <s v="RA-19915"/>
    <x v="257"/>
    <x v="0"/>
    <s v="United States"/>
    <s v="Encinitas"/>
    <x v="1"/>
    <x v="1"/>
    <s v="TEC-AC-10003610"/>
    <x v="2"/>
    <x v="7"/>
    <x v="384"/>
    <n v="119.98"/>
    <n v="2"/>
    <n v="57.590400000000002"/>
  </r>
  <r>
    <n v="1117"/>
    <s v="CA-2019-144855"/>
    <x v="227"/>
    <d v="2019-07-24T00:00:00"/>
    <s v="Second Class"/>
    <s v="DL-13495"/>
    <x v="258"/>
    <x v="1"/>
    <s v="United States"/>
    <s v="San Francisco"/>
    <x v="1"/>
    <x v="1"/>
    <s v="OFF-LA-10003766"/>
    <x v="1"/>
    <x v="2"/>
    <x v="205"/>
    <n v="6.3"/>
    <n v="2"/>
    <n v="3.024"/>
  </r>
  <r>
    <n v="1130"/>
    <s v="CA-2019-112102"/>
    <x v="228"/>
    <d v="2019-04-16T00:00:00"/>
    <s v="Standard Class"/>
    <s v="BD-11605"/>
    <x v="155"/>
    <x v="0"/>
    <s v="United States"/>
    <s v="Springfield"/>
    <x v="12"/>
    <x v="0"/>
    <s v="FUR-TA-10004086"/>
    <x v="0"/>
    <x v="14"/>
    <x v="547"/>
    <n v="343.92"/>
    <n v="4"/>
    <n v="75.662399999999991"/>
  </r>
  <r>
    <n v="1131"/>
    <s v="CA-2019-112102"/>
    <x v="228"/>
    <d v="2019-04-16T00:00:00"/>
    <s v="Standard Class"/>
    <s v="BD-11605"/>
    <x v="155"/>
    <x v="0"/>
    <s v="United States"/>
    <s v="Springfield"/>
    <x v="12"/>
    <x v="0"/>
    <s v="OFF-PA-10000100"/>
    <x v="1"/>
    <x v="3"/>
    <x v="548"/>
    <n v="40.99"/>
    <n v="1"/>
    <n v="20.085100000000001"/>
  </r>
  <r>
    <n v="1132"/>
    <s v="CA-2019-112102"/>
    <x v="228"/>
    <d v="2019-04-16T00:00:00"/>
    <s v="Standard Class"/>
    <s v="BD-11605"/>
    <x v="155"/>
    <x v="0"/>
    <s v="United States"/>
    <s v="Springfield"/>
    <x v="12"/>
    <x v="0"/>
    <s v="OFF-EN-10002500"/>
    <x v="1"/>
    <x v="12"/>
    <x v="60"/>
    <n v="63.9"/>
    <n v="5"/>
    <n v="28.754999999999995"/>
  </r>
  <r>
    <n v="1133"/>
    <s v="US-2019-114776"/>
    <x v="229"/>
    <d v="2019-12-07T00:00:00"/>
    <s v="First Class"/>
    <s v="GG-14650"/>
    <x v="259"/>
    <x v="1"/>
    <s v="United States"/>
    <s v="Antioch"/>
    <x v="1"/>
    <x v="1"/>
    <s v="OFF-PA-10004100"/>
    <x v="1"/>
    <x v="3"/>
    <x v="549"/>
    <n v="19.440000000000001"/>
    <n v="3"/>
    <n v="9.3312000000000008"/>
  </r>
  <r>
    <n v="1134"/>
    <s v="US-2019-134908"/>
    <x v="230"/>
    <d v="2019-06-09T00:00:00"/>
    <s v="Standard Class"/>
    <s v="JS-15940"/>
    <x v="260"/>
    <x v="2"/>
    <s v="United States"/>
    <s v="Philadelphia"/>
    <x v="5"/>
    <x v="3"/>
    <s v="OFF-ST-10003479"/>
    <x v="1"/>
    <x v="10"/>
    <x v="14"/>
    <n v="124.608"/>
    <n v="4"/>
    <n v="-23.364000000000019"/>
  </r>
  <r>
    <n v="1135"/>
    <s v="US-2019-134908"/>
    <x v="230"/>
    <d v="2019-06-09T00:00:00"/>
    <s v="Standard Class"/>
    <s v="JS-15940"/>
    <x v="260"/>
    <x v="2"/>
    <s v="United States"/>
    <s v="Philadelphia"/>
    <x v="5"/>
    <x v="3"/>
    <s v="OFF-LA-10000973"/>
    <x v="1"/>
    <x v="2"/>
    <x v="550"/>
    <n v="7.5600000000000005"/>
    <n v="3"/>
    <n v="2.6459999999999995"/>
  </r>
  <r>
    <n v="1136"/>
    <s v="US-2019-148803"/>
    <x v="14"/>
    <d v="2019-12-11T00:00:00"/>
    <s v="Same Day"/>
    <s v="LR-16915"/>
    <x v="261"/>
    <x v="0"/>
    <s v="United States"/>
    <s v="Homestead"/>
    <x v="8"/>
    <x v="0"/>
    <s v="OFF-ST-10001476"/>
    <x v="1"/>
    <x v="10"/>
    <x v="551"/>
    <n v="85.224000000000004"/>
    <n v="3"/>
    <n v="7.4571000000000041"/>
  </r>
  <r>
    <n v="1137"/>
    <s v="CA-2019-152170"/>
    <x v="220"/>
    <d v="2019-11-15T00:00:00"/>
    <s v="Second Class"/>
    <s v="FH-14275"/>
    <x v="262"/>
    <x v="1"/>
    <s v="United States"/>
    <s v="La Porte"/>
    <x v="33"/>
    <x v="2"/>
    <s v="OFF-EN-10002831"/>
    <x v="1"/>
    <x v="12"/>
    <x v="552"/>
    <n v="287.52"/>
    <n v="8"/>
    <n v="129.38399999999999"/>
  </r>
  <r>
    <n v="1138"/>
    <s v="CA-2019-152170"/>
    <x v="220"/>
    <d v="2019-11-15T00:00:00"/>
    <s v="Second Class"/>
    <s v="FH-14275"/>
    <x v="262"/>
    <x v="1"/>
    <s v="United States"/>
    <s v="La Porte"/>
    <x v="33"/>
    <x v="2"/>
    <s v="OFF-AP-10002350"/>
    <x v="1"/>
    <x v="6"/>
    <x v="343"/>
    <n v="37.68"/>
    <n v="2"/>
    <n v="10.5504"/>
  </r>
  <r>
    <n v="1139"/>
    <s v="CA-2019-152170"/>
    <x v="220"/>
    <d v="2019-11-15T00:00:00"/>
    <s v="Second Class"/>
    <s v="FH-14275"/>
    <x v="262"/>
    <x v="1"/>
    <s v="United States"/>
    <s v="La Porte"/>
    <x v="33"/>
    <x v="2"/>
    <s v="OFF-PA-10001763"/>
    <x v="1"/>
    <x v="3"/>
    <x v="553"/>
    <n v="19.98"/>
    <n v="2"/>
    <n v="8.9909999999999997"/>
  </r>
  <r>
    <n v="1140"/>
    <s v="CA-2019-152170"/>
    <x v="220"/>
    <d v="2019-11-15T00:00:00"/>
    <s v="Second Class"/>
    <s v="FH-14275"/>
    <x v="262"/>
    <x v="1"/>
    <s v="United States"/>
    <s v="La Porte"/>
    <x v="33"/>
    <x v="2"/>
    <s v="OFF-AR-10003394"/>
    <x v="1"/>
    <x v="5"/>
    <x v="306"/>
    <n v="20.58"/>
    <n v="7"/>
    <n v="5.5566000000000004"/>
  </r>
  <r>
    <n v="1141"/>
    <s v="CA-2019-152170"/>
    <x v="220"/>
    <d v="2019-11-15T00:00:00"/>
    <s v="Second Class"/>
    <s v="FH-14275"/>
    <x v="262"/>
    <x v="1"/>
    <s v="United States"/>
    <s v="La Porte"/>
    <x v="33"/>
    <x v="2"/>
    <s v="OFF-BI-10002072"/>
    <x v="1"/>
    <x v="4"/>
    <x v="554"/>
    <n v="17.38"/>
    <n v="2"/>
    <n v="8.69"/>
  </r>
  <r>
    <n v="1153"/>
    <s v="CA-2019-160395"/>
    <x v="231"/>
    <d v="2020-01-06T00:00:00"/>
    <s v="Standard Class"/>
    <s v="KL-16555"/>
    <x v="263"/>
    <x v="1"/>
    <s v="United States"/>
    <s v="Reno"/>
    <x v="30"/>
    <x v="1"/>
    <s v="OFF-AR-10003759"/>
    <x v="1"/>
    <x v="5"/>
    <x v="555"/>
    <n v="3.64"/>
    <n v="2"/>
    <n v="1.6379999999999999"/>
  </r>
  <r>
    <n v="1154"/>
    <s v="CA-2019-160395"/>
    <x v="231"/>
    <d v="2020-01-06T00:00:00"/>
    <s v="Standard Class"/>
    <s v="KL-16555"/>
    <x v="263"/>
    <x v="1"/>
    <s v="United States"/>
    <s v="Reno"/>
    <x v="30"/>
    <x v="1"/>
    <s v="OFF-BI-10003984"/>
    <x v="1"/>
    <x v="4"/>
    <x v="444"/>
    <n v="159.768"/>
    <n v="7"/>
    <n v="53.921700000000008"/>
  </r>
  <r>
    <n v="1159"/>
    <s v="CA-2019-149314"/>
    <x v="232"/>
    <d v="2019-07-07T00:00:00"/>
    <s v="Second Class"/>
    <s v="GB-14530"/>
    <x v="212"/>
    <x v="1"/>
    <s v="United States"/>
    <s v="Los Angeles"/>
    <x v="1"/>
    <x v="1"/>
    <s v="FUR-CH-10002126"/>
    <x v="0"/>
    <x v="1"/>
    <x v="556"/>
    <n v="195.184"/>
    <n v="1"/>
    <n v="19.518400000000007"/>
  </r>
  <r>
    <n v="1160"/>
    <s v="CA-2020-147039"/>
    <x v="126"/>
    <d v="2020-07-04T00:00:00"/>
    <s v="Standard Class"/>
    <s v="AA-10315"/>
    <x v="264"/>
    <x v="0"/>
    <s v="United States"/>
    <s v="Minneapolis"/>
    <x v="9"/>
    <x v="2"/>
    <s v="OFF-AP-10000576"/>
    <x v="1"/>
    <x v="6"/>
    <x v="557"/>
    <n v="362.94"/>
    <n v="3"/>
    <n v="90.735000000000014"/>
  </r>
  <r>
    <n v="1161"/>
    <s v="CA-2020-147039"/>
    <x v="126"/>
    <d v="2020-07-04T00:00:00"/>
    <s v="Standard Class"/>
    <s v="AA-10315"/>
    <x v="264"/>
    <x v="0"/>
    <s v="United States"/>
    <s v="Minneapolis"/>
    <x v="9"/>
    <x v="2"/>
    <s v="OFF-BI-10004654"/>
    <x v="1"/>
    <x v="4"/>
    <x v="29"/>
    <n v="11.54"/>
    <n v="2"/>
    <n v="5.77"/>
  </r>
  <r>
    <n v="1168"/>
    <s v="CA-2020-145226"/>
    <x v="88"/>
    <d v="2020-12-10T00:00:00"/>
    <s v="Second Class"/>
    <s v="DL-13315"/>
    <x v="64"/>
    <x v="0"/>
    <s v="United States"/>
    <s v="New York City"/>
    <x v="11"/>
    <x v="3"/>
    <s v="FUR-FU-10004952"/>
    <x v="0"/>
    <x v="9"/>
    <x v="558"/>
    <n v="109.48"/>
    <n v="2"/>
    <n v="33.938800000000001"/>
  </r>
  <r>
    <n v="1169"/>
    <s v="CA-2020-145226"/>
    <x v="88"/>
    <d v="2020-12-10T00:00:00"/>
    <s v="Second Class"/>
    <s v="DL-13315"/>
    <x v="64"/>
    <x v="0"/>
    <s v="United States"/>
    <s v="New York City"/>
    <x v="11"/>
    <x v="3"/>
    <s v="OFF-ST-10004123"/>
    <x v="1"/>
    <x v="10"/>
    <x v="559"/>
    <n v="272.94"/>
    <n v="3"/>
    <n v="0"/>
  </r>
  <r>
    <n v="1170"/>
    <s v="CA-2020-145226"/>
    <x v="88"/>
    <d v="2020-12-10T00:00:00"/>
    <s v="Second Class"/>
    <s v="DL-13315"/>
    <x v="64"/>
    <x v="0"/>
    <s v="United States"/>
    <s v="New York City"/>
    <x v="11"/>
    <x v="3"/>
    <s v="OFF-PA-10003172"/>
    <x v="1"/>
    <x v="3"/>
    <x v="560"/>
    <n v="19.440000000000001"/>
    <n v="3"/>
    <n v="9.3312000000000008"/>
  </r>
  <r>
    <n v="1171"/>
    <s v="CA-2020-145226"/>
    <x v="88"/>
    <d v="2020-12-10T00:00:00"/>
    <s v="Second Class"/>
    <s v="DL-13315"/>
    <x v="64"/>
    <x v="0"/>
    <s v="United States"/>
    <s v="New York City"/>
    <x v="11"/>
    <x v="3"/>
    <s v="OFF-ST-10002352"/>
    <x v="1"/>
    <x v="10"/>
    <x v="561"/>
    <n v="31.92"/>
    <n v="4"/>
    <n v="8.299199999999999"/>
  </r>
  <r>
    <n v="1176"/>
    <s v="CA-2019-161207"/>
    <x v="29"/>
    <d v="2019-09-03T00:00:00"/>
    <s v="Standard Class"/>
    <s v="AB-10060"/>
    <x v="83"/>
    <x v="2"/>
    <s v="United States"/>
    <s v="Concord"/>
    <x v="36"/>
    <x v="3"/>
    <s v="OFF-SU-10000381"/>
    <x v="1"/>
    <x v="13"/>
    <x v="417"/>
    <n v="27.93"/>
    <n v="3"/>
    <n v="8.0996999999999986"/>
  </r>
  <r>
    <n v="1178"/>
    <s v="CA-2019-113621"/>
    <x v="30"/>
    <d v="2019-12-05T00:00:00"/>
    <s v="Standard Class"/>
    <s v="JE-15745"/>
    <x v="195"/>
    <x v="0"/>
    <s v="United States"/>
    <s v="Rockville"/>
    <x v="37"/>
    <x v="3"/>
    <s v="FUR-CH-10001270"/>
    <x v="0"/>
    <x v="1"/>
    <x v="562"/>
    <n v="172.5"/>
    <n v="2"/>
    <n v="51.749999999999986"/>
  </r>
  <r>
    <n v="1179"/>
    <s v="CA-2019-113621"/>
    <x v="30"/>
    <d v="2019-12-05T00:00:00"/>
    <s v="Standard Class"/>
    <s v="JE-15745"/>
    <x v="195"/>
    <x v="0"/>
    <s v="United States"/>
    <s v="Rockville"/>
    <x v="37"/>
    <x v="3"/>
    <s v="TEC-PH-10003931"/>
    <x v="2"/>
    <x v="8"/>
    <x v="502"/>
    <n v="179.97"/>
    <n v="3"/>
    <n v="44.992500000000007"/>
  </r>
  <r>
    <n v="1180"/>
    <s v="CA-2019-168081"/>
    <x v="233"/>
    <d v="2019-04-27T00:00:00"/>
    <s v="Second Class"/>
    <s v="CA-12055"/>
    <x v="265"/>
    <x v="2"/>
    <s v="United States"/>
    <s v="Houston"/>
    <x v="6"/>
    <x v="2"/>
    <s v="TEC-AC-10003174"/>
    <x v="2"/>
    <x v="7"/>
    <x v="563"/>
    <n v="258.69600000000003"/>
    <n v="3"/>
    <n v="64.674000000000007"/>
  </r>
  <r>
    <n v="1183"/>
    <s v="CA-2020-138779"/>
    <x v="234"/>
    <d v="2020-01-15T00:00:00"/>
    <s v="First Class"/>
    <s v="RB-19570"/>
    <x v="167"/>
    <x v="0"/>
    <s v="United States"/>
    <s v="Jacksonville"/>
    <x v="2"/>
    <x v="0"/>
    <s v="OFF-EN-10002504"/>
    <x v="1"/>
    <x v="12"/>
    <x v="564"/>
    <n v="21.744"/>
    <n v="1"/>
    <n v="7.3385999999999996"/>
  </r>
  <r>
    <n v="1184"/>
    <s v="CA-2020-138779"/>
    <x v="234"/>
    <d v="2020-01-15T00:00:00"/>
    <s v="First Class"/>
    <s v="RB-19570"/>
    <x v="167"/>
    <x v="0"/>
    <s v="United States"/>
    <s v="Jacksonville"/>
    <x v="2"/>
    <x v="0"/>
    <s v="TEC-PH-10003655"/>
    <x v="2"/>
    <x v="8"/>
    <x v="565"/>
    <n v="7.92"/>
    <n v="5"/>
    <n v="0.69300000000000006"/>
  </r>
  <r>
    <n v="1189"/>
    <s v="CA-2020-117212"/>
    <x v="235"/>
    <d v="2020-02-28T00:00:00"/>
    <s v="Second Class"/>
    <s v="BT-11530"/>
    <x v="266"/>
    <x v="2"/>
    <s v="United States"/>
    <s v="Los Angeles"/>
    <x v="1"/>
    <x v="1"/>
    <s v="OFF-AP-10004532"/>
    <x v="1"/>
    <x v="6"/>
    <x v="359"/>
    <n v="81.92"/>
    <n v="4"/>
    <n v="22.118400000000001"/>
  </r>
  <r>
    <n v="1190"/>
    <s v="CA-2020-117212"/>
    <x v="235"/>
    <d v="2020-02-28T00:00:00"/>
    <s v="Second Class"/>
    <s v="BT-11530"/>
    <x v="266"/>
    <x v="2"/>
    <s v="United States"/>
    <s v="Los Angeles"/>
    <x v="1"/>
    <x v="1"/>
    <s v="TEC-PH-10004447"/>
    <x v="2"/>
    <x v="8"/>
    <x v="566"/>
    <n v="889.53600000000006"/>
    <n v="8"/>
    <n v="66.715199999999982"/>
  </r>
  <r>
    <n v="1191"/>
    <s v="CA-2020-117212"/>
    <x v="235"/>
    <d v="2020-02-28T00:00:00"/>
    <s v="Second Class"/>
    <s v="BT-11530"/>
    <x v="266"/>
    <x v="2"/>
    <s v="United States"/>
    <s v="Los Angeles"/>
    <x v="1"/>
    <x v="1"/>
    <s v="FUR-CH-10003973"/>
    <x v="0"/>
    <x v="1"/>
    <x v="567"/>
    <n v="892.22400000000005"/>
    <n v="3"/>
    <n v="89.222400000000022"/>
  </r>
  <r>
    <n v="1192"/>
    <s v="CA-2020-117212"/>
    <x v="235"/>
    <d v="2020-02-28T00:00:00"/>
    <s v="Second Class"/>
    <s v="BT-11530"/>
    <x v="266"/>
    <x v="2"/>
    <s v="United States"/>
    <s v="Los Angeles"/>
    <x v="1"/>
    <x v="1"/>
    <s v="OFF-PA-10001970"/>
    <x v="1"/>
    <x v="3"/>
    <x v="206"/>
    <n v="223.92"/>
    <n v="4"/>
    <n v="109.7208"/>
  </r>
  <r>
    <n v="1193"/>
    <s v="CA-2020-117212"/>
    <x v="235"/>
    <d v="2020-02-28T00:00:00"/>
    <s v="Second Class"/>
    <s v="BT-11530"/>
    <x v="266"/>
    <x v="2"/>
    <s v="United States"/>
    <s v="Los Angeles"/>
    <x v="1"/>
    <x v="1"/>
    <s v="OFF-PA-10000682"/>
    <x v="1"/>
    <x v="3"/>
    <x v="568"/>
    <n v="23.12"/>
    <n v="4"/>
    <n v="11.328800000000001"/>
  </r>
  <r>
    <n v="1198"/>
    <s v="CA-2019-130946"/>
    <x v="76"/>
    <d v="2019-04-12T00:00:00"/>
    <s v="Standard Class"/>
    <s v="ZC-21910"/>
    <x v="145"/>
    <x v="0"/>
    <s v="United States"/>
    <s v="Houston"/>
    <x v="6"/>
    <x v="2"/>
    <s v="TEC-AC-10001990"/>
    <x v="2"/>
    <x v="7"/>
    <x v="569"/>
    <n v="431.92800000000005"/>
    <n v="9"/>
    <n v="64.789199999999951"/>
  </r>
  <r>
    <n v="1199"/>
    <s v="CA-2019-130946"/>
    <x v="76"/>
    <d v="2019-04-12T00:00:00"/>
    <s v="Standard Class"/>
    <s v="ZC-21910"/>
    <x v="145"/>
    <x v="0"/>
    <s v="United States"/>
    <s v="Houston"/>
    <x v="6"/>
    <x v="2"/>
    <s v="FUR-CH-10004540"/>
    <x v="0"/>
    <x v="1"/>
    <x v="570"/>
    <n v="95.983999999999995"/>
    <n v="4"/>
    <n v="-4.1135999999999981"/>
  </r>
  <r>
    <n v="1200"/>
    <s v="CA-2019-130946"/>
    <x v="76"/>
    <d v="2019-04-12T00:00:00"/>
    <s v="Standard Class"/>
    <s v="ZC-21910"/>
    <x v="145"/>
    <x v="0"/>
    <s v="United States"/>
    <s v="Houston"/>
    <x v="6"/>
    <x v="2"/>
    <s v="OFF-BI-10004995"/>
    <x v="1"/>
    <x v="4"/>
    <x v="172"/>
    <n v="1088.7919999999997"/>
    <n v="4"/>
    <n v="-1850.9464000000007"/>
  </r>
  <r>
    <n v="1201"/>
    <s v="CA-2019-114727"/>
    <x v="236"/>
    <d v="2019-07-24T00:00:00"/>
    <s v="Standard Class"/>
    <s v="LS-16945"/>
    <x v="204"/>
    <x v="1"/>
    <s v="United States"/>
    <s v="Denver"/>
    <x v="27"/>
    <x v="1"/>
    <s v="FUR-CH-10002335"/>
    <x v="0"/>
    <x v="1"/>
    <x v="571"/>
    <n v="544.00800000000004"/>
    <n v="3"/>
    <n v="40.800600000000003"/>
  </r>
  <r>
    <n v="1202"/>
    <s v="CA-2019-114727"/>
    <x v="236"/>
    <d v="2019-07-24T00:00:00"/>
    <s v="Standard Class"/>
    <s v="LS-16945"/>
    <x v="204"/>
    <x v="1"/>
    <s v="United States"/>
    <s v="Denver"/>
    <x v="27"/>
    <x v="1"/>
    <s v="OFF-BI-10004967"/>
    <x v="1"/>
    <x v="4"/>
    <x v="525"/>
    <n v="1.8720000000000003"/>
    <n v="3"/>
    <n v="-1.4352"/>
  </r>
  <r>
    <n v="1203"/>
    <s v="CA-2019-114727"/>
    <x v="236"/>
    <d v="2019-07-24T00:00:00"/>
    <s v="Standard Class"/>
    <s v="LS-16945"/>
    <x v="204"/>
    <x v="1"/>
    <s v="United States"/>
    <s v="Denver"/>
    <x v="27"/>
    <x v="1"/>
    <s v="FUR-CH-10002331"/>
    <x v="0"/>
    <x v="1"/>
    <x v="245"/>
    <n v="854.35200000000009"/>
    <n v="3"/>
    <n v="10.679399999999873"/>
  </r>
  <r>
    <n v="1204"/>
    <s v="CA-2019-114727"/>
    <x v="236"/>
    <d v="2019-07-24T00:00:00"/>
    <s v="Standard Class"/>
    <s v="LS-16945"/>
    <x v="204"/>
    <x v="1"/>
    <s v="United States"/>
    <s v="Denver"/>
    <x v="27"/>
    <x v="1"/>
    <s v="OFF-ST-10002292"/>
    <x v="1"/>
    <x v="10"/>
    <x v="572"/>
    <n v="593.5680000000001"/>
    <n v="2"/>
    <n v="0"/>
  </r>
  <r>
    <n v="1205"/>
    <s v="CA-2019-114727"/>
    <x v="236"/>
    <d v="2019-07-24T00:00:00"/>
    <s v="Standard Class"/>
    <s v="LS-16945"/>
    <x v="204"/>
    <x v="1"/>
    <s v="United States"/>
    <s v="Denver"/>
    <x v="27"/>
    <x v="1"/>
    <s v="OFF-ST-10000689"/>
    <x v="1"/>
    <x v="10"/>
    <x v="255"/>
    <n v="338.04"/>
    <n v="3"/>
    <n v="-33.804000000000002"/>
  </r>
  <r>
    <n v="1206"/>
    <s v="CA-2020-133235"/>
    <x v="212"/>
    <d v="2020-08-04T00:00:00"/>
    <s v="First Class"/>
    <s v="LH-16750"/>
    <x v="267"/>
    <x v="0"/>
    <s v="United States"/>
    <s v="Charlotte"/>
    <x v="2"/>
    <x v="0"/>
    <s v="TEC-PH-10002660"/>
    <x v="2"/>
    <x v="8"/>
    <x v="453"/>
    <n v="271.95999999999998"/>
    <n v="5"/>
    <n v="16.997500000000016"/>
  </r>
  <r>
    <n v="1207"/>
    <s v="CA-2019-137050"/>
    <x v="123"/>
    <d v="2019-07-18T00:00:00"/>
    <s v="Second Class"/>
    <s v="SW-20755"/>
    <x v="268"/>
    <x v="1"/>
    <s v="United States"/>
    <s v="New York City"/>
    <x v="11"/>
    <x v="3"/>
    <s v="OFF-ST-10004634"/>
    <x v="1"/>
    <x v="10"/>
    <x v="382"/>
    <n v="11.21"/>
    <n v="1"/>
    <n v="3.3629999999999995"/>
  </r>
  <r>
    <n v="1208"/>
    <s v="CA-2019-137050"/>
    <x v="123"/>
    <d v="2019-07-18T00:00:00"/>
    <s v="Second Class"/>
    <s v="SW-20755"/>
    <x v="268"/>
    <x v="1"/>
    <s v="United States"/>
    <s v="New York City"/>
    <x v="11"/>
    <x v="3"/>
    <s v="OFF-BI-10002160"/>
    <x v="1"/>
    <x v="4"/>
    <x v="171"/>
    <n v="9.1440000000000001"/>
    <n v="3"/>
    <n v="3.2003999999999997"/>
  </r>
  <r>
    <n v="1209"/>
    <s v="CA-2019-137050"/>
    <x v="123"/>
    <d v="2019-07-18T00:00:00"/>
    <s v="Second Class"/>
    <s v="SW-20755"/>
    <x v="268"/>
    <x v="1"/>
    <s v="United States"/>
    <s v="New York City"/>
    <x v="11"/>
    <x v="3"/>
    <s v="OFF-FA-10002988"/>
    <x v="1"/>
    <x v="11"/>
    <x v="72"/>
    <n v="14.069999999999999"/>
    <n v="7"/>
    <n v="6.8942999999999994"/>
  </r>
  <r>
    <n v="1210"/>
    <s v="CA-2019-137050"/>
    <x v="123"/>
    <d v="2019-07-18T00:00:00"/>
    <s v="Second Class"/>
    <s v="SW-20755"/>
    <x v="268"/>
    <x v="1"/>
    <s v="United States"/>
    <s v="New York City"/>
    <x v="11"/>
    <x v="3"/>
    <s v="OFF-AR-10004999"/>
    <x v="1"/>
    <x v="5"/>
    <x v="573"/>
    <n v="41.86"/>
    <n v="7"/>
    <n v="10.465"/>
  </r>
  <r>
    <n v="1211"/>
    <s v="CA-2019-137050"/>
    <x v="123"/>
    <d v="2019-07-18T00:00:00"/>
    <s v="Second Class"/>
    <s v="SW-20755"/>
    <x v="268"/>
    <x v="1"/>
    <s v="United States"/>
    <s v="New York City"/>
    <x v="11"/>
    <x v="3"/>
    <s v="OFF-BI-10001031"/>
    <x v="1"/>
    <x v="4"/>
    <x v="574"/>
    <n v="8.5440000000000005"/>
    <n v="2"/>
    <n v="2.8835999999999995"/>
  </r>
  <r>
    <n v="1212"/>
    <s v="CA-2019-137050"/>
    <x v="123"/>
    <d v="2019-07-18T00:00:00"/>
    <s v="Second Class"/>
    <s v="SW-20755"/>
    <x v="268"/>
    <x v="1"/>
    <s v="United States"/>
    <s v="New York City"/>
    <x v="11"/>
    <x v="3"/>
    <s v="FUR-BO-10004695"/>
    <x v="0"/>
    <x v="0"/>
    <x v="575"/>
    <n v="579.13599999999997"/>
    <n v="4"/>
    <n v="21.717599999999948"/>
  </r>
  <r>
    <n v="1213"/>
    <s v="US-2020-118087"/>
    <x v="237"/>
    <d v="2020-09-13T00:00:00"/>
    <s v="Standard Class"/>
    <s v="SP-20620"/>
    <x v="269"/>
    <x v="1"/>
    <s v="United States"/>
    <s v="Philadelphia"/>
    <x v="5"/>
    <x v="3"/>
    <s v="FUR-CH-10004860"/>
    <x v="0"/>
    <x v="1"/>
    <x v="576"/>
    <n v="141.37199999999999"/>
    <n v="2"/>
    <n v="-48.470400000000019"/>
  </r>
  <r>
    <n v="1214"/>
    <s v="US-2020-118087"/>
    <x v="237"/>
    <d v="2020-09-13T00:00:00"/>
    <s v="Standard Class"/>
    <s v="SP-20620"/>
    <x v="269"/>
    <x v="1"/>
    <s v="United States"/>
    <s v="Philadelphia"/>
    <x v="5"/>
    <x v="3"/>
    <s v="OFF-BI-10002432"/>
    <x v="1"/>
    <x v="4"/>
    <x v="577"/>
    <n v="3.036"/>
    <n v="2"/>
    <n v="-2.3275999999999994"/>
  </r>
  <r>
    <n v="1215"/>
    <s v="US-2020-118087"/>
    <x v="237"/>
    <d v="2020-09-13T00:00:00"/>
    <s v="Standard Class"/>
    <s v="SP-20620"/>
    <x v="269"/>
    <x v="1"/>
    <s v="United States"/>
    <s v="Philadelphia"/>
    <x v="5"/>
    <x v="3"/>
    <s v="OFF-BI-10000069"/>
    <x v="1"/>
    <x v="4"/>
    <x v="297"/>
    <n v="4.503000000000001"/>
    <n v="1"/>
    <n v="-3.6024000000000012"/>
  </r>
  <r>
    <n v="1216"/>
    <s v="US-2020-118087"/>
    <x v="237"/>
    <d v="2020-09-13T00:00:00"/>
    <s v="Standard Class"/>
    <s v="SP-20620"/>
    <x v="269"/>
    <x v="1"/>
    <s v="United States"/>
    <s v="Philadelphia"/>
    <x v="5"/>
    <x v="3"/>
    <s v="OFF-AR-10003602"/>
    <x v="1"/>
    <x v="5"/>
    <x v="129"/>
    <n v="4.6719999999999997"/>
    <n v="1"/>
    <n v="1.5767999999999998"/>
  </r>
  <r>
    <n v="1217"/>
    <s v="US-2020-118087"/>
    <x v="237"/>
    <d v="2020-09-13T00:00:00"/>
    <s v="Standard Class"/>
    <s v="SP-20620"/>
    <x v="269"/>
    <x v="1"/>
    <s v="United States"/>
    <s v="Philadelphia"/>
    <x v="5"/>
    <x v="3"/>
    <s v="TEC-AC-10004469"/>
    <x v="2"/>
    <x v="7"/>
    <x v="578"/>
    <n v="95.88000000000001"/>
    <n v="3"/>
    <n v="28.764000000000006"/>
  </r>
  <r>
    <n v="1218"/>
    <s v="US-2020-118087"/>
    <x v="237"/>
    <d v="2020-09-13T00:00:00"/>
    <s v="Standard Class"/>
    <s v="SP-20620"/>
    <x v="269"/>
    <x v="1"/>
    <s v="United States"/>
    <s v="Philadelphia"/>
    <x v="5"/>
    <x v="3"/>
    <s v="FUR-FU-10001867"/>
    <x v="0"/>
    <x v="9"/>
    <x v="579"/>
    <n v="17.024000000000001"/>
    <n v="2"/>
    <n v="1.7024000000000008"/>
  </r>
  <r>
    <n v="1219"/>
    <s v="US-2020-118087"/>
    <x v="237"/>
    <d v="2020-09-13T00:00:00"/>
    <s v="Standard Class"/>
    <s v="SP-20620"/>
    <x v="269"/>
    <x v="1"/>
    <s v="United States"/>
    <s v="Philadelphia"/>
    <x v="5"/>
    <x v="3"/>
    <s v="TEC-AC-10003174"/>
    <x v="2"/>
    <x v="7"/>
    <x v="563"/>
    <n v="258.69600000000003"/>
    <n v="3"/>
    <n v="64.674000000000007"/>
  </r>
  <r>
    <n v="1220"/>
    <s v="US-2020-118087"/>
    <x v="237"/>
    <d v="2020-09-13T00:00:00"/>
    <s v="Standard Class"/>
    <s v="SP-20620"/>
    <x v="269"/>
    <x v="1"/>
    <s v="United States"/>
    <s v="Philadelphia"/>
    <x v="5"/>
    <x v="3"/>
    <s v="TEC-PH-10002200"/>
    <x v="2"/>
    <x v="8"/>
    <x v="580"/>
    <n v="1931.9579999999999"/>
    <n v="7"/>
    <n v="-386.3915999999997"/>
  </r>
  <r>
    <n v="1223"/>
    <s v="CA-2019-126004"/>
    <x v="238"/>
    <d v="2019-12-05T00:00:00"/>
    <s v="First Class"/>
    <s v="BM-11140"/>
    <x v="270"/>
    <x v="0"/>
    <s v="United States"/>
    <s v="New York City"/>
    <x v="11"/>
    <x v="3"/>
    <s v="FUR-FU-10001602"/>
    <x v="0"/>
    <x v="9"/>
    <x v="581"/>
    <n v="113.78999999999999"/>
    <n v="3"/>
    <n v="20.482199999999992"/>
  </r>
  <r>
    <n v="1224"/>
    <s v="CA-2019-126004"/>
    <x v="238"/>
    <d v="2019-12-05T00:00:00"/>
    <s v="First Class"/>
    <s v="BM-11140"/>
    <x v="270"/>
    <x v="0"/>
    <s v="United States"/>
    <s v="New York City"/>
    <x v="11"/>
    <x v="3"/>
    <s v="TEC-AC-10001432"/>
    <x v="2"/>
    <x v="7"/>
    <x v="582"/>
    <n v="78.150000000000006"/>
    <n v="1"/>
    <n v="34.38600000000001"/>
  </r>
  <r>
    <n v="1225"/>
    <s v="CA-2019-126004"/>
    <x v="238"/>
    <d v="2019-12-05T00:00:00"/>
    <s v="First Class"/>
    <s v="BM-11140"/>
    <x v="270"/>
    <x v="0"/>
    <s v="United States"/>
    <s v="New York City"/>
    <x v="11"/>
    <x v="3"/>
    <s v="OFF-BI-10004656"/>
    <x v="1"/>
    <x v="4"/>
    <x v="583"/>
    <n v="1.7280000000000002"/>
    <n v="1"/>
    <n v="0.60479999999999989"/>
  </r>
  <r>
    <n v="1226"/>
    <s v="CA-2019-126004"/>
    <x v="238"/>
    <d v="2019-12-05T00:00:00"/>
    <s v="First Class"/>
    <s v="BM-11140"/>
    <x v="270"/>
    <x v="0"/>
    <s v="United States"/>
    <s v="New York City"/>
    <x v="11"/>
    <x v="3"/>
    <s v="OFF-PA-10001685"/>
    <x v="1"/>
    <x v="3"/>
    <x v="10"/>
    <n v="40.56"/>
    <n v="4"/>
    <n v="19.874400000000001"/>
  </r>
  <r>
    <n v="1227"/>
    <s v="CA-2019-126004"/>
    <x v="238"/>
    <d v="2019-12-05T00:00:00"/>
    <s v="First Class"/>
    <s v="BM-11140"/>
    <x v="270"/>
    <x v="0"/>
    <s v="United States"/>
    <s v="New York City"/>
    <x v="11"/>
    <x v="3"/>
    <s v="OFF-ST-10001418"/>
    <x v="1"/>
    <x v="10"/>
    <x v="584"/>
    <n v="182.94"/>
    <n v="3"/>
    <n v="3.6587999999999994"/>
  </r>
  <r>
    <n v="1228"/>
    <s v="CA-2019-126004"/>
    <x v="238"/>
    <d v="2019-12-05T00:00:00"/>
    <s v="First Class"/>
    <s v="BM-11140"/>
    <x v="270"/>
    <x v="0"/>
    <s v="United States"/>
    <s v="New York City"/>
    <x v="11"/>
    <x v="3"/>
    <s v="OFF-ST-10000676"/>
    <x v="1"/>
    <x v="10"/>
    <x v="585"/>
    <n v="193.86"/>
    <n v="2"/>
    <n v="11.631599999999992"/>
  </r>
  <r>
    <n v="1229"/>
    <s v="CA-2020-100013"/>
    <x v="25"/>
    <d v="2020-11-11T00:00:00"/>
    <s v="Standard Class"/>
    <s v="ZC-21910"/>
    <x v="145"/>
    <x v="0"/>
    <s v="United States"/>
    <s v="Los Angeles"/>
    <x v="1"/>
    <x v="1"/>
    <s v="OFF-EN-10001219"/>
    <x v="1"/>
    <x v="12"/>
    <x v="370"/>
    <n v="15.28"/>
    <n v="2"/>
    <n v="7.4871999999999996"/>
  </r>
  <r>
    <n v="1230"/>
    <s v="CA-2020-100013"/>
    <x v="25"/>
    <d v="2020-11-11T00:00:00"/>
    <s v="Standard Class"/>
    <s v="ZC-21910"/>
    <x v="145"/>
    <x v="0"/>
    <s v="United States"/>
    <s v="Los Angeles"/>
    <x v="1"/>
    <x v="1"/>
    <s v="FUR-FU-10001424"/>
    <x v="0"/>
    <x v="9"/>
    <x v="586"/>
    <n v="8.73"/>
    <n v="1"/>
    <n v="2.9681999999999995"/>
  </r>
  <r>
    <n v="1231"/>
    <s v="CA-2020-100013"/>
    <x v="25"/>
    <d v="2020-11-11T00:00:00"/>
    <s v="Standard Class"/>
    <s v="ZC-21910"/>
    <x v="145"/>
    <x v="0"/>
    <s v="United States"/>
    <s v="Los Angeles"/>
    <x v="1"/>
    <x v="1"/>
    <s v="OFF-AR-10001022"/>
    <x v="1"/>
    <x v="5"/>
    <x v="587"/>
    <n v="5.68"/>
    <n v="2"/>
    <n v="1.7607999999999997"/>
  </r>
  <r>
    <n v="1234"/>
    <s v="CA-2019-153682"/>
    <x v="111"/>
    <d v="2019-06-01T00:00:00"/>
    <s v="First Class"/>
    <s v="BG-11695"/>
    <x v="271"/>
    <x v="1"/>
    <s v="United States"/>
    <s v="Cincinnati"/>
    <x v="19"/>
    <x v="3"/>
    <s v="TEC-CO-10001046"/>
    <x v="2"/>
    <x v="15"/>
    <x v="588"/>
    <n v="839.98799999999994"/>
    <n v="2"/>
    <n v="69.99899999999991"/>
  </r>
  <r>
    <n v="1235"/>
    <s v="CA-2019-144344"/>
    <x v="54"/>
    <d v="2019-10-28T00:00:00"/>
    <s v="Same Day"/>
    <s v="PG-18820"/>
    <x v="272"/>
    <x v="0"/>
    <s v="United States"/>
    <s v="Boynton Beach"/>
    <x v="8"/>
    <x v="0"/>
    <s v="FUR-FU-10000076"/>
    <x v="0"/>
    <x v="9"/>
    <x v="589"/>
    <n v="47.952000000000005"/>
    <n v="3"/>
    <n v="13.786200000000006"/>
  </r>
  <r>
    <n v="1236"/>
    <s v="CA-2019-144344"/>
    <x v="54"/>
    <d v="2019-10-28T00:00:00"/>
    <s v="Same Day"/>
    <s v="PG-18820"/>
    <x v="272"/>
    <x v="0"/>
    <s v="United States"/>
    <s v="Boynton Beach"/>
    <x v="8"/>
    <x v="0"/>
    <s v="OFF-BI-10003719"/>
    <x v="1"/>
    <x v="4"/>
    <x v="590"/>
    <n v="37.425000000000004"/>
    <n v="5"/>
    <n v="-29.940000000000012"/>
  </r>
  <r>
    <n v="1237"/>
    <s v="CA-2019-144344"/>
    <x v="54"/>
    <d v="2019-10-28T00:00:00"/>
    <s v="Same Day"/>
    <s v="PG-18820"/>
    <x v="272"/>
    <x v="0"/>
    <s v="United States"/>
    <s v="Boynton Beach"/>
    <x v="8"/>
    <x v="0"/>
    <s v="FUR-FU-10003268"/>
    <x v="0"/>
    <x v="9"/>
    <x v="591"/>
    <n v="63.967999999999996"/>
    <n v="2"/>
    <n v="0"/>
  </r>
  <r>
    <n v="1238"/>
    <s v="CA-2019-144344"/>
    <x v="54"/>
    <d v="2019-10-28T00:00:00"/>
    <s v="Same Day"/>
    <s v="PG-18820"/>
    <x v="272"/>
    <x v="0"/>
    <s v="United States"/>
    <s v="Boynton Beach"/>
    <x v="8"/>
    <x v="0"/>
    <s v="FUR-FU-10003553"/>
    <x v="0"/>
    <x v="9"/>
    <x v="363"/>
    <n v="165.048"/>
    <n v="3"/>
    <n v="41.262"/>
  </r>
  <r>
    <n v="1242"/>
    <s v="CA-2019-128727"/>
    <x v="29"/>
    <d v="2019-09-04T00:00:00"/>
    <s v="Standard Class"/>
    <s v="MO-17800"/>
    <x v="152"/>
    <x v="2"/>
    <s v="United States"/>
    <s v="New York City"/>
    <x v="11"/>
    <x v="3"/>
    <s v="TEC-PH-10003442"/>
    <x v="2"/>
    <x v="8"/>
    <x v="592"/>
    <n v="22"/>
    <n v="4"/>
    <n v="5.5"/>
  </r>
  <r>
    <n v="1243"/>
    <s v="US-2019-162859"/>
    <x v="239"/>
    <d v="2019-02-22T00:00:00"/>
    <s v="Standard Class"/>
    <s v="PG-18820"/>
    <x v="272"/>
    <x v="0"/>
    <s v="United States"/>
    <s v="New York City"/>
    <x v="11"/>
    <x v="3"/>
    <s v="OFF-BI-10004519"/>
    <x v="1"/>
    <x v="4"/>
    <x v="593"/>
    <n v="398.35199999999998"/>
    <n v="3"/>
    <n v="124.48499999999999"/>
  </r>
  <r>
    <n v="1244"/>
    <s v="US-2019-162859"/>
    <x v="239"/>
    <d v="2019-02-22T00:00:00"/>
    <s v="Standard Class"/>
    <s v="PG-18820"/>
    <x v="272"/>
    <x v="0"/>
    <s v="United States"/>
    <s v="New York City"/>
    <x v="11"/>
    <x v="3"/>
    <s v="OFF-FA-10000304"/>
    <x v="1"/>
    <x v="11"/>
    <x v="20"/>
    <n v="8.7200000000000006"/>
    <n v="4"/>
    <n v="3.5752000000000006"/>
  </r>
  <r>
    <n v="1245"/>
    <s v="CA-2020-133641"/>
    <x v="171"/>
    <d v="2020-05-21T00:00:00"/>
    <s v="Standard Class"/>
    <s v="EJ-14155"/>
    <x v="273"/>
    <x v="0"/>
    <s v="United States"/>
    <s v="Gulfport"/>
    <x v="32"/>
    <x v="0"/>
    <s v="OFF-EN-10004955"/>
    <x v="1"/>
    <x v="12"/>
    <x v="594"/>
    <n v="48.69"/>
    <n v="9"/>
    <n v="23.8581"/>
  </r>
  <r>
    <n v="1249"/>
    <s v="CA-2020-115602"/>
    <x v="226"/>
    <d v="2020-12-24T00:00:00"/>
    <s v="Standard Class"/>
    <s v="DJ-13630"/>
    <x v="169"/>
    <x v="0"/>
    <s v="United States"/>
    <s v="New York City"/>
    <x v="11"/>
    <x v="3"/>
    <s v="OFF-AR-10002280"/>
    <x v="1"/>
    <x v="5"/>
    <x v="512"/>
    <n v="38.82"/>
    <n v="6"/>
    <n v="17.468999999999998"/>
  </r>
  <r>
    <n v="1250"/>
    <s v="CA-2020-115602"/>
    <x v="226"/>
    <d v="2020-12-24T00:00:00"/>
    <s v="Standard Class"/>
    <s v="DJ-13630"/>
    <x v="169"/>
    <x v="0"/>
    <s v="United States"/>
    <s v="New York City"/>
    <x v="11"/>
    <x v="3"/>
    <s v="FUR-CH-10001708"/>
    <x v="0"/>
    <x v="1"/>
    <x v="595"/>
    <n v="1141.9379999999999"/>
    <n v="9"/>
    <n v="139.57019999999989"/>
  </r>
  <r>
    <n v="1251"/>
    <s v="CA-2020-115602"/>
    <x v="226"/>
    <d v="2020-12-24T00:00:00"/>
    <s v="Standard Class"/>
    <s v="DJ-13630"/>
    <x v="169"/>
    <x v="0"/>
    <s v="United States"/>
    <s v="New York City"/>
    <x v="11"/>
    <x v="3"/>
    <s v="OFF-AP-10000891"/>
    <x v="1"/>
    <x v="6"/>
    <x v="596"/>
    <n v="1704.56"/>
    <n v="13"/>
    <n v="511.36799999999999"/>
  </r>
  <r>
    <n v="1252"/>
    <s v="CA-2020-115602"/>
    <x v="226"/>
    <d v="2020-12-24T00:00:00"/>
    <s v="Standard Class"/>
    <s v="DJ-13630"/>
    <x v="169"/>
    <x v="0"/>
    <s v="United States"/>
    <s v="New York City"/>
    <x v="11"/>
    <x v="3"/>
    <s v="OFF-AR-10000462"/>
    <x v="1"/>
    <x v="5"/>
    <x v="597"/>
    <n v="3.2"/>
    <n v="2"/>
    <n v="1.3760000000000003"/>
  </r>
  <r>
    <n v="1254"/>
    <s v="CA-2020-144638"/>
    <x v="240"/>
    <d v="2020-03-14T00:00:00"/>
    <s v="Standard Class"/>
    <s v="MH-18115"/>
    <x v="274"/>
    <x v="2"/>
    <s v="United States"/>
    <s v="Chester"/>
    <x v="5"/>
    <x v="3"/>
    <s v="OFF-AR-10003958"/>
    <x v="1"/>
    <x v="5"/>
    <x v="437"/>
    <n v="5.2480000000000002"/>
    <n v="2"/>
    <n v="0.59039999999999915"/>
  </r>
  <r>
    <n v="1255"/>
    <s v="CA-2020-144638"/>
    <x v="240"/>
    <d v="2020-03-14T00:00:00"/>
    <s v="Standard Class"/>
    <s v="MH-18115"/>
    <x v="274"/>
    <x v="2"/>
    <s v="United States"/>
    <s v="Chester"/>
    <x v="5"/>
    <x v="3"/>
    <s v="TEC-PH-10000149"/>
    <x v="2"/>
    <x v="8"/>
    <x v="252"/>
    <n v="35.909999999999997"/>
    <n v="3"/>
    <n v="-8.3790000000000031"/>
  </r>
  <r>
    <n v="1256"/>
    <s v="CA-2020-144638"/>
    <x v="240"/>
    <d v="2020-03-14T00:00:00"/>
    <s v="Standard Class"/>
    <s v="MH-18115"/>
    <x v="274"/>
    <x v="2"/>
    <s v="United States"/>
    <s v="Chester"/>
    <x v="5"/>
    <x v="3"/>
    <s v="FUR-FU-10003724"/>
    <x v="0"/>
    <x v="9"/>
    <x v="598"/>
    <n v="6.6959999999999997"/>
    <n v="1"/>
    <n v="0.50219999999999976"/>
  </r>
  <r>
    <n v="1257"/>
    <s v="CA-2020-144638"/>
    <x v="240"/>
    <d v="2020-03-14T00:00:00"/>
    <s v="Standard Class"/>
    <s v="MH-18115"/>
    <x v="274"/>
    <x v="2"/>
    <s v="United States"/>
    <s v="Chester"/>
    <x v="5"/>
    <x v="3"/>
    <s v="FUR-FU-10003535"/>
    <x v="0"/>
    <x v="9"/>
    <x v="599"/>
    <n v="43.872000000000007"/>
    <n v="2"/>
    <n v="11.516399999999999"/>
  </r>
  <r>
    <n v="1258"/>
    <s v="US-2019-168620"/>
    <x v="241"/>
    <d v="2019-12-28T00:00:00"/>
    <s v="Second Class"/>
    <s v="RB-19795"/>
    <x v="105"/>
    <x v="2"/>
    <s v="United States"/>
    <s v="Charlotte"/>
    <x v="2"/>
    <x v="0"/>
    <s v="OFF-BI-10001575"/>
    <x v="1"/>
    <x v="4"/>
    <x v="600"/>
    <n v="27.882000000000005"/>
    <n v="3"/>
    <n v="-20.446799999999996"/>
  </r>
  <r>
    <n v="1259"/>
    <s v="US-2019-168620"/>
    <x v="241"/>
    <d v="2019-12-28T00:00:00"/>
    <s v="Second Class"/>
    <s v="RB-19795"/>
    <x v="105"/>
    <x v="2"/>
    <s v="United States"/>
    <s v="Charlotte"/>
    <x v="2"/>
    <x v="0"/>
    <s v="OFF-ST-10003716"/>
    <x v="1"/>
    <x v="10"/>
    <x v="601"/>
    <n v="540.048"/>
    <n v="3"/>
    <n v="-47.254199999999997"/>
  </r>
  <r>
    <n v="1260"/>
    <s v="US-2019-168620"/>
    <x v="241"/>
    <d v="2019-12-28T00:00:00"/>
    <s v="Second Class"/>
    <s v="RB-19795"/>
    <x v="105"/>
    <x v="2"/>
    <s v="United States"/>
    <s v="Charlotte"/>
    <x v="2"/>
    <x v="0"/>
    <s v="TEC-AC-10004469"/>
    <x v="2"/>
    <x v="7"/>
    <x v="578"/>
    <n v="255.68000000000004"/>
    <n v="8"/>
    <n v="76.704000000000008"/>
  </r>
  <r>
    <n v="1261"/>
    <s v="CA-2020-117079"/>
    <x v="242"/>
    <d v="2020-10-27T00:00:00"/>
    <s v="Standard Class"/>
    <s v="JR-15700"/>
    <x v="275"/>
    <x v="0"/>
    <s v="United States"/>
    <s v="Jacksonville"/>
    <x v="8"/>
    <x v="0"/>
    <s v="TEC-PH-10004586"/>
    <x v="2"/>
    <x v="8"/>
    <x v="602"/>
    <n v="863.87999999999988"/>
    <n v="3"/>
    <n v="107.98499999999996"/>
  </r>
  <r>
    <n v="1262"/>
    <s v="US-2019-144393"/>
    <x v="54"/>
    <d v="2019-11-04T00:00:00"/>
    <s v="Standard Class"/>
    <s v="SM-20950"/>
    <x v="276"/>
    <x v="1"/>
    <s v="United States"/>
    <s v="Greenville"/>
    <x v="2"/>
    <x v="0"/>
    <s v="OFF-BI-10004236"/>
    <x v="1"/>
    <x v="4"/>
    <x v="603"/>
    <n v="17.616000000000003"/>
    <n v="4"/>
    <n v="-14.0928"/>
  </r>
  <r>
    <n v="1263"/>
    <s v="CA-2020-105053"/>
    <x v="243"/>
    <d v="2020-07-09T00:00:00"/>
    <s v="Second Class"/>
    <s v="CS-12355"/>
    <x v="277"/>
    <x v="0"/>
    <s v="United States"/>
    <s v="Long Beach"/>
    <x v="11"/>
    <x v="3"/>
    <s v="OFF-BI-10001634"/>
    <x v="1"/>
    <x v="4"/>
    <x v="8"/>
    <n v="17.472000000000001"/>
    <n v="3"/>
    <n v="6.3336000000000006"/>
  </r>
  <r>
    <n v="1264"/>
    <s v="CA-2019-155992"/>
    <x v="218"/>
    <d v="2019-10-02T00:00:00"/>
    <s v="First Class"/>
    <s v="CC-12220"/>
    <x v="278"/>
    <x v="0"/>
    <s v="United States"/>
    <s v="La Porte"/>
    <x v="33"/>
    <x v="2"/>
    <s v="TEC-PH-10000215"/>
    <x v="2"/>
    <x v="8"/>
    <x v="81"/>
    <n v="69.900000000000006"/>
    <n v="2"/>
    <n v="18.873000000000005"/>
  </r>
  <r>
    <n v="1265"/>
    <s v="CA-2019-155992"/>
    <x v="218"/>
    <d v="2019-10-02T00:00:00"/>
    <s v="First Class"/>
    <s v="CC-12220"/>
    <x v="278"/>
    <x v="0"/>
    <s v="United States"/>
    <s v="La Porte"/>
    <x v="33"/>
    <x v="2"/>
    <s v="FUR-FU-10003724"/>
    <x v="0"/>
    <x v="9"/>
    <x v="598"/>
    <n v="41.849999999999994"/>
    <n v="5"/>
    <n v="10.880999999999998"/>
  </r>
  <r>
    <n v="1266"/>
    <s v="CA-2020-110380"/>
    <x v="153"/>
    <d v="2020-09-07T00:00:00"/>
    <s v="Standard Class"/>
    <s v="PF-19225"/>
    <x v="279"/>
    <x v="0"/>
    <s v="United States"/>
    <s v="San Francisco"/>
    <x v="1"/>
    <x v="1"/>
    <s v="OFF-AR-10000422"/>
    <x v="1"/>
    <x v="5"/>
    <x v="604"/>
    <n v="6.57"/>
    <n v="3"/>
    <n v="1.7738999999999998"/>
  </r>
  <r>
    <n v="1269"/>
    <s v="CA-2020-121412"/>
    <x v="221"/>
    <d v="2020-09-27T00:00:00"/>
    <s v="Standard Class"/>
    <s v="BG-11695"/>
    <x v="271"/>
    <x v="1"/>
    <s v="United States"/>
    <s v="Louisville"/>
    <x v="27"/>
    <x v="1"/>
    <s v="FUR-FU-10000246"/>
    <x v="0"/>
    <x v="9"/>
    <x v="229"/>
    <n v="29.328000000000003"/>
    <n v="3"/>
    <n v="3.665999999999995"/>
  </r>
  <r>
    <n v="1270"/>
    <s v="CA-2020-100426"/>
    <x v="224"/>
    <d v="2020-06-08T00:00:00"/>
    <s v="Standard Class"/>
    <s v="DC-12850"/>
    <x v="280"/>
    <x v="0"/>
    <s v="United States"/>
    <s v="Florence"/>
    <x v="14"/>
    <x v="0"/>
    <s v="OFF-PA-10002870"/>
    <x v="1"/>
    <x v="3"/>
    <x v="605"/>
    <n v="12.48"/>
    <n v="2"/>
    <n v="5.6159999999999997"/>
  </r>
  <r>
    <n v="1271"/>
    <s v="US-2019-103646"/>
    <x v="244"/>
    <d v="2019-04-26T00:00:00"/>
    <s v="Standard Class"/>
    <s v="SP-20545"/>
    <x v="165"/>
    <x v="1"/>
    <s v="United States"/>
    <s v="Chicago"/>
    <x v="7"/>
    <x v="2"/>
    <s v="OFF-ST-10000563"/>
    <x v="1"/>
    <x v="10"/>
    <x v="606"/>
    <n v="102.33600000000001"/>
    <n v="4"/>
    <n v="-12.792000000000002"/>
  </r>
  <r>
    <n v="1272"/>
    <s v="US-2019-103646"/>
    <x v="244"/>
    <d v="2019-04-26T00:00:00"/>
    <s v="Standard Class"/>
    <s v="SP-20545"/>
    <x v="165"/>
    <x v="1"/>
    <s v="United States"/>
    <s v="Chicago"/>
    <x v="7"/>
    <x v="2"/>
    <s v="OFF-AP-10004487"/>
    <x v="1"/>
    <x v="6"/>
    <x v="607"/>
    <n v="48.791999999999987"/>
    <n v="3"/>
    <n v="-126.85920000000002"/>
  </r>
  <r>
    <n v="1273"/>
    <s v="US-2019-103646"/>
    <x v="244"/>
    <d v="2019-04-26T00:00:00"/>
    <s v="Standard Class"/>
    <s v="SP-20545"/>
    <x v="165"/>
    <x v="1"/>
    <s v="United States"/>
    <s v="Chicago"/>
    <x v="7"/>
    <x v="2"/>
    <s v="OFF-BI-10002854"/>
    <x v="1"/>
    <x v="4"/>
    <x v="608"/>
    <n v="44.847999999999992"/>
    <n v="8"/>
    <n v="-67.27200000000002"/>
  </r>
  <r>
    <n v="1274"/>
    <s v="CA-2019-119186"/>
    <x v="245"/>
    <d v="2019-05-26T00:00:00"/>
    <s v="Same Day"/>
    <s v="MS-17710"/>
    <x v="248"/>
    <x v="0"/>
    <s v="United States"/>
    <s v="Fort Worth"/>
    <x v="6"/>
    <x v="2"/>
    <s v="OFF-PA-10004621"/>
    <x v="1"/>
    <x v="3"/>
    <x v="488"/>
    <n v="10.368000000000002"/>
    <n v="2"/>
    <n v="3.6288"/>
  </r>
  <r>
    <n v="1275"/>
    <s v="CA-2019-119186"/>
    <x v="245"/>
    <d v="2019-05-26T00:00:00"/>
    <s v="Same Day"/>
    <s v="MS-17710"/>
    <x v="248"/>
    <x v="0"/>
    <s v="United States"/>
    <s v="Fort Worth"/>
    <x v="6"/>
    <x v="2"/>
    <s v="FUR-CH-10001973"/>
    <x v="0"/>
    <x v="1"/>
    <x v="609"/>
    <n v="388.42999999999995"/>
    <n v="5"/>
    <n v="-88.783999999999978"/>
  </r>
  <r>
    <n v="1276"/>
    <s v="CA-2019-119186"/>
    <x v="245"/>
    <d v="2019-05-26T00:00:00"/>
    <s v="Same Day"/>
    <s v="MS-17710"/>
    <x v="248"/>
    <x v="0"/>
    <s v="United States"/>
    <s v="Fort Worth"/>
    <x v="6"/>
    <x v="2"/>
    <s v="OFF-PA-10004040"/>
    <x v="1"/>
    <x v="3"/>
    <x v="50"/>
    <n v="14.352000000000002"/>
    <n v="3"/>
    <n v="5.2026000000000003"/>
  </r>
  <r>
    <n v="1277"/>
    <s v="CA-2019-119186"/>
    <x v="245"/>
    <d v="2019-05-26T00:00:00"/>
    <s v="Same Day"/>
    <s v="MS-17710"/>
    <x v="248"/>
    <x v="0"/>
    <s v="United States"/>
    <s v="Fort Worth"/>
    <x v="6"/>
    <x v="2"/>
    <s v="TEC-AC-10000580"/>
    <x v="2"/>
    <x v="7"/>
    <x v="610"/>
    <n v="63.991999999999997"/>
    <n v="1"/>
    <n v="-7.1990999999999961"/>
  </r>
  <r>
    <n v="1278"/>
    <s v="CA-2019-148698"/>
    <x v="246"/>
    <d v="2019-05-07T00:00:00"/>
    <s v="Standard Class"/>
    <s v="BD-11770"/>
    <x v="281"/>
    <x v="0"/>
    <s v="United States"/>
    <s v="Houston"/>
    <x v="6"/>
    <x v="2"/>
    <s v="OFF-AR-10004022"/>
    <x v="1"/>
    <x v="5"/>
    <x v="611"/>
    <n v="86.352000000000004"/>
    <n v="3"/>
    <n v="5.3969999999999914"/>
  </r>
  <r>
    <n v="1281"/>
    <s v="CA-2019-160815"/>
    <x v="38"/>
    <d v="2019-09-06T00:00:00"/>
    <s v="First Class"/>
    <s v="TR-21325"/>
    <x v="194"/>
    <x v="0"/>
    <s v="United States"/>
    <s v="Cedar Rapids"/>
    <x v="17"/>
    <x v="2"/>
    <s v="TEC-PH-10003505"/>
    <x v="2"/>
    <x v="8"/>
    <x v="612"/>
    <n v="278.39999999999998"/>
    <n v="3"/>
    <n v="80.735999999999976"/>
  </r>
  <r>
    <n v="1282"/>
    <s v="CA-2020-122154"/>
    <x v="202"/>
    <d v="2020-04-11T00:00:00"/>
    <s v="First Class"/>
    <s v="SA-20830"/>
    <x v="282"/>
    <x v="0"/>
    <s v="United States"/>
    <s v="Jacksonville"/>
    <x v="8"/>
    <x v="0"/>
    <s v="OFF-LA-10000121"/>
    <x v="1"/>
    <x v="2"/>
    <x v="613"/>
    <n v="15.120000000000001"/>
    <n v="3"/>
    <n v="4.9139999999999988"/>
  </r>
  <r>
    <n v="1283"/>
    <s v="CA-2020-122154"/>
    <x v="202"/>
    <d v="2020-04-11T00:00:00"/>
    <s v="First Class"/>
    <s v="SA-20830"/>
    <x v="282"/>
    <x v="0"/>
    <s v="United States"/>
    <s v="Jacksonville"/>
    <x v="8"/>
    <x v="0"/>
    <s v="OFF-BI-10002026"/>
    <x v="1"/>
    <x v="4"/>
    <x v="614"/>
    <n v="17.430000000000003"/>
    <n v="1"/>
    <n v="-13.363000000000003"/>
  </r>
  <r>
    <n v="1284"/>
    <s v="CA-2020-122154"/>
    <x v="202"/>
    <d v="2020-04-11T00:00:00"/>
    <s v="First Class"/>
    <s v="SA-20830"/>
    <x v="282"/>
    <x v="0"/>
    <s v="United States"/>
    <s v="Jacksonville"/>
    <x v="8"/>
    <x v="0"/>
    <s v="OFF-PA-10000994"/>
    <x v="1"/>
    <x v="3"/>
    <x v="615"/>
    <n v="251.64"/>
    <n v="3"/>
    <n v="88.073999999999984"/>
  </r>
  <r>
    <n v="1286"/>
    <s v="CA-2019-119445"/>
    <x v="106"/>
    <d v="2019-07-03T00:00:00"/>
    <s v="Standard Class"/>
    <s v="GM-14500"/>
    <x v="283"/>
    <x v="0"/>
    <s v="United States"/>
    <s v="Providence"/>
    <x v="31"/>
    <x v="3"/>
    <s v="OFF-ST-10000617"/>
    <x v="1"/>
    <x v="10"/>
    <x v="224"/>
    <n v="14.9"/>
    <n v="5"/>
    <n v="1.0429999999999984"/>
  </r>
  <r>
    <n v="1288"/>
    <s v="CA-2019-154711"/>
    <x v="247"/>
    <d v="2019-11-26T00:00:00"/>
    <s v="Standard Class"/>
    <s v="TB-21355"/>
    <x v="284"/>
    <x v="1"/>
    <s v="United States"/>
    <s v="New York City"/>
    <x v="11"/>
    <x v="3"/>
    <s v="FUR-FU-10000397"/>
    <x v="0"/>
    <x v="9"/>
    <x v="616"/>
    <n v="39.880000000000003"/>
    <n v="2"/>
    <n v="11.166400000000003"/>
  </r>
  <r>
    <n v="1289"/>
    <s v="CA-2019-154711"/>
    <x v="247"/>
    <d v="2019-11-26T00:00:00"/>
    <s v="Standard Class"/>
    <s v="TB-21355"/>
    <x v="284"/>
    <x v="1"/>
    <s v="United States"/>
    <s v="New York City"/>
    <x v="11"/>
    <x v="3"/>
    <s v="OFF-BI-10000605"/>
    <x v="1"/>
    <x v="4"/>
    <x v="329"/>
    <n v="12.192"/>
    <n v="4"/>
    <n v="4.1147999999999989"/>
  </r>
  <r>
    <n v="1290"/>
    <s v="CA-2019-154711"/>
    <x v="247"/>
    <d v="2019-11-26T00:00:00"/>
    <s v="Standard Class"/>
    <s v="TB-21355"/>
    <x v="284"/>
    <x v="1"/>
    <s v="United States"/>
    <s v="New York City"/>
    <x v="11"/>
    <x v="3"/>
    <s v="OFF-AR-10001860"/>
    <x v="1"/>
    <x v="5"/>
    <x v="617"/>
    <n v="20.82"/>
    <n v="3"/>
    <n v="7.4952000000000005"/>
  </r>
  <r>
    <n v="1291"/>
    <s v="CA-2019-163384"/>
    <x v="190"/>
    <d v="2019-11-12T00:00:00"/>
    <s v="First Class"/>
    <s v="CC-12430"/>
    <x v="160"/>
    <x v="2"/>
    <s v="United States"/>
    <s v="San Francisco"/>
    <x v="1"/>
    <x v="1"/>
    <s v="OFF-BI-10004970"/>
    <x v="1"/>
    <x v="4"/>
    <x v="618"/>
    <n v="13.216000000000001"/>
    <n v="4"/>
    <n v="4.4603999999999999"/>
  </r>
  <r>
    <n v="1292"/>
    <s v="CA-2019-163384"/>
    <x v="190"/>
    <d v="2019-11-12T00:00:00"/>
    <s v="First Class"/>
    <s v="CC-12430"/>
    <x v="160"/>
    <x v="2"/>
    <s v="United States"/>
    <s v="San Francisco"/>
    <x v="1"/>
    <x v="1"/>
    <s v="OFF-PA-10003172"/>
    <x v="1"/>
    <x v="3"/>
    <x v="560"/>
    <n v="32.400000000000006"/>
    <n v="5"/>
    <n v="15.552000000000001"/>
  </r>
  <r>
    <n v="1297"/>
    <s v="CA-2020-115427"/>
    <x v="141"/>
    <d v="2019-01-03T00:00:00"/>
    <s v="Standard Class"/>
    <s v="EB-13975"/>
    <x v="285"/>
    <x v="1"/>
    <s v="United States"/>
    <s v="Fairfield"/>
    <x v="1"/>
    <x v="1"/>
    <s v="OFF-BI-10002103"/>
    <x v="1"/>
    <x v="4"/>
    <x v="619"/>
    <n v="13.904"/>
    <n v="2"/>
    <n v="4.5187999999999997"/>
  </r>
  <r>
    <n v="1298"/>
    <s v="CA-2020-115427"/>
    <x v="141"/>
    <d v="2019-01-03T00:00:00"/>
    <s v="Standard Class"/>
    <s v="EB-13975"/>
    <x v="285"/>
    <x v="1"/>
    <s v="United States"/>
    <s v="Fairfield"/>
    <x v="1"/>
    <x v="1"/>
    <s v="OFF-BI-10004632"/>
    <x v="1"/>
    <x v="4"/>
    <x v="620"/>
    <n v="20.72"/>
    <n v="2"/>
    <n v="6.4749999999999979"/>
  </r>
  <r>
    <n v="1299"/>
    <s v="CA-2019-134425"/>
    <x v="8"/>
    <d v="2019-12-12T00:00:00"/>
    <s v="Second Class"/>
    <s v="QJ-19255"/>
    <x v="286"/>
    <x v="1"/>
    <s v="United States"/>
    <s v="Saint Paul"/>
    <x v="9"/>
    <x v="2"/>
    <s v="TEC-PH-10003555"/>
    <x v="2"/>
    <x v="8"/>
    <x v="279"/>
    <n v="114.94999999999999"/>
    <n v="5"/>
    <n v="2.2990000000000066"/>
  </r>
  <r>
    <n v="1301"/>
    <s v="CA-2019-137043"/>
    <x v="248"/>
    <d v="2019-12-25T00:00:00"/>
    <s v="Second Class"/>
    <s v="LC-17140"/>
    <x v="55"/>
    <x v="0"/>
    <s v="United States"/>
    <s v="Springfield"/>
    <x v="12"/>
    <x v="0"/>
    <s v="FUR-FU-10003664"/>
    <x v="0"/>
    <x v="9"/>
    <x v="12"/>
    <n v="572.76"/>
    <n v="6"/>
    <n v="166.10039999999995"/>
  </r>
  <r>
    <n v="1302"/>
    <s v="CA-2019-137043"/>
    <x v="248"/>
    <d v="2019-12-25T00:00:00"/>
    <s v="Second Class"/>
    <s v="LC-17140"/>
    <x v="55"/>
    <x v="0"/>
    <s v="United States"/>
    <s v="Springfield"/>
    <x v="12"/>
    <x v="0"/>
    <s v="FUR-FU-10003664"/>
    <x v="0"/>
    <x v="9"/>
    <x v="12"/>
    <n v="286.38"/>
    <n v="3"/>
    <n v="83.050199999999975"/>
  </r>
  <r>
    <n v="1304"/>
    <s v="US-2020-126179"/>
    <x v="249"/>
    <d v="2020-07-07T00:00:00"/>
    <s v="Standard Class"/>
    <s v="CS-12460"/>
    <x v="287"/>
    <x v="0"/>
    <s v="United States"/>
    <s v="Columbus"/>
    <x v="29"/>
    <x v="0"/>
    <s v="FUR-FU-10002554"/>
    <x v="0"/>
    <x v="9"/>
    <x v="621"/>
    <n v="23.99"/>
    <n v="1"/>
    <n v="5.5176999999999978"/>
  </r>
  <r>
    <n v="1305"/>
    <s v="US-2020-126179"/>
    <x v="249"/>
    <d v="2020-07-07T00:00:00"/>
    <s v="Standard Class"/>
    <s v="CS-12460"/>
    <x v="287"/>
    <x v="0"/>
    <s v="United States"/>
    <s v="Columbus"/>
    <x v="29"/>
    <x v="0"/>
    <s v="TEC-PH-10001557"/>
    <x v="2"/>
    <x v="8"/>
    <x v="421"/>
    <n v="287.96999999999997"/>
    <n v="3"/>
    <n v="77.751899999999992"/>
  </r>
  <r>
    <n v="1306"/>
    <s v="CA-2019-101966"/>
    <x v="123"/>
    <d v="2019-07-16T00:00:00"/>
    <s v="Second Class"/>
    <s v="BM-11785"/>
    <x v="288"/>
    <x v="0"/>
    <s v="United States"/>
    <s v="Houston"/>
    <x v="6"/>
    <x v="2"/>
    <s v="TEC-PH-10003437"/>
    <x v="2"/>
    <x v="8"/>
    <x v="622"/>
    <n v="419.94399999999996"/>
    <n v="7"/>
    <n v="52.492999999999967"/>
  </r>
  <r>
    <n v="1307"/>
    <s v="CA-2019-141397"/>
    <x v="13"/>
    <d v="2019-06-21T00:00:00"/>
    <s v="First Class"/>
    <s v="RC-19825"/>
    <x v="67"/>
    <x v="0"/>
    <s v="United States"/>
    <s v="Pasadena"/>
    <x v="1"/>
    <x v="1"/>
    <s v="OFF-PA-10002986"/>
    <x v="1"/>
    <x v="3"/>
    <x v="289"/>
    <n v="46.76"/>
    <n v="7"/>
    <n v="22.444800000000001"/>
  </r>
  <r>
    <n v="1308"/>
    <s v="CA-2019-141397"/>
    <x v="13"/>
    <d v="2019-06-21T00:00:00"/>
    <s v="First Class"/>
    <s v="RC-19825"/>
    <x v="67"/>
    <x v="0"/>
    <s v="United States"/>
    <s v="Pasadena"/>
    <x v="1"/>
    <x v="1"/>
    <s v="OFF-BI-10000320"/>
    <x v="1"/>
    <x v="4"/>
    <x v="504"/>
    <n v="17.712"/>
    <n v="3"/>
    <n v="6.4206000000000012"/>
  </r>
  <r>
    <n v="1309"/>
    <s v="CA-2019-141397"/>
    <x v="13"/>
    <d v="2019-06-21T00:00:00"/>
    <s v="First Class"/>
    <s v="RC-19825"/>
    <x v="67"/>
    <x v="0"/>
    <s v="United States"/>
    <s v="Pasadena"/>
    <x v="1"/>
    <x v="1"/>
    <s v="OFF-AP-10003971"/>
    <x v="1"/>
    <x v="6"/>
    <x v="623"/>
    <n v="21.78"/>
    <n v="2"/>
    <n v="5.6628000000000007"/>
  </r>
  <r>
    <n v="1310"/>
    <s v="CA-2019-141397"/>
    <x v="13"/>
    <d v="2019-06-21T00:00:00"/>
    <s v="First Class"/>
    <s v="RC-19825"/>
    <x v="67"/>
    <x v="0"/>
    <s v="United States"/>
    <s v="Pasadena"/>
    <x v="1"/>
    <x v="1"/>
    <s v="OFF-ST-10001469"/>
    <x v="1"/>
    <x v="10"/>
    <x v="237"/>
    <n v="161.94"/>
    <n v="3"/>
    <n v="9.716399999999993"/>
  </r>
  <r>
    <n v="1311"/>
    <s v="CA-2019-141397"/>
    <x v="13"/>
    <d v="2019-06-21T00:00:00"/>
    <s v="First Class"/>
    <s v="RC-19825"/>
    <x v="67"/>
    <x v="0"/>
    <s v="United States"/>
    <s v="Pasadena"/>
    <x v="1"/>
    <x v="1"/>
    <s v="FUR-CH-10003846"/>
    <x v="0"/>
    <x v="1"/>
    <x v="624"/>
    <n v="161.56800000000001"/>
    <n v="2"/>
    <n v="-8.0783999999999949"/>
  </r>
  <r>
    <n v="1312"/>
    <s v="CA-2019-141082"/>
    <x v="4"/>
    <d v="2019-12-13T00:00:00"/>
    <s v="Standard Class"/>
    <s v="FM-14380"/>
    <x v="154"/>
    <x v="0"/>
    <s v="United States"/>
    <s v="Lawrence"/>
    <x v="28"/>
    <x v="3"/>
    <s v="OFF-LA-10001404"/>
    <x v="1"/>
    <x v="2"/>
    <x v="625"/>
    <n v="3.69"/>
    <n v="1"/>
    <n v="1.7343"/>
  </r>
  <r>
    <n v="1313"/>
    <s v="CA-2019-141082"/>
    <x v="4"/>
    <d v="2019-12-13T00:00:00"/>
    <s v="Standard Class"/>
    <s v="FM-14380"/>
    <x v="154"/>
    <x v="0"/>
    <s v="United States"/>
    <s v="Lawrence"/>
    <x v="28"/>
    <x v="3"/>
    <s v="OFF-LA-10001474"/>
    <x v="1"/>
    <x v="2"/>
    <x v="626"/>
    <n v="122.12"/>
    <n v="4"/>
    <n v="56.175200000000004"/>
  </r>
  <r>
    <n v="1314"/>
    <s v="US-2019-134488"/>
    <x v="250"/>
    <d v="2019-10-01T00:00:00"/>
    <s v="Standard Class"/>
    <s v="PK-19075"/>
    <x v="109"/>
    <x v="0"/>
    <s v="United States"/>
    <s v="Columbus"/>
    <x v="19"/>
    <x v="3"/>
    <s v="FUR-CH-10003199"/>
    <x v="0"/>
    <x v="1"/>
    <x v="494"/>
    <n v="155.37199999999999"/>
    <n v="2"/>
    <n v="-13.317599999999999"/>
  </r>
  <r>
    <n v="1315"/>
    <s v="CA-2019-145919"/>
    <x v="66"/>
    <d v="2019-12-23T00:00:00"/>
    <s v="Standard Class"/>
    <s v="HG-14965"/>
    <x v="289"/>
    <x v="1"/>
    <s v="United States"/>
    <s v="Los Angeles"/>
    <x v="1"/>
    <x v="1"/>
    <s v="OFF-PA-10003072"/>
    <x v="1"/>
    <x v="3"/>
    <x v="627"/>
    <n v="38.880000000000003"/>
    <n v="6"/>
    <n v="18.662400000000002"/>
  </r>
  <r>
    <n v="1316"/>
    <s v="CA-2019-145919"/>
    <x v="66"/>
    <d v="2019-12-23T00:00:00"/>
    <s v="Standard Class"/>
    <s v="HG-14965"/>
    <x v="289"/>
    <x v="1"/>
    <s v="United States"/>
    <s v="Los Angeles"/>
    <x v="1"/>
    <x v="1"/>
    <s v="FUR-FU-10004960"/>
    <x v="0"/>
    <x v="9"/>
    <x v="628"/>
    <n v="183.84"/>
    <n v="8"/>
    <n v="62.505600000000001"/>
  </r>
  <r>
    <n v="1317"/>
    <s v="CA-2019-145919"/>
    <x v="66"/>
    <d v="2019-12-23T00:00:00"/>
    <s v="Standard Class"/>
    <s v="HG-14965"/>
    <x v="289"/>
    <x v="1"/>
    <s v="United States"/>
    <s v="Los Angeles"/>
    <x v="1"/>
    <x v="1"/>
    <s v="OFF-SU-10003505"/>
    <x v="1"/>
    <x v="13"/>
    <x v="248"/>
    <n v="579.29999999999995"/>
    <n v="5"/>
    <n v="28.964999999999961"/>
  </r>
  <r>
    <n v="1318"/>
    <s v="CA-2020-157651"/>
    <x v="216"/>
    <d v="2020-12-14T00:00:00"/>
    <s v="Standard Class"/>
    <s v="HA-14920"/>
    <x v="290"/>
    <x v="0"/>
    <s v="United States"/>
    <s v="Philadelphia"/>
    <x v="5"/>
    <x v="3"/>
    <s v="TEC-AC-10003116"/>
    <x v="2"/>
    <x v="7"/>
    <x v="629"/>
    <n v="14.200000000000001"/>
    <n v="1"/>
    <n v="3.3724999999999992"/>
  </r>
  <r>
    <n v="1321"/>
    <s v="CA-2020-167703"/>
    <x v="251"/>
    <d v="2020-02-08T00:00:00"/>
    <s v="Standard Class"/>
    <s v="MC-17575"/>
    <x v="291"/>
    <x v="0"/>
    <s v="United States"/>
    <s v="Cincinnati"/>
    <x v="19"/>
    <x v="3"/>
    <s v="OFF-BI-10002071"/>
    <x v="1"/>
    <x v="4"/>
    <x v="630"/>
    <n v="5.2290000000000001"/>
    <n v="3"/>
    <n v="-4.1831999999999976"/>
  </r>
  <r>
    <n v="1322"/>
    <s v="CA-2020-167703"/>
    <x v="251"/>
    <d v="2020-02-08T00:00:00"/>
    <s v="Standard Class"/>
    <s v="MC-17575"/>
    <x v="291"/>
    <x v="0"/>
    <s v="United States"/>
    <s v="Cincinnati"/>
    <x v="19"/>
    <x v="3"/>
    <s v="OFF-ST-10001490"/>
    <x v="1"/>
    <x v="10"/>
    <x v="631"/>
    <n v="285.55200000000002"/>
    <n v="2"/>
    <n v="35.69399999999996"/>
  </r>
  <r>
    <n v="1323"/>
    <s v="CA-2020-121804"/>
    <x v="252"/>
    <d v="2020-03-08T00:00:00"/>
    <s v="Standard Class"/>
    <s v="LP-17095"/>
    <x v="292"/>
    <x v="0"/>
    <s v="United States"/>
    <s v="Murray"/>
    <x v="0"/>
    <x v="0"/>
    <s v="OFF-AP-10004859"/>
    <x v="1"/>
    <x v="6"/>
    <x v="632"/>
    <n v="72.8"/>
    <n v="5"/>
    <n v="19.656000000000002"/>
  </r>
  <r>
    <n v="1324"/>
    <s v="CA-2020-162635"/>
    <x v="253"/>
    <d v="2020-10-10T00:00:00"/>
    <s v="First Class"/>
    <s v="EB-14170"/>
    <x v="293"/>
    <x v="0"/>
    <s v="United States"/>
    <s v="Wilmington"/>
    <x v="2"/>
    <x v="0"/>
    <s v="OFF-PA-10002659"/>
    <x v="1"/>
    <x v="3"/>
    <x v="633"/>
    <n v="10.816000000000001"/>
    <n v="4"/>
    <n v="3.5151999999999988"/>
  </r>
  <r>
    <n v="1328"/>
    <s v="CA-2019-128258"/>
    <x v="254"/>
    <d v="2019-04-01T00:00:00"/>
    <s v="First Class"/>
    <s v="CP-12085"/>
    <x v="294"/>
    <x v="1"/>
    <s v="United States"/>
    <s v="Norwich"/>
    <x v="24"/>
    <x v="3"/>
    <s v="OFF-PA-10004156"/>
    <x v="1"/>
    <x v="3"/>
    <x v="634"/>
    <n v="11.34"/>
    <n v="1"/>
    <n v="5.5565999999999995"/>
  </r>
  <r>
    <n v="1329"/>
    <s v="CA-2020-106033"/>
    <x v="255"/>
    <d v="2020-10-18T00:00:00"/>
    <s v="Second Class"/>
    <s v="FG-14260"/>
    <x v="295"/>
    <x v="2"/>
    <s v="United States"/>
    <s v="San Francisco"/>
    <x v="1"/>
    <x v="1"/>
    <s v="OFF-AR-10002818"/>
    <x v="1"/>
    <x v="5"/>
    <x v="635"/>
    <n v="87.92"/>
    <n v="4"/>
    <n v="26.375999999999998"/>
  </r>
  <r>
    <n v="1330"/>
    <s v="CA-2019-142762"/>
    <x v="256"/>
    <d v="2019-05-27T00:00:00"/>
    <s v="Standard Class"/>
    <s v="LD-17005"/>
    <x v="296"/>
    <x v="0"/>
    <s v="United States"/>
    <s v="San Francisco"/>
    <x v="1"/>
    <x v="1"/>
    <s v="FUR-FU-10003691"/>
    <x v="0"/>
    <x v="9"/>
    <x v="636"/>
    <n v="37.049999999999997"/>
    <n v="3"/>
    <n v="16.302"/>
  </r>
  <r>
    <n v="1331"/>
    <s v="CA-2020-127705"/>
    <x v="257"/>
    <d v="2020-06-06T00:00:00"/>
    <s v="Standard Class"/>
    <s v="AB-10255"/>
    <x v="297"/>
    <x v="2"/>
    <s v="United States"/>
    <s v="Lorain"/>
    <x v="19"/>
    <x v="3"/>
    <s v="TEC-PH-10000347"/>
    <x v="2"/>
    <x v="8"/>
    <x v="305"/>
    <n v="2.97"/>
    <n v="1"/>
    <n v="-0.64350000000000018"/>
  </r>
  <r>
    <n v="1332"/>
    <s v="CA-2020-127705"/>
    <x v="257"/>
    <d v="2020-06-06T00:00:00"/>
    <s v="Standard Class"/>
    <s v="AB-10255"/>
    <x v="297"/>
    <x v="2"/>
    <s v="United States"/>
    <s v="Lorain"/>
    <x v="19"/>
    <x v="3"/>
    <s v="OFF-ST-10004507"/>
    <x v="1"/>
    <x v="10"/>
    <x v="276"/>
    <n v="27.439999999999998"/>
    <n v="2"/>
    <n v="2.4009999999999998"/>
  </r>
  <r>
    <n v="1336"/>
    <s v="CA-2019-122133"/>
    <x v="258"/>
    <d v="2019-05-23T00:00:00"/>
    <s v="Standard Class"/>
    <s v="JR-15670"/>
    <x v="298"/>
    <x v="0"/>
    <s v="United States"/>
    <s v="Middletown"/>
    <x v="24"/>
    <x v="3"/>
    <s v="OFF-ST-10002574"/>
    <x v="1"/>
    <x v="10"/>
    <x v="637"/>
    <n v="552.55999999999995"/>
    <n v="4"/>
    <n v="0"/>
  </r>
  <r>
    <n v="1337"/>
    <s v="US-2020-123281"/>
    <x v="259"/>
    <d v="2020-04-07T00:00:00"/>
    <s v="Standard Class"/>
    <s v="JF-15190"/>
    <x v="299"/>
    <x v="0"/>
    <s v="United States"/>
    <s v="Los Angeles"/>
    <x v="1"/>
    <x v="1"/>
    <s v="FUR-FU-10003724"/>
    <x v="0"/>
    <x v="9"/>
    <x v="598"/>
    <n v="25.11"/>
    <n v="3"/>
    <n v="6.5285999999999991"/>
  </r>
  <r>
    <n v="1338"/>
    <s v="CA-2020-100524"/>
    <x v="102"/>
    <d v="2020-04-02T00:00:00"/>
    <s v="Second Class"/>
    <s v="CM-12115"/>
    <x v="300"/>
    <x v="0"/>
    <s v="United States"/>
    <s v="New York City"/>
    <x v="11"/>
    <x v="3"/>
    <s v="FUR-FU-10004018"/>
    <x v="0"/>
    <x v="9"/>
    <x v="638"/>
    <n v="29.78"/>
    <n v="2"/>
    <n v="8.0406000000000013"/>
  </r>
  <r>
    <n v="1339"/>
    <s v="CA-2020-100524"/>
    <x v="102"/>
    <d v="2020-04-02T00:00:00"/>
    <s v="Second Class"/>
    <s v="CM-12115"/>
    <x v="300"/>
    <x v="0"/>
    <s v="United States"/>
    <s v="New York City"/>
    <x v="11"/>
    <x v="3"/>
    <s v="TEC-PH-10002549"/>
    <x v="2"/>
    <x v="8"/>
    <x v="639"/>
    <n v="677.58"/>
    <n v="3"/>
    <n v="176.17080000000001"/>
  </r>
  <r>
    <n v="1340"/>
    <s v="CA-2020-100524"/>
    <x v="102"/>
    <d v="2020-04-02T00:00:00"/>
    <s v="Second Class"/>
    <s v="CM-12115"/>
    <x v="300"/>
    <x v="0"/>
    <s v="United States"/>
    <s v="New York City"/>
    <x v="11"/>
    <x v="3"/>
    <s v="OFF-PA-10004911"/>
    <x v="1"/>
    <x v="3"/>
    <x v="640"/>
    <n v="75.040000000000006"/>
    <n v="8"/>
    <n v="36.019200000000005"/>
  </r>
  <r>
    <n v="1341"/>
    <s v="CA-2020-113481"/>
    <x v="260"/>
    <d v="2020-01-04T00:00:00"/>
    <s v="First Class"/>
    <s v="AS-10045"/>
    <x v="301"/>
    <x v="1"/>
    <s v="United States"/>
    <s v="Jacksonville"/>
    <x v="2"/>
    <x v="0"/>
    <s v="TEC-MA-10002178"/>
    <x v="2"/>
    <x v="16"/>
    <x v="641"/>
    <n v="695.7"/>
    <n v="2"/>
    <n v="-27.827999999999975"/>
  </r>
  <r>
    <n v="1342"/>
    <s v="CA-2020-113481"/>
    <x v="260"/>
    <d v="2020-01-04T00:00:00"/>
    <s v="First Class"/>
    <s v="AS-10045"/>
    <x v="301"/>
    <x v="1"/>
    <s v="United States"/>
    <s v="Jacksonville"/>
    <x v="2"/>
    <x v="0"/>
    <s v="OFF-BI-10003694"/>
    <x v="1"/>
    <x v="4"/>
    <x v="642"/>
    <n v="15.66"/>
    <n v="5"/>
    <n v="-12.527999999999995"/>
  </r>
  <r>
    <n v="1343"/>
    <s v="CA-2020-113481"/>
    <x v="260"/>
    <d v="2020-01-04T00:00:00"/>
    <s v="First Class"/>
    <s v="AS-10045"/>
    <x v="301"/>
    <x v="1"/>
    <s v="United States"/>
    <s v="Jacksonville"/>
    <x v="2"/>
    <x v="0"/>
    <s v="OFF-BI-10000474"/>
    <x v="1"/>
    <x v="4"/>
    <x v="509"/>
    <n v="28.854000000000006"/>
    <n v="6"/>
    <n v="-21.159599999999998"/>
  </r>
  <r>
    <n v="1352"/>
    <s v="CA-2019-162901"/>
    <x v="261"/>
    <d v="2019-03-31T00:00:00"/>
    <s v="First Class"/>
    <s v="AS-10045"/>
    <x v="301"/>
    <x v="1"/>
    <s v="United States"/>
    <s v="Arlington"/>
    <x v="12"/>
    <x v="0"/>
    <s v="OFF-ST-10000649"/>
    <x v="1"/>
    <x v="10"/>
    <x v="643"/>
    <n v="31.4"/>
    <n v="2"/>
    <n v="7.8500000000000014"/>
  </r>
  <r>
    <n v="1353"/>
    <s v="CA-2020-162978"/>
    <x v="262"/>
    <d v="2020-05-09T00:00:00"/>
    <s v="Standard Class"/>
    <s v="LW-16990"/>
    <x v="226"/>
    <x v="1"/>
    <s v="United States"/>
    <s v="San Francisco"/>
    <x v="1"/>
    <x v="1"/>
    <s v="TEC-PH-10003092"/>
    <x v="2"/>
    <x v="8"/>
    <x v="644"/>
    <n v="183.96"/>
    <n v="5"/>
    <n v="20.695499999999988"/>
  </r>
  <r>
    <n v="1354"/>
    <s v="CA-2020-162978"/>
    <x v="262"/>
    <d v="2020-05-09T00:00:00"/>
    <s v="Standard Class"/>
    <s v="LW-16990"/>
    <x v="226"/>
    <x v="1"/>
    <s v="United States"/>
    <s v="San Francisco"/>
    <x v="1"/>
    <x v="1"/>
    <s v="OFF-PA-10002250"/>
    <x v="1"/>
    <x v="3"/>
    <x v="455"/>
    <n v="17.61"/>
    <n v="3"/>
    <n v="8.4527999999999999"/>
  </r>
  <r>
    <n v="1355"/>
    <s v="CA-2020-162978"/>
    <x v="262"/>
    <d v="2020-05-09T00:00:00"/>
    <s v="Standard Class"/>
    <s v="LW-16990"/>
    <x v="226"/>
    <x v="1"/>
    <s v="United States"/>
    <s v="San Francisco"/>
    <x v="1"/>
    <x v="1"/>
    <s v="FUR-TA-10003473"/>
    <x v="0"/>
    <x v="14"/>
    <x v="108"/>
    <n v="300.904"/>
    <n v="1"/>
    <n v="11.283900000000017"/>
  </r>
  <r>
    <n v="1358"/>
    <s v="CA-2019-145247"/>
    <x v="263"/>
    <d v="2019-05-07T00:00:00"/>
    <s v="First Class"/>
    <s v="ND-18370"/>
    <x v="302"/>
    <x v="0"/>
    <s v="United States"/>
    <s v="Louisville"/>
    <x v="0"/>
    <x v="0"/>
    <s v="OFF-PA-10003641"/>
    <x v="1"/>
    <x v="3"/>
    <x v="645"/>
    <n v="79.14"/>
    <n v="3"/>
    <n v="36.404399999999995"/>
  </r>
  <r>
    <n v="1359"/>
    <s v="CA-2020-160045"/>
    <x v="264"/>
    <d v="2020-04-27T00:00:00"/>
    <s v="First Class"/>
    <s v="LB-16735"/>
    <x v="303"/>
    <x v="0"/>
    <s v="United States"/>
    <s v="Fort Worth"/>
    <x v="6"/>
    <x v="2"/>
    <s v="FUR-FU-10000010"/>
    <x v="0"/>
    <x v="9"/>
    <x v="323"/>
    <n v="1.988"/>
    <n v="1"/>
    <n v="-1.4413"/>
  </r>
  <r>
    <n v="1361"/>
    <s v="CA-2020-125199"/>
    <x v="7"/>
    <d v="2020-10-25T00:00:00"/>
    <s v="Standard Class"/>
    <s v="HM-14860"/>
    <x v="304"/>
    <x v="1"/>
    <s v="United States"/>
    <s v="Philadelphia"/>
    <x v="5"/>
    <x v="3"/>
    <s v="OFF-AR-10002956"/>
    <x v="1"/>
    <x v="5"/>
    <x v="423"/>
    <n v="123.256"/>
    <n v="7"/>
    <n v="9.2441999999999993"/>
  </r>
  <r>
    <n v="1362"/>
    <s v="CA-2020-125199"/>
    <x v="7"/>
    <d v="2020-10-25T00:00:00"/>
    <s v="Standard Class"/>
    <s v="HM-14860"/>
    <x v="304"/>
    <x v="1"/>
    <s v="United States"/>
    <s v="Philadelphia"/>
    <x v="5"/>
    <x v="3"/>
    <s v="OFF-PA-10004041"/>
    <x v="1"/>
    <x v="3"/>
    <x v="646"/>
    <n v="23.680000000000003"/>
    <n v="4"/>
    <n v="7.3999999999999995"/>
  </r>
  <r>
    <n v="1363"/>
    <s v="CA-2020-125199"/>
    <x v="7"/>
    <d v="2020-10-25T00:00:00"/>
    <s v="Standard Class"/>
    <s v="HM-14860"/>
    <x v="304"/>
    <x v="1"/>
    <s v="United States"/>
    <s v="Philadelphia"/>
    <x v="5"/>
    <x v="3"/>
    <s v="TEC-PH-10001336"/>
    <x v="2"/>
    <x v="8"/>
    <x v="647"/>
    <n v="309.57600000000002"/>
    <n v="4"/>
    <n v="-56.755600000000015"/>
  </r>
  <r>
    <n v="1364"/>
    <s v="US-2020-155425"/>
    <x v="265"/>
    <d v="2020-11-11T00:00:00"/>
    <s v="First Class"/>
    <s v="AB-10600"/>
    <x v="305"/>
    <x v="1"/>
    <s v="United States"/>
    <s v="Tucson"/>
    <x v="18"/>
    <x v="1"/>
    <s v="OFF-BI-10001036"/>
    <x v="1"/>
    <x v="4"/>
    <x v="401"/>
    <n v="38.388000000000005"/>
    <n v="14"/>
    <n v="-25.591999999999999"/>
  </r>
  <r>
    <n v="1365"/>
    <s v="US-2020-155425"/>
    <x v="265"/>
    <d v="2020-11-11T00:00:00"/>
    <s v="First Class"/>
    <s v="AB-10600"/>
    <x v="305"/>
    <x v="1"/>
    <s v="United States"/>
    <s v="Tucson"/>
    <x v="18"/>
    <x v="1"/>
    <s v="TEC-MA-10003183"/>
    <x v="2"/>
    <x v="16"/>
    <x v="648"/>
    <n v="95.994000000000014"/>
    <n v="2"/>
    <n v="-63.995999999999981"/>
  </r>
  <r>
    <n v="1366"/>
    <s v="US-2020-155425"/>
    <x v="265"/>
    <d v="2020-11-11T00:00:00"/>
    <s v="First Class"/>
    <s v="AB-10600"/>
    <x v="305"/>
    <x v="1"/>
    <s v="United States"/>
    <s v="Tucson"/>
    <x v="18"/>
    <x v="1"/>
    <s v="TEC-AC-10001314"/>
    <x v="2"/>
    <x v="7"/>
    <x v="649"/>
    <n v="239.95200000000003"/>
    <n v="6"/>
    <n v="-35.992800000000038"/>
  </r>
  <r>
    <n v="1367"/>
    <s v="US-2020-155425"/>
    <x v="265"/>
    <d v="2020-11-11T00:00:00"/>
    <s v="First Class"/>
    <s v="AB-10600"/>
    <x v="305"/>
    <x v="1"/>
    <s v="United States"/>
    <s v="Tucson"/>
    <x v="18"/>
    <x v="1"/>
    <s v="TEC-PH-10002563"/>
    <x v="2"/>
    <x v="8"/>
    <x v="106"/>
    <n v="201.584"/>
    <n v="2"/>
    <n v="15.118800000000007"/>
  </r>
  <r>
    <n v="1368"/>
    <s v="US-2020-155425"/>
    <x v="265"/>
    <d v="2020-11-11T00:00:00"/>
    <s v="First Class"/>
    <s v="AB-10600"/>
    <x v="305"/>
    <x v="1"/>
    <s v="United States"/>
    <s v="Tucson"/>
    <x v="18"/>
    <x v="1"/>
    <s v="FUR-CH-10003312"/>
    <x v="0"/>
    <x v="1"/>
    <x v="162"/>
    <n v="899.13600000000008"/>
    <n v="4"/>
    <n v="-146.10960000000014"/>
  </r>
  <r>
    <n v="1369"/>
    <s v="CA-2020-133249"/>
    <x v="74"/>
    <d v="2020-07-11T00:00:00"/>
    <s v="First Class"/>
    <s v="SZ-20035"/>
    <x v="306"/>
    <x v="2"/>
    <s v="United States"/>
    <s v="Pico Rivera"/>
    <x v="1"/>
    <x v="1"/>
    <s v="FUR-FU-10001588"/>
    <x v="0"/>
    <x v="9"/>
    <x v="650"/>
    <n v="145.9"/>
    <n v="5"/>
    <n v="62.736999999999995"/>
  </r>
  <r>
    <n v="1372"/>
    <s v="CA-2020-136672"/>
    <x v="266"/>
    <d v="2020-03-12T00:00:00"/>
    <s v="Standard Class"/>
    <s v="MG-17890"/>
    <x v="307"/>
    <x v="2"/>
    <s v="United States"/>
    <s v="Clinton"/>
    <x v="37"/>
    <x v="3"/>
    <s v="TEC-AC-10004510"/>
    <x v="2"/>
    <x v="7"/>
    <x v="651"/>
    <n v="49.08"/>
    <n v="3"/>
    <n v="4.9079999999999977"/>
  </r>
  <r>
    <n v="1382"/>
    <s v="US-2019-100566"/>
    <x v="182"/>
    <d v="2019-09-09T00:00:00"/>
    <s v="Standard Class"/>
    <s v="JK-16120"/>
    <x v="308"/>
    <x v="2"/>
    <s v="United States"/>
    <s v="Aurora"/>
    <x v="7"/>
    <x v="2"/>
    <s v="FUR-FU-10003394"/>
    <x v="0"/>
    <x v="9"/>
    <x v="369"/>
    <n v="83.951999999999998"/>
    <n v="3"/>
    <n v="-90.24839999999999"/>
  </r>
  <r>
    <n v="1383"/>
    <s v="US-2019-108504"/>
    <x v="267"/>
    <d v="2019-02-05T00:00:00"/>
    <s v="Same Day"/>
    <s v="PP-18955"/>
    <x v="309"/>
    <x v="2"/>
    <s v="United States"/>
    <s v="Smyrna"/>
    <x v="29"/>
    <x v="0"/>
    <s v="OFF-ST-10002344"/>
    <x v="1"/>
    <x v="10"/>
    <x v="652"/>
    <n v="80.98"/>
    <n v="1"/>
    <n v="1.6196000000000055"/>
  </r>
  <r>
    <n v="1384"/>
    <s v="US-2019-108504"/>
    <x v="267"/>
    <d v="2019-02-05T00:00:00"/>
    <s v="Same Day"/>
    <s v="PP-18955"/>
    <x v="309"/>
    <x v="2"/>
    <s v="United States"/>
    <s v="Smyrna"/>
    <x v="29"/>
    <x v="0"/>
    <s v="OFF-PA-10001289"/>
    <x v="1"/>
    <x v="3"/>
    <x v="653"/>
    <n v="348.84"/>
    <n v="9"/>
    <n v="170.9316"/>
  </r>
  <r>
    <n v="1385"/>
    <s v="US-2019-108504"/>
    <x v="267"/>
    <d v="2019-02-05T00:00:00"/>
    <s v="Same Day"/>
    <s v="PP-18955"/>
    <x v="309"/>
    <x v="2"/>
    <s v="United States"/>
    <s v="Smyrna"/>
    <x v="29"/>
    <x v="0"/>
    <s v="OFF-FA-10000053"/>
    <x v="1"/>
    <x v="11"/>
    <x v="654"/>
    <n v="9.4499999999999993"/>
    <n v="5"/>
    <n v="0.18900000000000028"/>
  </r>
  <r>
    <n v="1386"/>
    <s v="US-2019-108504"/>
    <x v="267"/>
    <d v="2019-02-05T00:00:00"/>
    <s v="Same Day"/>
    <s v="PP-18955"/>
    <x v="309"/>
    <x v="2"/>
    <s v="United States"/>
    <s v="Smyrna"/>
    <x v="29"/>
    <x v="0"/>
    <s v="FUR-FU-10004091"/>
    <x v="0"/>
    <x v="9"/>
    <x v="655"/>
    <n v="18.84"/>
    <n v="3"/>
    <n v="7.1592000000000002"/>
  </r>
  <r>
    <n v="1387"/>
    <s v="US-2019-108504"/>
    <x v="267"/>
    <d v="2019-02-05T00:00:00"/>
    <s v="Same Day"/>
    <s v="PP-18955"/>
    <x v="309"/>
    <x v="2"/>
    <s v="United States"/>
    <s v="Smyrna"/>
    <x v="29"/>
    <x v="0"/>
    <s v="FUR-BO-10004015"/>
    <x v="0"/>
    <x v="0"/>
    <x v="368"/>
    <n v="239.98"/>
    <n v="2"/>
    <n v="52.795599999999979"/>
  </r>
  <r>
    <n v="1388"/>
    <s v="US-2019-108504"/>
    <x v="267"/>
    <d v="2019-02-05T00:00:00"/>
    <s v="Same Day"/>
    <s v="PP-18955"/>
    <x v="309"/>
    <x v="2"/>
    <s v="United States"/>
    <s v="Smyrna"/>
    <x v="29"/>
    <x v="0"/>
    <s v="OFF-EN-10003001"/>
    <x v="1"/>
    <x v="12"/>
    <x v="656"/>
    <n v="167.96"/>
    <n v="2"/>
    <n v="78.941199999999995"/>
  </r>
  <r>
    <n v="1389"/>
    <s v="US-2019-108504"/>
    <x v="267"/>
    <d v="2019-02-05T00:00:00"/>
    <s v="Same Day"/>
    <s v="PP-18955"/>
    <x v="309"/>
    <x v="2"/>
    <s v="United States"/>
    <s v="Smyrna"/>
    <x v="29"/>
    <x v="0"/>
    <s v="TEC-PH-10000215"/>
    <x v="2"/>
    <x v="8"/>
    <x v="81"/>
    <n v="104.85000000000001"/>
    <n v="3"/>
    <n v="28.309500000000007"/>
  </r>
  <r>
    <n v="1390"/>
    <s v="US-2019-108504"/>
    <x v="267"/>
    <d v="2019-02-05T00:00:00"/>
    <s v="Same Day"/>
    <s v="PP-18955"/>
    <x v="309"/>
    <x v="2"/>
    <s v="United States"/>
    <s v="Smyrna"/>
    <x v="29"/>
    <x v="0"/>
    <s v="TEC-PH-10003645"/>
    <x v="2"/>
    <x v="8"/>
    <x v="160"/>
    <n v="484.83000000000004"/>
    <n v="3"/>
    <n v="126.05580000000002"/>
  </r>
  <r>
    <n v="1391"/>
    <s v="US-2019-108504"/>
    <x v="267"/>
    <d v="2019-02-05T00:00:00"/>
    <s v="Same Day"/>
    <s v="PP-18955"/>
    <x v="309"/>
    <x v="2"/>
    <s v="United States"/>
    <s v="Smyrna"/>
    <x v="29"/>
    <x v="0"/>
    <s v="OFF-PA-10000357"/>
    <x v="1"/>
    <x v="3"/>
    <x v="269"/>
    <n v="122.97"/>
    <n v="3"/>
    <n v="60.255300000000005"/>
  </r>
  <r>
    <n v="1392"/>
    <s v="US-2019-108504"/>
    <x v="267"/>
    <d v="2019-02-05T00:00:00"/>
    <s v="Same Day"/>
    <s v="PP-18955"/>
    <x v="309"/>
    <x v="2"/>
    <s v="United States"/>
    <s v="Smyrna"/>
    <x v="29"/>
    <x v="0"/>
    <s v="OFF-ST-10004804"/>
    <x v="1"/>
    <x v="10"/>
    <x v="657"/>
    <n v="154.44"/>
    <n v="3"/>
    <n v="1.5444000000000031"/>
  </r>
  <r>
    <n v="1393"/>
    <s v="US-2019-108504"/>
    <x v="267"/>
    <d v="2019-02-05T00:00:00"/>
    <s v="Same Day"/>
    <s v="PP-18955"/>
    <x v="309"/>
    <x v="2"/>
    <s v="United States"/>
    <s v="Smyrna"/>
    <x v="29"/>
    <x v="0"/>
    <s v="OFF-PA-10003892"/>
    <x v="1"/>
    <x v="3"/>
    <x v="347"/>
    <n v="342.37"/>
    <n v="7"/>
    <n v="160.91389999999998"/>
  </r>
  <r>
    <n v="1394"/>
    <s v="CA-2020-124828"/>
    <x v="249"/>
    <d v="2020-07-04T00:00:00"/>
    <s v="First Class"/>
    <s v="YS-21880"/>
    <x v="310"/>
    <x v="1"/>
    <s v="United States"/>
    <s v="Burlington"/>
    <x v="2"/>
    <x v="0"/>
    <s v="OFF-AR-10003514"/>
    <x v="1"/>
    <x v="5"/>
    <x v="658"/>
    <n v="9.5519999999999996"/>
    <n v="3"/>
    <n v="1.5521999999999991"/>
  </r>
  <r>
    <n v="1395"/>
    <s v="US-2020-117247"/>
    <x v="253"/>
    <d v="2020-10-14T00:00:00"/>
    <s v="Standard Class"/>
    <s v="CK-12760"/>
    <x v="311"/>
    <x v="1"/>
    <s v="United States"/>
    <s v="Aurora"/>
    <x v="7"/>
    <x v="2"/>
    <s v="FUR-TA-10002958"/>
    <x v="0"/>
    <x v="14"/>
    <x v="659"/>
    <n v="652.45000000000005"/>
    <n v="5"/>
    <n v="-430.61700000000019"/>
  </r>
  <r>
    <n v="1396"/>
    <s v="US-2020-117247"/>
    <x v="253"/>
    <d v="2020-10-14T00:00:00"/>
    <s v="Standard Class"/>
    <s v="CK-12760"/>
    <x v="311"/>
    <x v="1"/>
    <s v="United States"/>
    <s v="Aurora"/>
    <x v="7"/>
    <x v="2"/>
    <s v="FUR-TA-10001676"/>
    <x v="0"/>
    <x v="14"/>
    <x v="660"/>
    <n v="66.644999999999996"/>
    <n v="3"/>
    <n v="-42.652799999999999"/>
  </r>
  <r>
    <n v="1397"/>
    <s v="CA-2019-124485"/>
    <x v="217"/>
    <d v="2019-11-26T00:00:00"/>
    <s v="First Class"/>
    <s v="NC-18340"/>
    <x v="312"/>
    <x v="0"/>
    <s v="United States"/>
    <s v="New York City"/>
    <x v="11"/>
    <x v="3"/>
    <s v="OFF-BI-10000822"/>
    <x v="1"/>
    <x v="4"/>
    <x v="661"/>
    <n v="17.216000000000001"/>
    <n v="4"/>
    <n v="6.025599999999999"/>
  </r>
  <r>
    <n v="1398"/>
    <s v="CA-2019-124485"/>
    <x v="217"/>
    <d v="2019-11-26T00:00:00"/>
    <s v="First Class"/>
    <s v="NC-18340"/>
    <x v="312"/>
    <x v="0"/>
    <s v="United States"/>
    <s v="New York City"/>
    <x v="11"/>
    <x v="3"/>
    <s v="OFF-PA-10004971"/>
    <x v="1"/>
    <x v="3"/>
    <x v="389"/>
    <n v="11.56"/>
    <n v="2"/>
    <n v="5.6644000000000005"/>
  </r>
  <r>
    <n v="1399"/>
    <s v="CA-2019-124485"/>
    <x v="217"/>
    <d v="2019-11-26T00:00:00"/>
    <s v="First Class"/>
    <s v="NC-18340"/>
    <x v="312"/>
    <x v="0"/>
    <s v="United States"/>
    <s v="New York City"/>
    <x v="11"/>
    <x v="3"/>
    <s v="TEC-AC-10002323"/>
    <x v="2"/>
    <x v="7"/>
    <x v="662"/>
    <n v="88.4"/>
    <n v="4"/>
    <n v="11.492000000000004"/>
  </r>
  <r>
    <n v="1400"/>
    <s v="CA-2019-124485"/>
    <x v="217"/>
    <d v="2019-11-26T00:00:00"/>
    <s v="First Class"/>
    <s v="NC-18340"/>
    <x v="312"/>
    <x v="0"/>
    <s v="United States"/>
    <s v="New York City"/>
    <x v="11"/>
    <x v="3"/>
    <s v="OFF-PA-10004888"/>
    <x v="1"/>
    <x v="3"/>
    <x v="663"/>
    <n v="6.48"/>
    <n v="1"/>
    <n v="3.1104000000000003"/>
  </r>
  <r>
    <n v="1401"/>
    <s v="CA-2019-159212"/>
    <x v="268"/>
    <d v="2019-11-05T00:00:00"/>
    <s v="Standard Class"/>
    <s v="KM-16375"/>
    <x v="313"/>
    <x v="2"/>
    <s v="United States"/>
    <s v="Salem"/>
    <x v="12"/>
    <x v="0"/>
    <s v="TEC-PH-10003988"/>
    <x v="2"/>
    <x v="8"/>
    <x v="19"/>
    <n v="21.8"/>
    <n v="2"/>
    <n v="6.104000000000001"/>
  </r>
  <r>
    <n v="1402"/>
    <s v="CA-2019-159212"/>
    <x v="268"/>
    <d v="2019-11-05T00:00:00"/>
    <s v="Standard Class"/>
    <s v="KM-16375"/>
    <x v="313"/>
    <x v="2"/>
    <s v="United States"/>
    <s v="Salem"/>
    <x v="12"/>
    <x v="0"/>
    <s v="OFF-EN-10002230"/>
    <x v="1"/>
    <x v="12"/>
    <x v="351"/>
    <n v="251.79000000000002"/>
    <n v="3"/>
    <n v="118.34129999999999"/>
  </r>
  <r>
    <n v="1403"/>
    <s v="US-2019-161396"/>
    <x v="269"/>
    <d v="2019-04-25T00:00:00"/>
    <s v="Standard Class"/>
    <s v="GM-14455"/>
    <x v="24"/>
    <x v="2"/>
    <s v="United States"/>
    <s v="Columbus"/>
    <x v="19"/>
    <x v="3"/>
    <s v="FUR-TA-10002622"/>
    <x v="0"/>
    <x v="14"/>
    <x v="664"/>
    <n v="205.17599999999999"/>
    <n v="2"/>
    <n v="-58.133199999999988"/>
  </r>
  <r>
    <n v="1404"/>
    <s v="US-2019-161396"/>
    <x v="269"/>
    <d v="2019-04-25T00:00:00"/>
    <s v="Standard Class"/>
    <s v="GM-14455"/>
    <x v="24"/>
    <x v="2"/>
    <s v="United States"/>
    <s v="Columbus"/>
    <x v="19"/>
    <x v="3"/>
    <s v="OFF-PA-10000418"/>
    <x v="1"/>
    <x v="3"/>
    <x v="665"/>
    <n v="419.4"/>
    <n v="5"/>
    <n v="146.79"/>
  </r>
  <r>
    <n v="1408"/>
    <s v="CA-2019-130407"/>
    <x v="270"/>
    <d v="2019-09-06T00:00:00"/>
    <s v="Standard Class"/>
    <s v="KD-16270"/>
    <x v="16"/>
    <x v="0"/>
    <s v="United States"/>
    <s v="New York City"/>
    <x v="11"/>
    <x v="3"/>
    <s v="OFF-AR-10002240"/>
    <x v="1"/>
    <x v="5"/>
    <x v="666"/>
    <n v="75.48"/>
    <n v="2"/>
    <n v="19.6248"/>
  </r>
  <r>
    <n v="1409"/>
    <s v="CA-2019-130407"/>
    <x v="270"/>
    <d v="2019-09-06T00:00:00"/>
    <s v="Standard Class"/>
    <s v="KD-16270"/>
    <x v="16"/>
    <x v="0"/>
    <s v="United States"/>
    <s v="New York City"/>
    <x v="11"/>
    <x v="3"/>
    <s v="FUR-FU-10001967"/>
    <x v="0"/>
    <x v="9"/>
    <x v="159"/>
    <n v="39.979999999999997"/>
    <n v="2"/>
    <n v="9.9949999999999974"/>
  </r>
  <r>
    <n v="1410"/>
    <s v="US-2019-122245"/>
    <x v="271"/>
    <d v="2019-09-30T00:00:00"/>
    <s v="Standard Class"/>
    <s v="AB-10105"/>
    <x v="314"/>
    <x v="0"/>
    <s v="United States"/>
    <s v="Phoenix"/>
    <x v="18"/>
    <x v="1"/>
    <s v="FUR-TA-10002356"/>
    <x v="0"/>
    <x v="14"/>
    <x v="667"/>
    <n v="393.16500000000002"/>
    <n v="3"/>
    <n v="-204.44580000000005"/>
  </r>
  <r>
    <n v="1411"/>
    <s v="CA-2020-105144"/>
    <x v="152"/>
    <d v="2020-11-11T00:00:00"/>
    <s v="Standard Class"/>
    <s v="SZ-20035"/>
    <x v="306"/>
    <x v="2"/>
    <s v="United States"/>
    <s v="Grand Prairie"/>
    <x v="6"/>
    <x v="2"/>
    <s v="OFF-LA-10003923"/>
    <x v="1"/>
    <x v="2"/>
    <x v="256"/>
    <n v="23.680000000000003"/>
    <n v="2"/>
    <n v="8.879999999999999"/>
  </r>
  <r>
    <n v="1412"/>
    <s v="CA-2019-136329"/>
    <x v="272"/>
    <d v="2019-07-13T00:00:00"/>
    <s v="Standard Class"/>
    <s v="JD-15895"/>
    <x v="40"/>
    <x v="1"/>
    <s v="United States"/>
    <s v="New York City"/>
    <x v="11"/>
    <x v="3"/>
    <s v="FUR-CH-10002335"/>
    <x v="0"/>
    <x v="1"/>
    <x v="571"/>
    <n v="408.00599999999997"/>
    <n v="2"/>
    <n v="72.534400000000005"/>
  </r>
  <r>
    <n v="1413"/>
    <s v="CA-2019-136329"/>
    <x v="272"/>
    <d v="2019-07-13T00:00:00"/>
    <s v="Standard Class"/>
    <s v="JD-15895"/>
    <x v="40"/>
    <x v="1"/>
    <s v="United States"/>
    <s v="New York City"/>
    <x v="11"/>
    <x v="3"/>
    <s v="FUR-FU-10000723"/>
    <x v="0"/>
    <x v="9"/>
    <x v="668"/>
    <n v="165.28"/>
    <n v="4"/>
    <n v="14.875200000000007"/>
  </r>
  <r>
    <n v="1415"/>
    <s v="CA-2020-115994"/>
    <x v="273"/>
    <d v="2020-01-31T00:00:00"/>
    <s v="Second Class"/>
    <s v="BT-11305"/>
    <x v="315"/>
    <x v="2"/>
    <s v="United States"/>
    <s v="Costa Mesa"/>
    <x v="1"/>
    <x v="1"/>
    <s v="TEC-AC-10000580"/>
    <x v="2"/>
    <x v="7"/>
    <x v="610"/>
    <n v="239.96999999999997"/>
    <n v="3"/>
    <n v="26.39670000000001"/>
  </r>
  <r>
    <n v="1416"/>
    <s v="CA-2020-115994"/>
    <x v="273"/>
    <d v="2020-01-31T00:00:00"/>
    <s v="Second Class"/>
    <s v="BT-11305"/>
    <x v="315"/>
    <x v="2"/>
    <s v="United States"/>
    <s v="Costa Mesa"/>
    <x v="1"/>
    <x v="1"/>
    <s v="FUR-FU-10003976"/>
    <x v="0"/>
    <x v="9"/>
    <x v="669"/>
    <n v="37.74"/>
    <n v="3"/>
    <n v="12.831599999999996"/>
  </r>
  <r>
    <n v="1431"/>
    <s v="CA-2020-122700"/>
    <x v="112"/>
    <d v="2020-11-30T00:00:00"/>
    <s v="Standard Class"/>
    <s v="LT-17110"/>
    <x v="316"/>
    <x v="0"/>
    <s v="United States"/>
    <s v="Columbus"/>
    <x v="19"/>
    <x v="3"/>
    <s v="TEC-PH-10003092"/>
    <x v="2"/>
    <x v="8"/>
    <x v="644"/>
    <n v="220.75200000000001"/>
    <n v="8"/>
    <n v="-40.47120000000001"/>
  </r>
  <r>
    <n v="1435"/>
    <s v="US-2019-153129"/>
    <x v="274"/>
    <d v="2019-12-30T00:00:00"/>
    <s v="Standard Class"/>
    <s v="FP-14320"/>
    <x v="139"/>
    <x v="0"/>
    <s v="United States"/>
    <s v="Seattle"/>
    <x v="3"/>
    <x v="1"/>
    <s v="OFF-PA-10003673"/>
    <x v="1"/>
    <x v="3"/>
    <x v="670"/>
    <n v="33.9"/>
    <n v="5"/>
    <n v="15.593999999999999"/>
  </r>
  <r>
    <n v="1436"/>
    <s v="CA-2020-106852"/>
    <x v="173"/>
    <d v="2020-06-27T00:00:00"/>
    <s v="Standard Class"/>
    <s v="ST-20530"/>
    <x v="317"/>
    <x v="0"/>
    <s v="United States"/>
    <s v="Parma"/>
    <x v="19"/>
    <x v="3"/>
    <s v="OFF-PA-10001639"/>
    <x v="1"/>
    <x v="3"/>
    <x v="671"/>
    <n v="31.104000000000006"/>
    <n v="6"/>
    <n v="10.8864"/>
  </r>
  <r>
    <n v="1437"/>
    <s v="CA-2020-106852"/>
    <x v="173"/>
    <d v="2020-06-27T00:00:00"/>
    <s v="Standard Class"/>
    <s v="ST-20530"/>
    <x v="317"/>
    <x v="0"/>
    <s v="United States"/>
    <s v="Parma"/>
    <x v="19"/>
    <x v="3"/>
    <s v="OFF-AR-10003829"/>
    <x v="1"/>
    <x v="5"/>
    <x v="672"/>
    <n v="5.2480000000000002"/>
    <n v="2"/>
    <n v="0.59039999999999915"/>
  </r>
  <r>
    <n v="1440"/>
    <s v="CA-2020-122735"/>
    <x v="275"/>
    <d v="2020-04-15T00:00:00"/>
    <s v="Second Class"/>
    <s v="BD-11320"/>
    <x v="133"/>
    <x v="0"/>
    <s v="United States"/>
    <s v="Providence"/>
    <x v="31"/>
    <x v="3"/>
    <s v="OFF-BI-10004364"/>
    <x v="1"/>
    <x v="4"/>
    <x v="304"/>
    <n v="29.700000000000003"/>
    <n v="5"/>
    <n v="13.365"/>
  </r>
  <r>
    <n v="1441"/>
    <s v="CA-2020-122735"/>
    <x v="275"/>
    <d v="2020-04-15T00:00:00"/>
    <s v="Second Class"/>
    <s v="BD-11320"/>
    <x v="133"/>
    <x v="0"/>
    <s v="United States"/>
    <s v="Providence"/>
    <x v="31"/>
    <x v="3"/>
    <s v="OFF-PA-10001712"/>
    <x v="1"/>
    <x v="3"/>
    <x v="673"/>
    <n v="39.96"/>
    <n v="4"/>
    <n v="17.981999999999999"/>
  </r>
  <r>
    <n v="1442"/>
    <s v="CA-2020-128160"/>
    <x v="276"/>
    <d v="2020-12-24T00:00:00"/>
    <s v="Second Class"/>
    <s v="MM-17920"/>
    <x v="318"/>
    <x v="0"/>
    <s v="United States"/>
    <s v="San Francisco"/>
    <x v="1"/>
    <x v="1"/>
    <s v="OFF-BI-10001510"/>
    <x v="1"/>
    <x v="4"/>
    <x v="458"/>
    <n v="36.672000000000004"/>
    <n v="2"/>
    <n v="11.459999999999999"/>
  </r>
  <r>
    <n v="1443"/>
    <s v="CA-2020-117695"/>
    <x v="277"/>
    <d v="2020-08-08T00:00:00"/>
    <s v="First Class"/>
    <s v="PW-19030"/>
    <x v="319"/>
    <x v="1"/>
    <s v="United States"/>
    <s v="Richmond"/>
    <x v="0"/>
    <x v="0"/>
    <s v="OFF-PA-10002713"/>
    <x v="1"/>
    <x v="3"/>
    <x v="176"/>
    <n v="13.76"/>
    <n v="2"/>
    <n v="6.3295999999999992"/>
  </r>
  <r>
    <n v="1445"/>
    <s v="CA-2019-133725"/>
    <x v="256"/>
    <d v="2019-05-28T00:00:00"/>
    <s v="Standard Class"/>
    <s v="KL-16645"/>
    <x v="61"/>
    <x v="0"/>
    <s v="United States"/>
    <s v="Chicago"/>
    <x v="7"/>
    <x v="2"/>
    <s v="TEC-PH-10004165"/>
    <x v="2"/>
    <x v="8"/>
    <x v="674"/>
    <n v="1979.9280000000001"/>
    <n v="9"/>
    <n v="148.49459999999993"/>
  </r>
  <r>
    <n v="1446"/>
    <s v="CA-2020-102337"/>
    <x v="278"/>
    <d v="2020-06-16T00:00:00"/>
    <s v="First Class"/>
    <s v="SD-20485"/>
    <x v="320"/>
    <x v="2"/>
    <s v="United States"/>
    <s v="Chicago"/>
    <x v="7"/>
    <x v="2"/>
    <s v="OFF-ST-10004804"/>
    <x v="1"/>
    <x v="10"/>
    <x v="657"/>
    <n v="164.73599999999999"/>
    <n v="4"/>
    <n v="-39.124799999999993"/>
  </r>
  <r>
    <n v="1447"/>
    <s v="CA-2020-102337"/>
    <x v="278"/>
    <d v="2020-06-16T00:00:00"/>
    <s v="First Class"/>
    <s v="SD-20485"/>
    <x v="320"/>
    <x v="2"/>
    <s v="United States"/>
    <s v="Chicago"/>
    <x v="7"/>
    <x v="2"/>
    <s v="FUR-CH-10004289"/>
    <x v="0"/>
    <x v="1"/>
    <x v="675"/>
    <n v="470.30199999999996"/>
    <n v="7"/>
    <n v="-87.341800000000035"/>
  </r>
  <r>
    <n v="1448"/>
    <s v="CA-2020-102337"/>
    <x v="278"/>
    <d v="2020-06-16T00:00:00"/>
    <s v="First Class"/>
    <s v="SD-20485"/>
    <x v="320"/>
    <x v="2"/>
    <s v="United States"/>
    <s v="Chicago"/>
    <x v="7"/>
    <x v="2"/>
    <s v="TEC-PH-10002564"/>
    <x v="2"/>
    <x v="8"/>
    <x v="676"/>
    <n v="47.984000000000002"/>
    <n v="2"/>
    <n v="5.9979999999999922"/>
  </r>
  <r>
    <n v="1452"/>
    <s v="CA-2019-133711"/>
    <x v="279"/>
    <d v="2019-11-29T00:00:00"/>
    <s v="First Class"/>
    <s v="MC-17425"/>
    <x v="321"/>
    <x v="1"/>
    <s v="United States"/>
    <s v="Mobile"/>
    <x v="14"/>
    <x v="0"/>
    <s v="OFF-PA-10001685"/>
    <x v="1"/>
    <x v="3"/>
    <x v="10"/>
    <n v="70.98"/>
    <n v="7"/>
    <n v="34.780200000000001"/>
  </r>
  <r>
    <n v="1453"/>
    <s v="CA-2019-133711"/>
    <x v="279"/>
    <d v="2019-11-29T00:00:00"/>
    <s v="First Class"/>
    <s v="MC-17425"/>
    <x v="321"/>
    <x v="1"/>
    <s v="United States"/>
    <s v="Mobile"/>
    <x v="14"/>
    <x v="0"/>
    <s v="OFF-BI-10000666"/>
    <x v="1"/>
    <x v="4"/>
    <x v="677"/>
    <n v="91.679999999999993"/>
    <n v="3"/>
    <n v="45.839999999999996"/>
  </r>
  <r>
    <n v="1454"/>
    <s v="CA-2019-133711"/>
    <x v="279"/>
    <d v="2019-11-29T00:00:00"/>
    <s v="First Class"/>
    <s v="MC-17425"/>
    <x v="321"/>
    <x v="1"/>
    <s v="United States"/>
    <s v="Mobile"/>
    <x v="14"/>
    <x v="0"/>
    <s v="OFF-BI-10004352"/>
    <x v="1"/>
    <x v="4"/>
    <x v="678"/>
    <n v="33.75"/>
    <n v="5"/>
    <n v="16.875"/>
  </r>
  <r>
    <n v="1455"/>
    <s v="CA-2019-133711"/>
    <x v="279"/>
    <d v="2019-11-29T00:00:00"/>
    <s v="First Class"/>
    <s v="MC-17425"/>
    <x v="321"/>
    <x v="1"/>
    <s v="United States"/>
    <s v="Mobile"/>
    <x v="14"/>
    <x v="0"/>
    <s v="TEC-MA-10000010"/>
    <x v="2"/>
    <x v="16"/>
    <x v="679"/>
    <n v="3040"/>
    <n v="8"/>
    <n v="1459.2"/>
  </r>
  <r>
    <n v="1456"/>
    <s v="CA-2020-148474"/>
    <x v="280"/>
    <d v="2020-06-19T00:00:00"/>
    <s v="Standard Class"/>
    <s v="ME-17320"/>
    <x v="322"/>
    <x v="2"/>
    <s v="United States"/>
    <s v="Columbus"/>
    <x v="29"/>
    <x v="0"/>
    <s v="OFF-BI-10000977"/>
    <x v="1"/>
    <x v="4"/>
    <x v="680"/>
    <n v="91.199999999999989"/>
    <n v="3"/>
    <n v="41.951999999999998"/>
  </r>
  <r>
    <n v="1457"/>
    <s v="CA-2020-148474"/>
    <x v="280"/>
    <d v="2020-06-19T00:00:00"/>
    <s v="Standard Class"/>
    <s v="ME-17320"/>
    <x v="322"/>
    <x v="2"/>
    <s v="United States"/>
    <s v="Columbus"/>
    <x v="29"/>
    <x v="0"/>
    <s v="FUR-TA-10002530"/>
    <x v="0"/>
    <x v="14"/>
    <x v="681"/>
    <n v="452.93999999999994"/>
    <n v="3"/>
    <n v="67.940999999999974"/>
  </r>
  <r>
    <n v="1459"/>
    <s v="CA-2019-123722"/>
    <x v="271"/>
    <d v="2019-10-01T00:00:00"/>
    <s v="Standard Class"/>
    <s v="NH-18610"/>
    <x v="323"/>
    <x v="1"/>
    <s v="United States"/>
    <s v="Irving"/>
    <x v="6"/>
    <x v="2"/>
    <s v="OFF-LA-10001569"/>
    <x v="1"/>
    <x v="2"/>
    <x v="495"/>
    <n v="15.936000000000002"/>
    <n v="4"/>
    <n v="5.1791999999999998"/>
  </r>
  <r>
    <n v="1462"/>
    <s v="US-2019-128902"/>
    <x v="12"/>
    <d v="2019-03-15T00:00:00"/>
    <s v="Standard Class"/>
    <s v="MB-18085"/>
    <x v="324"/>
    <x v="0"/>
    <s v="United States"/>
    <s v="Vineland"/>
    <x v="25"/>
    <x v="3"/>
    <s v="FUR-TA-10001095"/>
    <x v="0"/>
    <x v="14"/>
    <x v="397"/>
    <n v="244.00599999999997"/>
    <n v="2"/>
    <n v="-31.372200000000007"/>
  </r>
  <r>
    <n v="1463"/>
    <s v="CA-2019-152289"/>
    <x v="209"/>
    <d v="2019-08-28T00:00:00"/>
    <s v="First Class"/>
    <s v="LC-16930"/>
    <x v="9"/>
    <x v="1"/>
    <s v="United States"/>
    <s v="Pasadena"/>
    <x v="6"/>
    <x v="2"/>
    <s v="TEC-AC-10004571"/>
    <x v="2"/>
    <x v="7"/>
    <x v="682"/>
    <n v="159.98400000000001"/>
    <n v="2"/>
    <n v="43.995600000000003"/>
  </r>
  <r>
    <n v="1464"/>
    <s v="CA-2019-152289"/>
    <x v="209"/>
    <d v="2019-08-28T00:00:00"/>
    <s v="First Class"/>
    <s v="LC-16930"/>
    <x v="9"/>
    <x v="1"/>
    <s v="United States"/>
    <s v="Pasadena"/>
    <x v="6"/>
    <x v="2"/>
    <s v="FUR-CH-10002126"/>
    <x v="0"/>
    <x v="1"/>
    <x v="556"/>
    <n v="1024.7159999999999"/>
    <n v="6"/>
    <n v="-29.277599999999893"/>
  </r>
  <r>
    <n v="1465"/>
    <s v="US-2019-104794"/>
    <x v="103"/>
    <d v="2019-12-19T00:00:00"/>
    <s v="First Class"/>
    <s v="KD-16495"/>
    <x v="325"/>
    <x v="1"/>
    <s v="United States"/>
    <s v="New York City"/>
    <x v="11"/>
    <x v="3"/>
    <s v="OFF-FA-10001754"/>
    <x v="1"/>
    <x v="11"/>
    <x v="521"/>
    <n v="3.68"/>
    <n v="2"/>
    <n v="1.8032000000000001"/>
  </r>
  <r>
    <n v="1469"/>
    <s v="CA-2020-139199"/>
    <x v="19"/>
    <d v="2020-12-13T00:00:00"/>
    <s v="Standard Class"/>
    <s v="DK-12835"/>
    <x v="326"/>
    <x v="1"/>
    <s v="United States"/>
    <s v="Detroit"/>
    <x v="13"/>
    <x v="2"/>
    <s v="FUR-CH-10000847"/>
    <x v="0"/>
    <x v="1"/>
    <x v="683"/>
    <n v="872.94"/>
    <n v="3"/>
    <n v="226.96439999999998"/>
  </r>
  <r>
    <n v="1470"/>
    <s v="CA-2020-139199"/>
    <x v="19"/>
    <d v="2020-12-13T00:00:00"/>
    <s v="Standard Class"/>
    <s v="DK-12835"/>
    <x v="326"/>
    <x v="1"/>
    <s v="United States"/>
    <s v="Detroit"/>
    <x v="13"/>
    <x v="2"/>
    <s v="OFF-BI-10003982"/>
    <x v="1"/>
    <x v="4"/>
    <x v="385"/>
    <n v="41.54"/>
    <n v="2"/>
    <n v="19.523799999999998"/>
  </r>
  <r>
    <n v="1471"/>
    <s v="CA-2020-139199"/>
    <x v="19"/>
    <d v="2020-12-13T00:00:00"/>
    <s v="Standard Class"/>
    <s v="DK-12835"/>
    <x v="326"/>
    <x v="1"/>
    <s v="United States"/>
    <s v="Detroit"/>
    <x v="13"/>
    <x v="2"/>
    <s v="OFF-PA-10001293"/>
    <x v="1"/>
    <x v="3"/>
    <x v="684"/>
    <n v="12.96"/>
    <n v="2"/>
    <n v="6.2208000000000006"/>
  </r>
  <r>
    <n v="1473"/>
    <s v="CA-2020-164959"/>
    <x v="281"/>
    <d v="2020-07-15T00:00:00"/>
    <s v="Standard Class"/>
    <s v="KN-16390"/>
    <x v="327"/>
    <x v="1"/>
    <s v="United States"/>
    <s v="Los Angeles"/>
    <x v="1"/>
    <x v="1"/>
    <s v="OFF-LA-10004272"/>
    <x v="1"/>
    <x v="2"/>
    <x v="685"/>
    <n v="8.67"/>
    <n v="3"/>
    <n v="4.0749000000000004"/>
  </r>
  <r>
    <n v="1475"/>
    <s v="CA-2019-113138"/>
    <x v="151"/>
    <d v="2019-11-25T00:00:00"/>
    <s v="Standard Class"/>
    <s v="NP-18685"/>
    <x v="328"/>
    <x v="2"/>
    <s v="United States"/>
    <s v="Niagara Falls"/>
    <x v="11"/>
    <x v="3"/>
    <s v="OFF-AR-10003770"/>
    <x v="1"/>
    <x v="5"/>
    <x v="686"/>
    <n v="17.28"/>
    <n v="6"/>
    <n v="5.0111999999999997"/>
  </r>
  <r>
    <n v="1476"/>
    <s v="CA-2019-113138"/>
    <x v="151"/>
    <d v="2019-11-25T00:00:00"/>
    <s v="Standard Class"/>
    <s v="NP-18685"/>
    <x v="328"/>
    <x v="2"/>
    <s v="United States"/>
    <s v="Niagara Falls"/>
    <x v="11"/>
    <x v="3"/>
    <s v="OFF-BI-10000320"/>
    <x v="1"/>
    <x v="4"/>
    <x v="504"/>
    <n v="17.712"/>
    <n v="3"/>
    <n v="6.4206000000000012"/>
  </r>
  <r>
    <n v="1477"/>
    <s v="US-2020-104955"/>
    <x v="282"/>
    <d v="2020-03-24T00:00:00"/>
    <s v="Standard Class"/>
    <s v="CG-12040"/>
    <x v="220"/>
    <x v="2"/>
    <s v="United States"/>
    <s v="New York City"/>
    <x v="11"/>
    <x v="3"/>
    <s v="OFF-LA-10003121"/>
    <x v="1"/>
    <x v="2"/>
    <x v="687"/>
    <n v="28.91"/>
    <n v="7"/>
    <n v="13.2986"/>
  </r>
  <r>
    <n v="1478"/>
    <s v="CA-2019-121958"/>
    <x v="210"/>
    <d v="2019-11-17T00:00:00"/>
    <s v="Standard Class"/>
    <s v="CS-12505"/>
    <x v="329"/>
    <x v="0"/>
    <s v="United States"/>
    <s v="Thomasville"/>
    <x v="2"/>
    <x v="0"/>
    <s v="OFF-SU-10000381"/>
    <x v="1"/>
    <x v="13"/>
    <x v="417"/>
    <n v="52.136000000000003"/>
    <n v="7"/>
    <n v="5.865299999999996"/>
  </r>
  <r>
    <n v="1479"/>
    <s v="CA-2020-121468"/>
    <x v="67"/>
    <d v="2020-11-20T00:00:00"/>
    <s v="First Class"/>
    <s v="KD-16345"/>
    <x v="28"/>
    <x v="0"/>
    <s v="United States"/>
    <s v="Westminster"/>
    <x v="1"/>
    <x v="1"/>
    <s v="TEC-PH-10000376"/>
    <x v="2"/>
    <x v="8"/>
    <x v="688"/>
    <n v="31.968000000000004"/>
    <n v="4"/>
    <n v="2.3976000000000006"/>
  </r>
  <r>
    <n v="1480"/>
    <s v="US-2019-108455"/>
    <x v="283"/>
    <d v="2019-12-08T00:00:00"/>
    <s v="Standard Class"/>
    <s v="MK-18160"/>
    <x v="330"/>
    <x v="0"/>
    <s v="United States"/>
    <s v="San Francisco"/>
    <x v="1"/>
    <x v="1"/>
    <s v="OFF-PA-10002262"/>
    <x v="1"/>
    <x v="3"/>
    <x v="689"/>
    <n v="25.92"/>
    <n v="4"/>
    <n v="12.441600000000001"/>
  </r>
  <r>
    <n v="1481"/>
    <s v="US-2019-108455"/>
    <x v="283"/>
    <d v="2019-12-08T00:00:00"/>
    <s v="Standard Class"/>
    <s v="MK-18160"/>
    <x v="330"/>
    <x v="0"/>
    <s v="United States"/>
    <s v="San Francisco"/>
    <x v="1"/>
    <x v="1"/>
    <s v="OFF-PA-10002464"/>
    <x v="1"/>
    <x v="3"/>
    <x v="690"/>
    <n v="40.46"/>
    <n v="7"/>
    <n v="19.825400000000002"/>
  </r>
  <r>
    <n v="1482"/>
    <s v="US-2019-108455"/>
    <x v="283"/>
    <d v="2019-12-08T00:00:00"/>
    <s v="Standard Class"/>
    <s v="MK-18160"/>
    <x v="330"/>
    <x v="0"/>
    <s v="United States"/>
    <s v="San Francisco"/>
    <x v="1"/>
    <x v="1"/>
    <s v="OFF-ST-10002214"/>
    <x v="1"/>
    <x v="10"/>
    <x v="691"/>
    <n v="33.869999999999997"/>
    <n v="3"/>
    <n v="8.8061999999999987"/>
  </r>
  <r>
    <n v="1483"/>
    <s v="CA-2020-101210"/>
    <x v="183"/>
    <d v="2020-08-28T00:00:00"/>
    <s v="Second Class"/>
    <s v="DW-13540"/>
    <x v="250"/>
    <x v="0"/>
    <s v="United States"/>
    <s v="Jackson"/>
    <x v="26"/>
    <x v="0"/>
    <s v="OFF-AR-10003560"/>
    <x v="1"/>
    <x v="5"/>
    <x v="471"/>
    <n v="9.7280000000000015"/>
    <n v="2"/>
    <n v="1.702399999999999"/>
  </r>
  <r>
    <n v="1484"/>
    <s v="CA-2020-101210"/>
    <x v="183"/>
    <d v="2020-08-28T00:00:00"/>
    <s v="Second Class"/>
    <s v="DW-13540"/>
    <x v="250"/>
    <x v="0"/>
    <s v="United States"/>
    <s v="Jackson"/>
    <x v="26"/>
    <x v="0"/>
    <s v="OFF-PA-10000130"/>
    <x v="1"/>
    <x v="3"/>
    <x v="692"/>
    <n v="3.4240000000000004"/>
    <n v="1"/>
    <n v="1.0699999999999996"/>
  </r>
  <r>
    <n v="1485"/>
    <s v="US-2019-108098"/>
    <x v="284"/>
    <d v="2019-10-18T00:00:00"/>
    <s v="Standard Class"/>
    <s v="CP-12340"/>
    <x v="183"/>
    <x v="1"/>
    <s v="United States"/>
    <s v="Seattle"/>
    <x v="3"/>
    <x v="1"/>
    <s v="TEC-AC-10000865"/>
    <x v="2"/>
    <x v="7"/>
    <x v="693"/>
    <n v="177"/>
    <n v="3"/>
    <n v="30.089999999999982"/>
  </r>
  <r>
    <n v="1491"/>
    <s v="CA-2020-151911"/>
    <x v="285"/>
    <d v="2020-05-05T00:00:00"/>
    <s v="Second Class"/>
    <s v="DL-13495"/>
    <x v="258"/>
    <x v="1"/>
    <s v="United States"/>
    <s v="New York City"/>
    <x v="11"/>
    <x v="3"/>
    <s v="OFF-EN-10002986"/>
    <x v="1"/>
    <x v="12"/>
    <x v="694"/>
    <n v="62.96"/>
    <n v="4"/>
    <n v="28.332000000000001"/>
  </r>
  <r>
    <n v="1492"/>
    <s v="CA-2020-166436"/>
    <x v="125"/>
    <d v="2020-11-28T00:00:00"/>
    <s v="Standard Class"/>
    <s v="TS-21370"/>
    <x v="331"/>
    <x v="1"/>
    <s v="United States"/>
    <s v="New York City"/>
    <x v="11"/>
    <x v="3"/>
    <s v="OFF-PA-10001838"/>
    <x v="1"/>
    <x v="3"/>
    <x v="695"/>
    <n v="5.88"/>
    <n v="1"/>
    <n v="2.8811999999999998"/>
  </r>
  <r>
    <n v="1493"/>
    <s v="CA-2020-166436"/>
    <x v="125"/>
    <d v="2020-11-28T00:00:00"/>
    <s v="Standard Class"/>
    <s v="TS-21370"/>
    <x v="331"/>
    <x v="1"/>
    <s v="United States"/>
    <s v="New York City"/>
    <x v="11"/>
    <x v="3"/>
    <s v="FUR-CH-10000785"/>
    <x v="0"/>
    <x v="1"/>
    <x v="179"/>
    <n v="977.29200000000003"/>
    <n v="6"/>
    <n v="173.74080000000001"/>
  </r>
  <r>
    <n v="1494"/>
    <s v="CA-2020-139661"/>
    <x v="286"/>
    <d v="2020-11-03T00:00:00"/>
    <s v="Standard Class"/>
    <s v="JW-15220"/>
    <x v="332"/>
    <x v="1"/>
    <s v="United States"/>
    <s v="Vancouver"/>
    <x v="3"/>
    <x v="1"/>
    <s v="FUR-FU-10002885"/>
    <x v="0"/>
    <x v="9"/>
    <x v="696"/>
    <n v="9.64"/>
    <n v="2"/>
    <n v="3.6632000000000007"/>
  </r>
  <r>
    <n v="1496"/>
    <s v="CA-2020-152485"/>
    <x v="287"/>
    <d v="2020-09-08T00:00:00"/>
    <s v="Standard Class"/>
    <s v="JD-15790"/>
    <x v="333"/>
    <x v="0"/>
    <s v="United States"/>
    <s v="Coppell"/>
    <x v="6"/>
    <x v="2"/>
    <s v="OFF-AR-10003759"/>
    <x v="1"/>
    <x v="5"/>
    <x v="555"/>
    <n v="10.192000000000002"/>
    <n v="7"/>
    <n v="3.1849999999999992"/>
  </r>
  <r>
    <n v="1497"/>
    <s v="CA-2020-152485"/>
    <x v="287"/>
    <d v="2020-09-08T00:00:00"/>
    <s v="Standard Class"/>
    <s v="JD-15790"/>
    <x v="333"/>
    <x v="0"/>
    <s v="United States"/>
    <s v="Coppell"/>
    <x v="6"/>
    <x v="2"/>
    <s v="OFF-ST-10004950"/>
    <x v="1"/>
    <x v="10"/>
    <x v="697"/>
    <n v="16.784000000000002"/>
    <n v="1"/>
    <n v="-0.20980000000000043"/>
  </r>
  <r>
    <n v="1498"/>
    <s v="CA-2020-152485"/>
    <x v="287"/>
    <d v="2020-09-08T00:00:00"/>
    <s v="Standard Class"/>
    <s v="JD-15790"/>
    <x v="333"/>
    <x v="0"/>
    <s v="United States"/>
    <s v="Coppell"/>
    <x v="6"/>
    <x v="2"/>
    <s v="OFF-AR-10001940"/>
    <x v="1"/>
    <x v="5"/>
    <x v="698"/>
    <n v="13.120000000000001"/>
    <n v="5"/>
    <n v="3.7720000000000002"/>
  </r>
  <r>
    <n v="1499"/>
    <s v="CA-2019-141586"/>
    <x v="288"/>
    <d v="2019-10-20T00:00:00"/>
    <s v="First Class"/>
    <s v="NK-18490"/>
    <x v="334"/>
    <x v="2"/>
    <s v="United States"/>
    <s v="San Francisco"/>
    <x v="1"/>
    <x v="1"/>
    <s v="OFF-BI-10003981"/>
    <x v="1"/>
    <x v="4"/>
    <x v="56"/>
    <n v="18.16"/>
    <n v="5"/>
    <n v="6.5830000000000011"/>
  </r>
  <r>
    <n v="1500"/>
    <s v="CA-2020-130386"/>
    <x v="56"/>
    <d v="2020-11-18T00:00:00"/>
    <s v="Standard Class"/>
    <s v="NG-18430"/>
    <x v="335"/>
    <x v="0"/>
    <s v="United States"/>
    <s v="Austin"/>
    <x v="6"/>
    <x v="2"/>
    <s v="OFF-PA-10002749"/>
    <x v="1"/>
    <x v="3"/>
    <x v="97"/>
    <n v="16.056000000000001"/>
    <n v="3"/>
    <n v="5.8203000000000005"/>
  </r>
  <r>
    <n v="1501"/>
    <s v="CA-2020-130386"/>
    <x v="56"/>
    <d v="2020-11-18T00:00:00"/>
    <s v="Standard Class"/>
    <s v="NG-18430"/>
    <x v="335"/>
    <x v="0"/>
    <s v="United States"/>
    <s v="Austin"/>
    <x v="6"/>
    <x v="2"/>
    <s v="OFF-PA-10003823"/>
    <x v="1"/>
    <x v="3"/>
    <x v="699"/>
    <n v="223.05600000000001"/>
    <n v="9"/>
    <n v="69.704999999999984"/>
  </r>
  <r>
    <n v="1502"/>
    <s v="CA-2020-130386"/>
    <x v="56"/>
    <d v="2020-11-18T00:00:00"/>
    <s v="Standard Class"/>
    <s v="NG-18430"/>
    <x v="335"/>
    <x v="0"/>
    <s v="United States"/>
    <s v="Austin"/>
    <x v="6"/>
    <x v="2"/>
    <s v="OFF-ST-10003716"/>
    <x v="1"/>
    <x v="10"/>
    <x v="601"/>
    <n v="540.048"/>
    <n v="3"/>
    <n v="-47.254199999999997"/>
  </r>
  <r>
    <n v="1503"/>
    <s v="CA-2019-100468"/>
    <x v="217"/>
    <d v="2019-12-01T00:00:00"/>
    <s v="Standard Class"/>
    <s v="AT-10435"/>
    <x v="336"/>
    <x v="2"/>
    <s v="United States"/>
    <s v="Los Angeles"/>
    <x v="1"/>
    <x v="1"/>
    <s v="TEC-PH-10001300"/>
    <x v="2"/>
    <x v="8"/>
    <x v="700"/>
    <n v="33.520000000000003"/>
    <n v="2"/>
    <n v="3.3519999999999985"/>
  </r>
  <r>
    <n v="1504"/>
    <s v="CA-2019-100468"/>
    <x v="217"/>
    <d v="2019-12-01T00:00:00"/>
    <s v="Standard Class"/>
    <s v="AT-10435"/>
    <x v="336"/>
    <x v="2"/>
    <s v="United States"/>
    <s v="Los Angeles"/>
    <x v="1"/>
    <x v="1"/>
    <s v="FUR-FU-10000010"/>
    <x v="0"/>
    <x v="9"/>
    <x v="323"/>
    <n v="9.94"/>
    <n v="2"/>
    <n v="3.0813999999999995"/>
  </r>
  <r>
    <n v="1507"/>
    <s v="CA-2020-154935"/>
    <x v="87"/>
    <d v="2020-12-29T00:00:00"/>
    <s v="Standard Class"/>
    <s v="AR-10540"/>
    <x v="337"/>
    <x v="0"/>
    <s v="United States"/>
    <s v="New York City"/>
    <x v="11"/>
    <x v="3"/>
    <s v="OFF-BI-10003708"/>
    <x v="1"/>
    <x v="4"/>
    <x v="701"/>
    <n v="17.880000000000003"/>
    <n v="3"/>
    <n v="5.5875000000000004"/>
  </r>
  <r>
    <n v="1508"/>
    <s v="CA-2019-134208"/>
    <x v="24"/>
    <d v="2019-09-23T00:00:00"/>
    <s v="Standard Class"/>
    <s v="CS-12505"/>
    <x v="329"/>
    <x v="0"/>
    <s v="United States"/>
    <s v="Columbus"/>
    <x v="29"/>
    <x v="0"/>
    <s v="TEC-MA-10004458"/>
    <x v="2"/>
    <x v="16"/>
    <x v="702"/>
    <n v="396"/>
    <n v="4"/>
    <n v="190.07999999999998"/>
  </r>
  <r>
    <n v="1509"/>
    <s v="CA-2020-108294"/>
    <x v="216"/>
    <d v="2020-12-10T00:00:00"/>
    <s v="Same Day"/>
    <s v="LS-16975"/>
    <x v="37"/>
    <x v="2"/>
    <s v="United States"/>
    <s v="Omaha"/>
    <x v="4"/>
    <x v="2"/>
    <s v="OFF-BI-10004965"/>
    <x v="1"/>
    <x v="4"/>
    <x v="703"/>
    <n v="34.5"/>
    <n v="3"/>
    <n v="15.524999999999999"/>
  </r>
  <r>
    <n v="1510"/>
    <s v="CA-2020-103611"/>
    <x v="289"/>
    <d v="2020-09-15T00:00:00"/>
    <s v="First Class"/>
    <s v="JM-15535"/>
    <x v="338"/>
    <x v="0"/>
    <s v="United States"/>
    <s v="Los Angeles"/>
    <x v="1"/>
    <x v="1"/>
    <s v="FUR-FU-10004270"/>
    <x v="0"/>
    <x v="9"/>
    <x v="704"/>
    <n v="8.36"/>
    <n v="2"/>
    <n v="3.0095999999999998"/>
  </r>
  <r>
    <n v="1511"/>
    <s v="CA-2020-100384"/>
    <x v="50"/>
    <d v="2020-07-01T00:00:00"/>
    <s v="Standard Class"/>
    <s v="NH-18610"/>
    <x v="323"/>
    <x v="1"/>
    <s v="United States"/>
    <s v="Pomona"/>
    <x v="1"/>
    <x v="1"/>
    <s v="OFF-AR-10002135"/>
    <x v="1"/>
    <x v="5"/>
    <x v="705"/>
    <n v="385.6"/>
    <n v="8"/>
    <n v="111.82399999999996"/>
  </r>
  <r>
    <n v="1512"/>
    <s v="CA-2020-100384"/>
    <x v="50"/>
    <d v="2020-07-01T00:00:00"/>
    <s v="Standard Class"/>
    <s v="NH-18610"/>
    <x v="323"/>
    <x v="1"/>
    <s v="United States"/>
    <s v="Pomona"/>
    <x v="1"/>
    <x v="1"/>
    <s v="OFF-AR-10003514"/>
    <x v="1"/>
    <x v="5"/>
    <x v="658"/>
    <n v="35.82"/>
    <n v="9"/>
    <n v="11.820599999999997"/>
  </r>
  <r>
    <n v="1513"/>
    <s v="CA-2020-112809"/>
    <x v="134"/>
    <d v="2020-08-22T00:00:00"/>
    <s v="Standard Class"/>
    <s v="RA-19915"/>
    <x v="257"/>
    <x v="0"/>
    <s v="United States"/>
    <s v="Dallas"/>
    <x v="6"/>
    <x v="2"/>
    <s v="OFF-ST-10002276"/>
    <x v="1"/>
    <x v="10"/>
    <x v="706"/>
    <n v="200.06400000000002"/>
    <n v="3"/>
    <n v="12.504000000000005"/>
  </r>
  <r>
    <n v="1514"/>
    <s v="CA-2020-112809"/>
    <x v="134"/>
    <d v="2020-08-22T00:00:00"/>
    <s v="Standard Class"/>
    <s v="RA-19915"/>
    <x v="257"/>
    <x v="0"/>
    <s v="United States"/>
    <s v="Dallas"/>
    <x v="6"/>
    <x v="2"/>
    <s v="OFF-BI-10001098"/>
    <x v="1"/>
    <x v="4"/>
    <x v="450"/>
    <n v="21.379999999999995"/>
    <n v="5"/>
    <n v="-33.139000000000003"/>
  </r>
  <r>
    <n v="1515"/>
    <s v="CA-2020-112809"/>
    <x v="134"/>
    <d v="2020-08-22T00:00:00"/>
    <s v="Standard Class"/>
    <s v="RA-19915"/>
    <x v="257"/>
    <x v="0"/>
    <s v="United States"/>
    <s v="Dallas"/>
    <x v="6"/>
    <x v="2"/>
    <s v="OFF-BI-10001636"/>
    <x v="1"/>
    <x v="4"/>
    <x v="428"/>
    <n v="6.743999999999998"/>
    <n v="4"/>
    <n v="-11.4648"/>
  </r>
  <r>
    <n v="1516"/>
    <s v="US-2020-160759"/>
    <x v="83"/>
    <d v="2020-12-17T00:00:00"/>
    <s v="Standard Class"/>
    <s v="AI-10855"/>
    <x v="339"/>
    <x v="0"/>
    <s v="United States"/>
    <s v="Philadelphia"/>
    <x v="5"/>
    <x v="3"/>
    <s v="FUR-CH-10002961"/>
    <x v="0"/>
    <x v="1"/>
    <x v="707"/>
    <n v="63.686"/>
    <n v="1"/>
    <n v="-9.0980000000000025"/>
  </r>
  <r>
    <n v="1517"/>
    <s v="CA-2020-148446"/>
    <x v="216"/>
    <d v="2020-12-14T00:00:00"/>
    <s v="Second Class"/>
    <s v="MC-17845"/>
    <x v="340"/>
    <x v="0"/>
    <s v="United States"/>
    <s v="North Las Vegas"/>
    <x v="30"/>
    <x v="1"/>
    <s v="FUR-TA-10004256"/>
    <x v="0"/>
    <x v="14"/>
    <x v="295"/>
    <n v="1669.6"/>
    <n v="4"/>
    <n v="116.87199999999984"/>
  </r>
  <r>
    <n v="1520"/>
    <s v="CA-2020-116204"/>
    <x v="290"/>
    <d v="2020-02-14T00:00:00"/>
    <s v="Second Class"/>
    <s v="VW-21775"/>
    <x v="341"/>
    <x v="1"/>
    <s v="United States"/>
    <s v="San Francisco"/>
    <x v="1"/>
    <x v="1"/>
    <s v="OFF-BI-10001759"/>
    <x v="1"/>
    <x v="4"/>
    <x v="478"/>
    <n v="21.335999999999999"/>
    <n v="7"/>
    <n v="7.7343000000000011"/>
  </r>
  <r>
    <n v="1521"/>
    <s v="CA-2020-109946"/>
    <x v="291"/>
    <d v="2020-04-21T00:00:00"/>
    <s v="Standard Class"/>
    <s v="PL-18925"/>
    <x v="342"/>
    <x v="2"/>
    <s v="United States"/>
    <s v="Chicago"/>
    <x v="7"/>
    <x v="2"/>
    <s v="OFF-AR-10001419"/>
    <x v="1"/>
    <x v="5"/>
    <x v="708"/>
    <n v="16.520000000000003"/>
    <n v="5"/>
    <n v="2.0649999999999986"/>
  </r>
  <r>
    <n v="1527"/>
    <s v="CA-2019-122392"/>
    <x v="227"/>
    <d v="2019-07-27T00:00:00"/>
    <s v="Standard Class"/>
    <s v="CJ-12010"/>
    <x v="99"/>
    <x v="0"/>
    <s v="United States"/>
    <s v="Allentown"/>
    <x v="5"/>
    <x v="3"/>
    <s v="OFF-AR-10002221"/>
    <x v="1"/>
    <x v="5"/>
    <x v="709"/>
    <n v="4.16"/>
    <n v="2"/>
    <n v="0.36400000000000032"/>
  </r>
  <r>
    <n v="1528"/>
    <s v="CA-2019-122392"/>
    <x v="227"/>
    <d v="2019-07-27T00:00:00"/>
    <s v="Standard Class"/>
    <s v="CJ-12010"/>
    <x v="99"/>
    <x v="0"/>
    <s v="United States"/>
    <s v="Allentown"/>
    <x v="5"/>
    <x v="3"/>
    <s v="FUR-FU-10002456"/>
    <x v="0"/>
    <x v="9"/>
    <x v="710"/>
    <n v="11.648000000000001"/>
    <n v="2"/>
    <n v="3.3488000000000011"/>
  </r>
  <r>
    <n v="1532"/>
    <s v="CA-2020-159884"/>
    <x v="292"/>
    <d v="2020-09-05T00:00:00"/>
    <s v="Standard Class"/>
    <s v="JF-15490"/>
    <x v="343"/>
    <x v="0"/>
    <s v="United States"/>
    <s v="Tempe"/>
    <x v="18"/>
    <x v="1"/>
    <s v="OFF-ST-10000344"/>
    <x v="1"/>
    <x v="10"/>
    <x v="711"/>
    <n v="10.744"/>
    <n v="1"/>
    <n v="0.80579999999999963"/>
  </r>
  <r>
    <n v="1533"/>
    <s v="CA-2020-159884"/>
    <x v="292"/>
    <d v="2020-09-05T00:00:00"/>
    <s v="Standard Class"/>
    <s v="JF-15490"/>
    <x v="343"/>
    <x v="0"/>
    <s v="United States"/>
    <s v="Tempe"/>
    <x v="18"/>
    <x v="1"/>
    <s v="OFF-FA-10000585"/>
    <x v="1"/>
    <x v="11"/>
    <x v="303"/>
    <n v="8.3760000000000012"/>
    <n v="3"/>
    <n v="2.7222"/>
  </r>
  <r>
    <n v="1534"/>
    <s v="CA-2019-139885"/>
    <x v="238"/>
    <d v="2019-12-08T00:00:00"/>
    <s v="Standard Class"/>
    <s v="EB-13840"/>
    <x v="140"/>
    <x v="1"/>
    <s v="United States"/>
    <s v="New York City"/>
    <x v="11"/>
    <x v="3"/>
    <s v="OFF-ST-10003324"/>
    <x v="1"/>
    <x v="10"/>
    <x v="712"/>
    <n v="212.88"/>
    <n v="6"/>
    <n v="0"/>
  </r>
  <r>
    <n v="1535"/>
    <s v="CA-2020-124086"/>
    <x v="293"/>
    <d v="2020-02-14T00:00:00"/>
    <s v="Standard Class"/>
    <s v="MP-18175"/>
    <x v="344"/>
    <x v="2"/>
    <s v="United States"/>
    <s v="Laguna Niguel"/>
    <x v="1"/>
    <x v="1"/>
    <s v="FUR-BO-10004015"/>
    <x v="0"/>
    <x v="0"/>
    <x v="368"/>
    <n v="203.98299999999998"/>
    <n v="2"/>
    <n v="16.798599999999979"/>
  </r>
  <r>
    <n v="1536"/>
    <s v="CA-2019-112389"/>
    <x v="294"/>
    <d v="2019-11-02T00:00:00"/>
    <s v="Standard Class"/>
    <s v="JM-15655"/>
    <x v="345"/>
    <x v="1"/>
    <s v="United States"/>
    <s v="Bridgeton"/>
    <x v="25"/>
    <x v="3"/>
    <s v="OFF-ST-10000419"/>
    <x v="1"/>
    <x v="10"/>
    <x v="713"/>
    <n v="40.74"/>
    <n v="3"/>
    <n v="0.4073999999999991"/>
  </r>
  <r>
    <n v="1537"/>
    <s v="CA-2019-112389"/>
    <x v="294"/>
    <d v="2019-11-02T00:00:00"/>
    <s v="Standard Class"/>
    <s v="JM-15655"/>
    <x v="345"/>
    <x v="1"/>
    <s v="United States"/>
    <s v="Bridgeton"/>
    <x v="25"/>
    <x v="3"/>
    <s v="OFF-AP-10001626"/>
    <x v="1"/>
    <x v="6"/>
    <x v="714"/>
    <n v="11.67"/>
    <n v="3"/>
    <n v="3.0342000000000002"/>
  </r>
  <r>
    <n v="1538"/>
    <s v="CA-2020-121888"/>
    <x v="94"/>
    <d v="2020-09-17T00:00:00"/>
    <s v="Second Class"/>
    <s v="CL-11890"/>
    <x v="346"/>
    <x v="0"/>
    <s v="United States"/>
    <s v="Everett"/>
    <x v="28"/>
    <x v="3"/>
    <s v="TEC-PH-10000439"/>
    <x v="2"/>
    <x v="8"/>
    <x v="715"/>
    <n v="39.99"/>
    <n v="1"/>
    <n v="11.597099999999998"/>
  </r>
  <r>
    <n v="1539"/>
    <s v="CA-2020-121888"/>
    <x v="94"/>
    <d v="2020-09-17T00:00:00"/>
    <s v="Second Class"/>
    <s v="CL-11890"/>
    <x v="346"/>
    <x v="0"/>
    <s v="United States"/>
    <s v="Everett"/>
    <x v="28"/>
    <x v="3"/>
    <s v="OFF-AR-10003478"/>
    <x v="1"/>
    <x v="5"/>
    <x v="394"/>
    <n v="16.28"/>
    <n v="2"/>
    <n v="6.5120000000000005"/>
  </r>
  <r>
    <n v="1540"/>
    <s v="CA-2020-121888"/>
    <x v="94"/>
    <d v="2020-09-17T00:00:00"/>
    <s v="Second Class"/>
    <s v="CL-11890"/>
    <x v="346"/>
    <x v="0"/>
    <s v="United States"/>
    <s v="Everett"/>
    <x v="28"/>
    <x v="3"/>
    <s v="FUR-BO-10002545"/>
    <x v="0"/>
    <x v="0"/>
    <x v="185"/>
    <n v="782.94"/>
    <n v="3"/>
    <n v="203.56440000000003"/>
  </r>
  <r>
    <n v="1541"/>
    <s v="CA-2020-121888"/>
    <x v="94"/>
    <d v="2020-09-17T00:00:00"/>
    <s v="Second Class"/>
    <s v="CL-11890"/>
    <x v="346"/>
    <x v="0"/>
    <s v="United States"/>
    <s v="Everett"/>
    <x v="28"/>
    <x v="3"/>
    <s v="OFF-BI-10001765"/>
    <x v="1"/>
    <x v="4"/>
    <x v="716"/>
    <n v="242.48000000000002"/>
    <n v="7"/>
    <n v="116.39039999999999"/>
  </r>
  <r>
    <n v="1551"/>
    <s v="US-2020-124926"/>
    <x v="20"/>
    <d v="2020-11-18T00:00:00"/>
    <s v="Second Class"/>
    <s v="ME-17320"/>
    <x v="322"/>
    <x v="2"/>
    <s v="United States"/>
    <s v="Houston"/>
    <x v="6"/>
    <x v="2"/>
    <s v="OFF-AP-10004868"/>
    <x v="1"/>
    <x v="6"/>
    <x v="717"/>
    <n v="9.3239999999999981"/>
    <n v="6"/>
    <n v="-24.708599999999997"/>
  </r>
  <r>
    <n v="1552"/>
    <s v="CA-2019-159345"/>
    <x v="15"/>
    <d v="2019-06-22T00:00:00"/>
    <s v="Standard Class"/>
    <s v="IG-15085"/>
    <x v="347"/>
    <x v="0"/>
    <s v="United States"/>
    <s v="San Diego"/>
    <x v="1"/>
    <x v="1"/>
    <s v="OFF-PA-10000806"/>
    <x v="1"/>
    <x v="3"/>
    <x v="718"/>
    <n v="111.96"/>
    <n v="2"/>
    <n v="54.860399999999998"/>
  </r>
  <r>
    <n v="1554"/>
    <s v="CA-2020-158386"/>
    <x v="295"/>
    <d v="2020-10-21T00:00:00"/>
    <s v="Standard Class"/>
    <s v="BO-11425"/>
    <x v="348"/>
    <x v="0"/>
    <s v="United States"/>
    <s v="Richmond"/>
    <x v="0"/>
    <x v="0"/>
    <s v="OFF-BI-10003719"/>
    <x v="1"/>
    <x v="4"/>
    <x v="590"/>
    <n v="124.75"/>
    <n v="5"/>
    <n v="57.384999999999991"/>
  </r>
  <r>
    <n v="1556"/>
    <s v="CA-2020-120761"/>
    <x v="287"/>
    <d v="2020-09-08T00:00:00"/>
    <s v="Standard Class"/>
    <s v="AB-10150"/>
    <x v="349"/>
    <x v="0"/>
    <s v="United States"/>
    <s v="Long Beach"/>
    <x v="11"/>
    <x v="3"/>
    <s v="TEC-AC-10000171"/>
    <x v="2"/>
    <x v="7"/>
    <x v="16"/>
    <n v="91.96"/>
    <n v="4"/>
    <n v="39.5428"/>
  </r>
  <r>
    <n v="1557"/>
    <s v="CA-2019-109176"/>
    <x v="108"/>
    <d v="2019-05-15T00:00:00"/>
    <s v="Standard Class"/>
    <s v="JW-16075"/>
    <x v="350"/>
    <x v="0"/>
    <s v="United States"/>
    <s v="Philadelphia"/>
    <x v="5"/>
    <x v="3"/>
    <s v="OFF-EN-10003134"/>
    <x v="1"/>
    <x v="12"/>
    <x v="89"/>
    <n v="9.3439999999999994"/>
    <n v="1"/>
    <n v="3.504"/>
  </r>
  <r>
    <n v="1558"/>
    <s v="CA-2019-109176"/>
    <x v="108"/>
    <d v="2019-05-15T00:00:00"/>
    <s v="Standard Class"/>
    <s v="JW-16075"/>
    <x v="350"/>
    <x v="0"/>
    <s v="United States"/>
    <s v="Philadelphia"/>
    <x v="5"/>
    <x v="3"/>
    <s v="OFF-AR-10001955"/>
    <x v="1"/>
    <x v="5"/>
    <x v="719"/>
    <n v="79.36"/>
    <n v="5"/>
    <n v="9.919999999999991"/>
  </r>
  <r>
    <n v="1560"/>
    <s v="CA-2019-126809"/>
    <x v="296"/>
    <d v="2019-04-13T00:00:00"/>
    <s v="Standard Class"/>
    <s v="EB-13750"/>
    <x v="351"/>
    <x v="1"/>
    <s v="United States"/>
    <s v="Seattle"/>
    <x v="3"/>
    <x v="1"/>
    <s v="OFF-BI-10003712"/>
    <x v="1"/>
    <x v="4"/>
    <x v="720"/>
    <n v="35.352000000000004"/>
    <n v="9"/>
    <n v="12.815099999999997"/>
  </r>
  <r>
    <n v="1562"/>
    <s v="CA-2020-107293"/>
    <x v="297"/>
    <d v="2020-09-06T00:00:00"/>
    <s v="First Class"/>
    <s v="CS-12400"/>
    <x v="21"/>
    <x v="2"/>
    <s v="United States"/>
    <s v="Seattle"/>
    <x v="3"/>
    <x v="1"/>
    <s v="OFF-AR-10003732"/>
    <x v="1"/>
    <x v="5"/>
    <x v="180"/>
    <n v="2.78"/>
    <n v="1"/>
    <n v="0.72279999999999989"/>
  </r>
  <r>
    <n v="1563"/>
    <s v="US-2020-102890"/>
    <x v="84"/>
    <d v="2020-06-30T00:00:00"/>
    <s v="Same Day"/>
    <s v="SG-20470"/>
    <x v="352"/>
    <x v="0"/>
    <s v="United States"/>
    <s v="New York City"/>
    <x v="11"/>
    <x v="3"/>
    <s v="FUR-TA-10000577"/>
    <x v="0"/>
    <x v="14"/>
    <x v="479"/>
    <n v="1044.6299999999999"/>
    <n v="5"/>
    <n v="-295.97849999999994"/>
  </r>
  <r>
    <n v="1569"/>
    <s v="US-2020-152002"/>
    <x v="298"/>
    <d v="2020-06-11T00:00:00"/>
    <s v="Same Day"/>
    <s v="DV-13465"/>
    <x v="144"/>
    <x v="0"/>
    <s v="United States"/>
    <s v="Los Angeles"/>
    <x v="1"/>
    <x v="1"/>
    <s v="OFF-PA-10000357"/>
    <x v="1"/>
    <x v="3"/>
    <x v="269"/>
    <n v="122.97"/>
    <n v="3"/>
    <n v="60.255300000000005"/>
  </r>
  <r>
    <n v="1570"/>
    <s v="CA-2020-165029"/>
    <x v="112"/>
    <d v="2020-11-30T00:00:00"/>
    <s v="Standard Class"/>
    <s v="AH-10075"/>
    <x v="217"/>
    <x v="1"/>
    <s v="United States"/>
    <s v="Atlanta"/>
    <x v="29"/>
    <x v="0"/>
    <s v="OFF-AR-10003504"/>
    <x v="1"/>
    <x v="5"/>
    <x v="721"/>
    <n v="12.84"/>
    <n v="3"/>
    <n v="3.7235999999999989"/>
  </r>
  <r>
    <n v="1577"/>
    <s v="CA-2019-109057"/>
    <x v="101"/>
    <d v="2019-04-27T00:00:00"/>
    <s v="Standard Class"/>
    <s v="TT-21460"/>
    <x v="353"/>
    <x v="2"/>
    <s v="United States"/>
    <s v="Aurora"/>
    <x v="7"/>
    <x v="2"/>
    <s v="OFF-ST-10002406"/>
    <x v="1"/>
    <x v="10"/>
    <x v="184"/>
    <n v="23.952000000000002"/>
    <n v="2"/>
    <n v="2.3952000000000018"/>
  </r>
  <r>
    <n v="1578"/>
    <s v="CA-2019-154403"/>
    <x v="256"/>
    <d v="2019-05-27T00:00:00"/>
    <s v="Standard Class"/>
    <s v="AP-10720"/>
    <x v="354"/>
    <x v="2"/>
    <s v="United States"/>
    <s v="Florence"/>
    <x v="14"/>
    <x v="0"/>
    <s v="OFF-PA-10001526"/>
    <x v="1"/>
    <x v="3"/>
    <x v="722"/>
    <n v="4.9800000000000004"/>
    <n v="1"/>
    <n v="2.4402000000000004"/>
  </r>
  <r>
    <n v="1579"/>
    <s v="CA-2019-102456"/>
    <x v="299"/>
    <d v="2019-03-01T00:00:00"/>
    <s v="First Class"/>
    <s v="DL-12865"/>
    <x v="355"/>
    <x v="0"/>
    <s v="United States"/>
    <s v="New York City"/>
    <x v="11"/>
    <x v="3"/>
    <s v="OFF-AP-10004336"/>
    <x v="1"/>
    <x v="6"/>
    <x v="723"/>
    <n v="170.88"/>
    <n v="3"/>
    <n v="49.555199999999978"/>
  </r>
  <r>
    <n v="1590"/>
    <s v="CA-2019-109911"/>
    <x v="300"/>
    <d v="2019-05-16T00:00:00"/>
    <s v="Standard Class"/>
    <s v="VG-21805"/>
    <x v="356"/>
    <x v="1"/>
    <s v="United States"/>
    <s v="Virginia Beach"/>
    <x v="12"/>
    <x v="0"/>
    <s v="OFF-AR-10001662"/>
    <x v="1"/>
    <x v="5"/>
    <x v="724"/>
    <n v="10.96"/>
    <n v="4"/>
    <n v="2.9592000000000009"/>
  </r>
  <r>
    <n v="1591"/>
    <s v="US-2019-132423"/>
    <x v="93"/>
    <d v="2019-04-19T00:00:00"/>
    <s v="Standard Class"/>
    <s v="MY-18295"/>
    <x v="357"/>
    <x v="1"/>
    <s v="United States"/>
    <s v="Grapevine"/>
    <x v="6"/>
    <x v="2"/>
    <s v="OFF-AR-10001221"/>
    <x v="1"/>
    <x v="5"/>
    <x v="725"/>
    <n v="33.488000000000007"/>
    <n v="7"/>
    <n v="5.8603999999999967"/>
  </r>
  <r>
    <n v="1592"/>
    <s v="US-2019-132423"/>
    <x v="93"/>
    <d v="2019-04-19T00:00:00"/>
    <s v="Standard Class"/>
    <s v="MY-18295"/>
    <x v="357"/>
    <x v="1"/>
    <s v="United States"/>
    <s v="Grapevine"/>
    <x v="6"/>
    <x v="2"/>
    <s v="OFF-FA-10002988"/>
    <x v="1"/>
    <x v="11"/>
    <x v="72"/>
    <n v="8.0399999999999991"/>
    <n v="5"/>
    <n v="2.9144999999999994"/>
  </r>
  <r>
    <n v="1596"/>
    <s v="CA-2020-149181"/>
    <x v="301"/>
    <d v="2020-05-12T00:00:00"/>
    <s v="Standard Class"/>
    <s v="MD-17350"/>
    <x v="358"/>
    <x v="0"/>
    <s v="United States"/>
    <s v="Columbus"/>
    <x v="19"/>
    <x v="3"/>
    <s v="FUR-CH-10004540"/>
    <x v="0"/>
    <x v="1"/>
    <x v="570"/>
    <n v="47.991999999999997"/>
    <n v="2"/>
    <n v="-2.0567999999999991"/>
  </r>
  <r>
    <n v="1597"/>
    <s v="CA-2020-132234"/>
    <x v="295"/>
    <d v="2020-10-18T00:00:00"/>
    <s v="First Class"/>
    <s v="MY-17380"/>
    <x v="121"/>
    <x v="1"/>
    <s v="United States"/>
    <s v="New York City"/>
    <x v="11"/>
    <x v="3"/>
    <s v="FUR-FU-10001290"/>
    <x v="0"/>
    <x v="9"/>
    <x v="270"/>
    <n v="547.30000000000007"/>
    <n v="13"/>
    <n v="175.13599999999997"/>
  </r>
  <r>
    <n v="1598"/>
    <s v="CA-2020-158876"/>
    <x v="67"/>
    <d v="2020-11-21T00:00:00"/>
    <s v="Second Class"/>
    <s v="AB-10150"/>
    <x v="349"/>
    <x v="0"/>
    <s v="United States"/>
    <s v="Carrollton"/>
    <x v="6"/>
    <x v="2"/>
    <s v="OFF-PA-10000308"/>
    <x v="1"/>
    <x v="3"/>
    <x v="726"/>
    <n v="16.896000000000001"/>
    <n v="4"/>
    <n v="5.2799999999999994"/>
  </r>
  <r>
    <n v="1599"/>
    <s v="CA-2020-158876"/>
    <x v="67"/>
    <d v="2020-11-21T00:00:00"/>
    <s v="Second Class"/>
    <s v="AB-10150"/>
    <x v="349"/>
    <x v="0"/>
    <s v="United States"/>
    <s v="Carrollton"/>
    <x v="6"/>
    <x v="2"/>
    <s v="OFF-SU-10001165"/>
    <x v="1"/>
    <x v="13"/>
    <x v="727"/>
    <n v="6.6720000000000006"/>
    <n v="1"/>
    <n v="0.50039999999999996"/>
  </r>
  <r>
    <n v="1600"/>
    <s v="CA-2020-158876"/>
    <x v="67"/>
    <d v="2020-11-21T00:00:00"/>
    <s v="Second Class"/>
    <s v="AB-10150"/>
    <x v="349"/>
    <x v="0"/>
    <s v="United States"/>
    <s v="Carrollton"/>
    <x v="6"/>
    <x v="2"/>
    <s v="OFF-AR-10003373"/>
    <x v="1"/>
    <x v="5"/>
    <x v="434"/>
    <n v="99.13600000000001"/>
    <n v="4"/>
    <n v="8.674399999999995"/>
  </r>
  <r>
    <n v="1601"/>
    <s v="CA-2020-158876"/>
    <x v="67"/>
    <d v="2020-11-21T00:00:00"/>
    <s v="Second Class"/>
    <s v="AB-10150"/>
    <x v="349"/>
    <x v="0"/>
    <s v="United States"/>
    <s v="Carrollton"/>
    <x v="6"/>
    <x v="2"/>
    <s v="FUR-FU-10001967"/>
    <x v="0"/>
    <x v="9"/>
    <x v="159"/>
    <n v="15.991999999999999"/>
    <n v="2"/>
    <n v="-13.992999999999999"/>
  </r>
  <r>
    <n v="1602"/>
    <s v="CA-2019-164672"/>
    <x v="302"/>
    <d v="2019-05-13T00:00:00"/>
    <s v="Second Class"/>
    <s v="GB-14530"/>
    <x v="212"/>
    <x v="1"/>
    <s v="United States"/>
    <s v="Dover"/>
    <x v="10"/>
    <x v="3"/>
    <s v="FUR-FU-10001488"/>
    <x v="0"/>
    <x v="9"/>
    <x v="728"/>
    <n v="211.96"/>
    <n v="2"/>
    <n v="42.391999999999996"/>
  </r>
  <r>
    <n v="1603"/>
    <s v="US-2019-132857"/>
    <x v="14"/>
    <d v="2019-12-17T00:00:00"/>
    <s v="Standard Class"/>
    <s v="CA-12775"/>
    <x v="359"/>
    <x v="0"/>
    <s v="United States"/>
    <s v="Smyrna"/>
    <x v="26"/>
    <x v="0"/>
    <s v="OFF-AR-10003251"/>
    <x v="1"/>
    <x v="5"/>
    <x v="729"/>
    <n v="6.6719999999999988"/>
    <n v="3"/>
    <n v="1.6679999999999997"/>
  </r>
  <r>
    <n v="1604"/>
    <s v="CA-2020-116645"/>
    <x v="185"/>
    <d v="2020-12-04T00:00:00"/>
    <s v="Standard Class"/>
    <s v="ME-17725"/>
    <x v="156"/>
    <x v="0"/>
    <s v="United States"/>
    <s v="Newark"/>
    <x v="10"/>
    <x v="3"/>
    <s v="OFF-AR-10001044"/>
    <x v="1"/>
    <x v="5"/>
    <x v="730"/>
    <n v="155.94"/>
    <n v="6"/>
    <n v="45.222599999999993"/>
  </r>
  <r>
    <n v="1605"/>
    <s v="US-2019-115819"/>
    <x v="269"/>
    <d v="2019-04-24T00:00:00"/>
    <s v="Second Class"/>
    <s v="JO-15280"/>
    <x v="360"/>
    <x v="0"/>
    <s v="United States"/>
    <s v="Los Angeles"/>
    <x v="1"/>
    <x v="1"/>
    <s v="TEC-PH-10004700"/>
    <x v="2"/>
    <x v="8"/>
    <x v="731"/>
    <n v="39.960000000000008"/>
    <n v="5"/>
    <n v="12.986999999999995"/>
  </r>
  <r>
    <n v="1606"/>
    <s v="US-2019-115819"/>
    <x v="269"/>
    <d v="2019-04-24T00:00:00"/>
    <s v="Second Class"/>
    <s v="JO-15280"/>
    <x v="360"/>
    <x v="0"/>
    <s v="United States"/>
    <s v="Los Angeles"/>
    <x v="1"/>
    <x v="1"/>
    <s v="OFF-AR-10000823"/>
    <x v="1"/>
    <x v="5"/>
    <x v="732"/>
    <n v="5.46"/>
    <n v="3"/>
    <n v="1.5288000000000002"/>
  </r>
  <r>
    <n v="1607"/>
    <s v="US-2019-115819"/>
    <x v="269"/>
    <d v="2019-04-24T00:00:00"/>
    <s v="Second Class"/>
    <s v="JO-15280"/>
    <x v="360"/>
    <x v="0"/>
    <s v="United States"/>
    <s v="Los Angeles"/>
    <x v="1"/>
    <x v="1"/>
    <s v="OFF-AR-10004456"/>
    <x v="1"/>
    <x v="5"/>
    <x v="733"/>
    <n v="73.2"/>
    <n v="5"/>
    <n v="21.227999999999998"/>
  </r>
  <r>
    <n v="1608"/>
    <s v="US-2019-115819"/>
    <x v="269"/>
    <d v="2019-04-24T00:00:00"/>
    <s v="Second Class"/>
    <s v="JO-15280"/>
    <x v="360"/>
    <x v="0"/>
    <s v="United States"/>
    <s v="Los Angeles"/>
    <x v="1"/>
    <x v="1"/>
    <s v="OFF-BI-10000050"/>
    <x v="1"/>
    <x v="4"/>
    <x v="192"/>
    <n v="5.84"/>
    <n v="1"/>
    <n v="1.9709999999999996"/>
  </r>
  <r>
    <n v="1609"/>
    <s v="US-2019-115819"/>
    <x v="269"/>
    <d v="2019-04-24T00:00:00"/>
    <s v="Second Class"/>
    <s v="JO-15280"/>
    <x v="360"/>
    <x v="0"/>
    <s v="United States"/>
    <s v="Los Angeles"/>
    <x v="1"/>
    <x v="1"/>
    <s v="OFF-PA-10002377"/>
    <x v="1"/>
    <x v="3"/>
    <x v="357"/>
    <n v="22.72"/>
    <n v="4"/>
    <n v="10.223999999999998"/>
  </r>
  <r>
    <n v="1610"/>
    <s v="US-2019-115819"/>
    <x v="269"/>
    <d v="2019-04-24T00:00:00"/>
    <s v="Second Class"/>
    <s v="JO-15280"/>
    <x v="360"/>
    <x v="0"/>
    <s v="United States"/>
    <s v="Los Angeles"/>
    <x v="1"/>
    <x v="1"/>
    <s v="OFF-BI-10000591"/>
    <x v="1"/>
    <x v="4"/>
    <x v="734"/>
    <n v="9.3360000000000003"/>
    <n v="3"/>
    <n v="3.2675999999999994"/>
  </r>
  <r>
    <n v="1614"/>
    <s v="CA-2020-138380"/>
    <x v="114"/>
    <d v="2020-12-25T00:00:00"/>
    <s v="Standard Class"/>
    <s v="YS-21880"/>
    <x v="310"/>
    <x v="1"/>
    <s v="United States"/>
    <s v="Oakland"/>
    <x v="1"/>
    <x v="1"/>
    <s v="OFF-ST-10003306"/>
    <x v="1"/>
    <x v="10"/>
    <x v="225"/>
    <n v="1000.0200000000001"/>
    <n v="7"/>
    <n v="290.00579999999991"/>
  </r>
  <r>
    <n v="1615"/>
    <s v="US-2019-113509"/>
    <x v="303"/>
    <d v="2019-03-19T00:00:00"/>
    <s v="Standard Class"/>
    <s v="PL-18925"/>
    <x v="342"/>
    <x v="2"/>
    <s v="United States"/>
    <s v="Philadelphia"/>
    <x v="5"/>
    <x v="3"/>
    <s v="TEC-AC-10004855"/>
    <x v="2"/>
    <x v="7"/>
    <x v="735"/>
    <n v="83.976000000000013"/>
    <n v="3"/>
    <n v="-13.646100000000001"/>
  </r>
  <r>
    <n v="1619"/>
    <s v="US-2019-118780"/>
    <x v="304"/>
    <d v="2019-09-14T00:00:00"/>
    <s v="Second Class"/>
    <s v="PN-18775"/>
    <x v="27"/>
    <x v="2"/>
    <s v="United States"/>
    <s v="New York City"/>
    <x v="11"/>
    <x v="3"/>
    <s v="OFF-ST-10000352"/>
    <x v="1"/>
    <x v="10"/>
    <x v="736"/>
    <n v="59.48"/>
    <n v="2"/>
    <n v="8.9220000000000041"/>
  </r>
  <r>
    <n v="1620"/>
    <s v="US-2019-118780"/>
    <x v="304"/>
    <d v="2019-09-14T00:00:00"/>
    <s v="Second Class"/>
    <s v="PN-18775"/>
    <x v="27"/>
    <x v="2"/>
    <s v="United States"/>
    <s v="New York City"/>
    <x v="11"/>
    <x v="3"/>
    <s v="OFF-PA-10000575"/>
    <x v="1"/>
    <x v="3"/>
    <x v="737"/>
    <n v="6.69"/>
    <n v="1"/>
    <n v="3.0773999999999999"/>
  </r>
  <r>
    <n v="1621"/>
    <s v="CA-2020-108560"/>
    <x v="74"/>
    <d v="2020-07-15T00:00:00"/>
    <s v="Standard Class"/>
    <s v="JC-15385"/>
    <x v="361"/>
    <x v="0"/>
    <s v="United States"/>
    <s v="Kent"/>
    <x v="3"/>
    <x v="1"/>
    <s v="FUR-FU-10002937"/>
    <x v="0"/>
    <x v="9"/>
    <x v="738"/>
    <n v="198.46"/>
    <n v="2"/>
    <n v="99.23"/>
  </r>
  <r>
    <n v="1622"/>
    <s v="CA-2020-108560"/>
    <x v="74"/>
    <d v="2020-07-15T00:00:00"/>
    <s v="Standard Class"/>
    <s v="JC-15385"/>
    <x v="361"/>
    <x v="0"/>
    <s v="United States"/>
    <s v="Kent"/>
    <x v="3"/>
    <x v="1"/>
    <s v="OFF-LA-10003930"/>
    <x v="1"/>
    <x v="2"/>
    <x v="334"/>
    <n v="786.48"/>
    <n v="8"/>
    <n v="385.37520000000001"/>
  </r>
  <r>
    <n v="1623"/>
    <s v="CA-2020-108560"/>
    <x v="74"/>
    <d v="2020-07-15T00:00:00"/>
    <s v="Standard Class"/>
    <s v="JC-15385"/>
    <x v="361"/>
    <x v="0"/>
    <s v="United States"/>
    <s v="Kent"/>
    <x v="3"/>
    <x v="1"/>
    <s v="OFF-BI-10001107"/>
    <x v="1"/>
    <x v="4"/>
    <x v="300"/>
    <n v="23.168000000000003"/>
    <n v="2"/>
    <n v="7.8191999999999995"/>
  </r>
  <r>
    <n v="1624"/>
    <s v="CA-2020-108560"/>
    <x v="74"/>
    <d v="2020-07-15T00:00:00"/>
    <s v="Standard Class"/>
    <s v="JC-15385"/>
    <x v="361"/>
    <x v="0"/>
    <s v="United States"/>
    <s v="Kent"/>
    <x v="3"/>
    <x v="1"/>
    <s v="TEC-AC-10003063"/>
    <x v="2"/>
    <x v="7"/>
    <x v="739"/>
    <n v="50"/>
    <n v="2"/>
    <n v="10.5"/>
  </r>
  <r>
    <n v="1629"/>
    <s v="CA-2020-101049"/>
    <x v="305"/>
    <d v="2020-06-25T00:00:00"/>
    <s v="Second Class"/>
    <s v="AS-10240"/>
    <x v="362"/>
    <x v="0"/>
    <s v="United States"/>
    <s v="Cleveland"/>
    <x v="19"/>
    <x v="3"/>
    <s v="FUR-FU-10004415"/>
    <x v="0"/>
    <x v="9"/>
    <x v="740"/>
    <n v="17.920000000000002"/>
    <n v="5"/>
    <n v="2.4639999999999986"/>
  </r>
  <r>
    <n v="1630"/>
    <s v="CA-2020-101049"/>
    <x v="305"/>
    <d v="2020-06-25T00:00:00"/>
    <s v="Second Class"/>
    <s v="AS-10240"/>
    <x v="362"/>
    <x v="0"/>
    <s v="United States"/>
    <s v="Cleveland"/>
    <x v="19"/>
    <x v="3"/>
    <s v="OFF-BI-10001510"/>
    <x v="1"/>
    <x v="4"/>
    <x v="458"/>
    <n v="41.256000000000007"/>
    <n v="6"/>
    <n v="-34.38000000000001"/>
  </r>
  <r>
    <n v="1631"/>
    <s v="CA-2019-106530"/>
    <x v="302"/>
    <d v="2019-05-08T00:00:00"/>
    <s v="Same Day"/>
    <s v="CL-12565"/>
    <x v="34"/>
    <x v="0"/>
    <s v="United States"/>
    <s v="Cleveland"/>
    <x v="19"/>
    <x v="3"/>
    <s v="OFF-ST-10002011"/>
    <x v="1"/>
    <x v="10"/>
    <x v="741"/>
    <n v="1006.056"/>
    <n v="3"/>
    <n v="88.029900000000055"/>
  </r>
  <r>
    <n v="1632"/>
    <s v="CA-2019-106530"/>
    <x v="302"/>
    <d v="2019-05-08T00:00:00"/>
    <s v="Same Day"/>
    <s v="CL-12565"/>
    <x v="34"/>
    <x v="0"/>
    <s v="United States"/>
    <s v="Cleveland"/>
    <x v="19"/>
    <x v="3"/>
    <s v="OFF-PA-10002986"/>
    <x v="1"/>
    <x v="3"/>
    <x v="289"/>
    <n v="10.688000000000001"/>
    <n v="2"/>
    <n v="3.7407999999999997"/>
  </r>
  <r>
    <n v="1633"/>
    <s v="CA-2019-106530"/>
    <x v="302"/>
    <d v="2019-05-08T00:00:00"/>
    <s v="Same Day"/>
    <s v="CL-12565"/>
    <x v="34"/>
    <x v="0"/>
    <s v="United States"/>
    <s v="Cleveland"/>
    <x v="19"/>
    <x v="3"/>
    <s v="OFF-PA-10004451"/>
    <x v="1"/>
    <x v="3"/>
    <x v="301"/>
    <n v="10.368000000000002"/>
    <n v="2"/>
    <n v="3.6288"/>
  </r>
  <r>
    <n v="1634"/>
    <s v="CA-2019-106530"/>
    <x v="302"/>
    <d v="2019-05-08T00:00:00"/>
    <s v="Same Day"/>
    <s v="CL-12565"/>
    <x v="34"/>
    <x v="0"/>
    <s v="United States"/>
    <s v="Cleveland"/>
    <x v="19"/>
    <x v="3"/>
    <s v="OFF-ST-10000649"/>
    <x v="1"/>
    <x v="10"/>
    <x v="643"/>
    <n v="25.12"/>
    <n v="2"/>
    <n v="1.5700000000000012"/>
  </r>
  <r>
    <n v="1635"/>
    <s v="CA-2019-106530"/>
    <x v="302"/>
    <d v="2019-05-08T00:00:00"/>
    <s v="Same Day"/>
    <s v="CL-12565"/>
    <x v="34"/>
    <x v="0"/>
    <s v="United States"/>
    <s v="Cleveland"/>
    <x v="19"/>
    <x v="3"/>
    <s v="TEC-AC-10001465"/>
    <x v="2"/>
    <x v="7"/>
    <x v="742"/>
    <n v="58.112000000000002"/>
    <n v="2"/>
    <n v="7.263999999999994"/>
  </r>
  <r>
    <n v="1639"/>
    <s v="CA-2019-157266"/>
    <x v="245"/>
    <d v="2019-06-01T00:00:00"/>
    <s v="Standard Class"/>
    <s v="TB-21280"/>
    <x v="363"/>
    <x v="0"/>
    <s v="United States"/>
    <s v="Washington"/>
    <x v="38"/>
    <x v="3"/>
    <s v="OFF-PA-10002689"/>
    <x v="1"/>
    <x v="3"/>
    <x v="743"/>
    <n v="19.440000000000001"/>
    <n v="3"/>
    <n v="9.3312000000000008"/>
  </r>
  <r>
    <n v="1640"/>
    <s v="CA-2019-157266"/>
    <x v="245"/>
    <d v="2019-06-01T00:00:00"/>
    <s v="Standard Class"/>
    <s v="TB-21280"/>
    <x v="363"/>
    <x v="0"/>
    <s v="United States"/>
    <s v="Washington"/>
    <x v="38"/>
    <x v="3"/>
    <s v="OFF-BI-10004728"/>
    <x v="1"/>
    <x v="4"/>
    <x v="337"/>
    <n v="9.64"/>
    <n v="2"/>
    <n v="4.4344000000000001"/>
  </r>
  <r>
    <n v="1641"/>
    <s v="CA-2019-157266"/>
    <x v="245"/>
    <d v="2019-06-01T00:00:00"/>
    <s v="Standard Class"/>
    <s v="TB-21280"/>
    <x v="363"/>
    <x v="0"/>
    <s v="United States"/>
    <s v="Washington"/>
    <x v="38"/>
    <x v="3"/>
    <s v="OFF-PA-10004675"/>
    <x v="1"/>
    <x v="3"/>
    <x v="30"/>
    <n v="12.7"/>
    <n v="2"/>
    <n v="5.8419999999999996"/>
  </r>
  <r>
    <n v="1642"/>
    <s v="CA-2019-157266"/>
    <x v="245"/>
    <d v="2019-06-01T00:00:00"/>
    <s v="Standard Class"/>
    <s v="TB-21280"/>
    <x v="363"/>
    <x v="0"/>
    <s v="United States"/>
    <s v="Washington"/>
    <x v="38"/>
    <x v="3"/>
    <s v="FUR-FU-10000629"/>
    <x v="0"/>
    <x v="9"/>
    <x v="44"/>
    <n v="41.37"/>
    <n v="3"/>
    <n v="17.375399999999999"/>
  </r>
  <r>
    <n v="1653"/>
    <s v="US-2020-132444"/>
    <x v="306"/>
    <d v="2020-11-21T00:00:00"/>
    <s v="First Class"/>
    <s v="CD-12280"/>
    <x v="364"/>
    <x v="0"/>
    <s v="United States"/>
    <s v="Seattle"/>
    <x v="3"/>
    <x v="1"/>
    <s v="OFF-ST-10003442"/>
    <x v="1"/>
    <x v="10"/>
    <x v="40"/>
    <n v="169.68"/>
    <n v="6"/>
    <n v="45.813600000000001"/>
  </r>
  <r>
    <n v="1654"/>
    <s v="US-2020-132444"/>
    <x v="306"/>
    <d v="2020-11-21T00:00:00"/>
    <s v="First Class"/>
    <s v="CD-12280"/>
    <x v="364"/>
    <x v="0"/>
    <s v="United States"/>
    <s v="Seattle"/>
    <x v="3"/>
    <x v="1"/>
    <s v="TEC-AC-10003832"/>
    <x v="2"/>
    <x v="7"/>
    <x v="280"/>
    <n v="132.52000000000001"/>
    <n v="4"/>
    <n v="54.333200000000005"/>
  </r>
  <r>
    <n v="1655"/>
    <s v="US-2020-132444"/>
    <x v="306"/>
    <d v="2020-11-21T00:00:00"/>
    <s v="First Class"/>
    <s v="CD-12280"/>
    <x v="364"/>
    <x v="0"/>
    <s v="United States"/>
    <s v="Seattle"/>
    <x v="3"/>
    <x v="1"/>
    <s v="OFF-FA-10000611"/>
    <x v="1"/>
    <x v="11"/>
    <x v="744"/>
    <n v="2.96"/>
    <n v="2"/>
    <n v="1.4207999999999998"/>
  </r>
  <r>
    <n v="1656"/>
    <s v="US-2020-132444"/>
    <x v="306"/>
    <d v="2020-11-21T00:00:00"/>
    <s v="First Class"/>
    <s v="CD-12280"/>
    <x v="364"/>
    <x v="0"/>
    <s v="United States"/>
    <s v="Seattle"/>
    <x v="3"/>
    <x v="1"/>
    <s v="OFF-BI-10001116"/>
    <x v="1"/>
    <x v="4"/>
    <x v="745"/>
    <n v="8.4480000000000004"/>
    <n v="2"/>
    <n v="2.9568000000000003"/>
  </r>
  <r>
    <n v="1657"/>
    <s v="US-2020-132444"/>
    <x v="306"/>
    <d v="2020-11-21T00:00:00"/>
    <s v="First Class"/>
    <s v="CD-12280"/>
    <x v="364"/>
    <x v="0"/>
    <s v="United States"/>
    <s v="Seattle"/>
    <x v="3"/>
    <x v="1"/>
    <s v="OFF-ST-10000563"/>
    <x v="1"/>
    <x v="10"/>
    <x v="606"/>
    <n v="95.94"/>
    <n v="3"/>
    <n v="9.5940000000000012"/>
  </r>
  <r>
    <n v="1659"/>
    <s v="CA-2020-161809"/>
    <x v="95"/>
    <d v="2020-01-26T00:00:00"/>
    <s v="Standard Class"/>
    <s v="TH-21100"/>
    <x v="365"/>
    <x v="0"/>
    <s v="United States"/>
    <s v="Los Angeles"/>
    <x v="1"/>
    <x v="1"/>
    <s v="TEC-PH-10004922"/>
    <x v="2"/>
    <x v="8"/>
    <x v="746"/>
    <n v="160.77600000000001"/>
    <n v="3"/>
    <n v="10.048500000000004"/>
  </r>
  <r>
    <n v="1660"/>
    <s v="CA-2020-127285"/>
    <x v="286"/>
    <d v="2020-11-06T00:00:00"/>
    <s v="Standard Class"/>
    <s v="MM-18055"/>
    <x v="366"/>
    <x v="0"/>
    <s v="United States"/>
    <s v="Seattle"/>
    <x v="3"/>
    <x v="1"/>
    <s v="OFF-BI-10004330"/>
    <x v="1"/>
    <x v="4"/>
    <x v="747"/>
    <n v="88.751999999999995"/>
    <n v="3"/>
    <n v="27.734999999999996"/>
  </r>
  <r>
    <n v="1661"/>
    <s v="CA-2020-127285"/>
    <x v="286"/>
    <d v="2020-11-06T00:00:00"/>
    <s v="Standard Class"/>
    <s v="MM-18055"/>
    <x v="366"/>
    <x v="0"/>
    <s v="United States"/>
    <s v="Seattle"/>
    <x v="3"/>
    <x v="1"/>
    <s v="OFF-BI-10002072"/>
    <x v="1"/>
    <x v="4"/>
    <x v="554"/>
    <n v="13.904"/>
    <n v="2"/>
    <n v="5.2139999999999995"/>
  </r>
  <r>
    <n v="1662"/>
    <s v="CA-2020-144526"/>
    <x v="285"/>
    <d v="2020-05-06T00:00:00"/>
    <s v="Standard Class"/>
    <s v="QJ-19255"/>
    <x v="286"/>
    <x v="1"/>
    <s v="United States"/>
    <s v="Philadelphia"/>
    <x v="5"/>
    <x v="3"/>
    <s v="TEC-PH-10002549"/>
    <x v="2"/>
    <x v="8"/>
    <x v="639"/>
    <n v="677.57999999999993"/>
    <n v="5"/>
    <n v="-158.10199999999998"/>
  </r>
  <r>
    <n v="1663"/>
    <s v="CA-2020-144526"/>
    <x v="285"/>
    <d v="2020-05-06T00:00:00"/>
    <s v="Standard Class"/>
    <s v="QJ-19255"/>
    <x v="286"/>
    <x v="1"/>
    <s v="United States"/>
    <s v="Philadelphia"/>
    <x v="5"/>
    <x v="3"/>
    <s v="OFF-BI-10002353"/>
    <x v="1"/>
    <x v="4"/>
    <x v="748"/>
    <n v="13.896000000000001"/>
    <n v="3"/>
    <n v="-9.2639999999999993"/>
  </r>
  <r>
    <n v="1664"/>
    <s v="CA-2019-128531"/>
    <x v="217"/>
    <d v="2019-11-26T00:00:00"/>
    <s v="Second Class"/>
    <s v="NS-18505"/>
    <x v="367"/>
    <x v="0"/>
    <s v="United States"/>
    <s v="Dallas"/>
    <x v="6"/>
    <x v="2"/>
    <s v="OFF-ST-10001325"/>
    <x v="1"/>
    <x v="10"/>
    <x v="285"/>
    <n v="41.92"/>
    <n v="5"/>
    <n v="3.6679999999999993"/>
  </r>
  <r>
    <n v="1665"/>
    <s v="CA-2019-128531"/>
    <x v="217"/>
    <d v="2019-11-26T00:00:00"/>
    <s v="Second Class"/>
    <s v="NS-18505"/>
    <x v="367"/>
    <x v="0"/>
    <s v="United States"/>
    <s v="Dallas"/>
    <x v="6"/>
    <x v="2"/>
    <s v="TEC-AC-10002049"/>
    <x v="2"/>
    <x v="7"/>
    <x v="443"/>
    <n v="297.57600000000002"/>
    <n v="3"/>
    <n v="-7.4394000000000347"/>
  </r>
  <r>
    <n v="1666"/>
    <s v="CA-2019-128531"/>
    <x v="217"/>
    <d v="2019-11-26T00:00:00"/>
    <s v="Second Class"/>
    <s v="NS-18505"/>
    <x v="367"/>
    <x v="0"/>
    <s v="United States"/>
    <s v="Dallas"/>
    <x v="6"/>
    <x v="2"/>
    <s v="OFF-FA-10002676"/>
    <x v="1"/>
    <x v="11"/>
    <x v="749"/>
    <n v="4.3440000000000003"/>
    <n v="3"/>
    <n v="0.86879999999999979"/>
  </r>
  <r>
    <n v="1667"/>
    <s v="CA-2019-128531"/>
    <x v="217"/>
    <d v="2019-11-26T00:00:00"/>
    <s v="Second Class"/>
    <s v="NS-18505"/>
    <x v="367"/>
    <x v="0"/>
    <s v="United States"/>
    <s v="Dallas"/>
    <x v="6"/>
    <x v="2"/>
    <s v="TEC-AC-10003023"/>
    <x v="2"/>
    <x v="7"/>
    <x v="750"/>
    <n v="94.992000000000004"/>
    <n v="2"/>
    <n v="-2.374800000000004"/>
  </r>
  <r>
    <n v="1668"/>
    <s v="CA-2019-128531"/>
    <x v="217"/>
    <d v="2019-11-26T00:00:00"/>
    <s v="Second Class"/>
    <s v="NS-18505"/>
    <x v="367"/>
    <x v="0"/>
    <s v="United States"/>
    <s v="Dallas"/>
    <x v="6"/>
    <x v="2"/>
    <s v="OFF-PA-10000167"/>
    <x v="1"/>
    <x v="3"/>
    <x v="751"/>
    <n v="74.352000000000004"/>
    <n v="3"/>
    <n v="23.234999999999992"/>
  </r>
  <r>
    <n v="1669"/>
    <s v="CA-2019-128531"/>
    <x v="217"/>
    <d v="2019-11-26T00:00:00"/>
    <s v="Second Class"/>
    <s v="NS-18505"/>
    <x v="367"/>
    <x v="0"/>
    <s v="United States"/>
    <s v="Dallas"/>
    <x v="6"/>
    <x v="2"/>
    <s v="OFF-AR-10003405"/>
    <x v="1"/>
    <x v="5"/>
    <x v="752"/>
    <n v="14.04"/>
    <n v="3"/>
    <n v="1.5794999999999986"/>
  </r>
  <r>
    <n v="1671"/>
    <s v="CA-2020-159457"/>
    <x v="7"/>
    <d v="2020-10-26T00:00:00"/>
    <s v="Standard Class"/>
    <s v="RD-19480"/>
    <x v="368"/>
    <x v="0"/>
    <s v="United States"/>
    <s v="Houston"/>
    <x v="6"/>
    <x v="2"/>
    <s v="TEC-PH-10002185"/>
    <x v="2"/>
    <x v="8"/>
    <x v="753"/>
    <n v="16.68"/>
    <n v="3"/>
    <n v="5.2125000000000004"/>
  </r>
  <r>
    <n v="1672"/>
    <s v="CA-2019-107615"/>
    <x v="307"/>
    <d v="2019-03-25T00:00:00"/>
    <s v="First Class"/>
    <s v="RB-19645"/>
    <x v="369"/>
    <x v="1"/>
    <s v="United States"/>
    <s v="North Las Vegas"/>
    <x v="30"/>
    <x v="1"/>
    <s v="TEC-AC-10001013"/>
    <x v="2"/>
    <x v="7"/>
    <x v="537"/>
    <n v="58.58"/>
    <n v="2"/>
    <n v="19.331399999999995"/>
  </r>
  <r>
    <n v="1673"/>
    <s v="CA-2020-111647"/>
    <x v="249"/>
    <d v="2020-07-07T00:00:00"/>
    <s v="Standard Class"/>
    <s v="RD-19585"/>
    <x v="370"/>
    <x v="0"/>
    <s v="United States"/>
    <s v="Plano"/>
    <x v="6"/>
    <x v="2"/>
    <s v="TEC-PH-10002726"/>
    <x v="2"/>
    <x v="8"/>
    <x v="754"/>
    <n v="167.96800000000002"/>
    <n v="4"/>
    <n v="62.988"/>
  </r>
  <r>
    <n v="1677"/>
    <s v="CA-2019-122728"/>
    <x v="308"/>
    <d v="2019-05-24T00:00:00"/>
    <s v="Standard Class"/>
    <s v="EB-13930"/>
    <x v="371"/>
    <x v="0"/>
    <s v="United States"/>
    <s v="San Francisco"/>
    <x v="1"/>
    <x v="1"/>
    <s v="OFF-ST-10000604"/>
    <x v="1"/>
    <x v="10"/>
    <x v="22"/>
    <n v="104.28"/>
    <n v="3"/>
    <n v="26.069999999999993"/>
  </r>
  <r>
    <n v="1678"/>
    <s v="CA-2019-122728"/>
    <x v="308"/>
    <d v="2019-05-24T00:00:00"/>
    <s v="Standard Class"/>
    <s v="EB-13930"/>
    <x v="371"/>
    <x v="0"/>
    <s v="United States"/>
    <s v="San Francisco"/>
    <x v="1"/>
    <x v="1"/>
    <s v="OFF-PA-10004040"/>
    <x v="1"/>
    <x v="3"/>
    <x v="50"/>
    <n v="17.940000000000001"/>
    <n v="3"/>
    <n v="8.7906000000000013"/>
  </r>
  <r>
    <n v="1683"/>
    <s v="US-2019-101497"/>
    <x v="181"/>
    <d v="2019-10-01T00:00:00"/>
    <s v="Second Class"/>
    <s v="PS-18760"/>
    <x v="372"/>
    <x v="0"/>
    <s v="United States"/>
    <s v="Los Angeles"/>
    <x v="1"/>
    <x v="1"/>
    <s v="OFF-PA-10000176"/>
    <x v="1"/>
    <x v="3"/>
    <x v="755"/>
    <n v="18.97"/>
    <n v="1"/>
    <n v="9.105599999999999"/>
  </r>
  <r>
    <n v="1684"/>
    <s v="CA-2019-147585"/>
    <x v="45"/>
    <d v="2019-11-12T00:00:00"/>
    <s v="Standard Class"/>
    <s v="CB-12535"/>
    <x v="68"/>
    <x v="1"/>
    <s v="United States"/>
    <s v="San Francisco"/>
    <x v="1"/>
    <x v="1"/>
    <s v="FUR-FU-10002597"/>
    <x v="0"/>
    <x v="9"/>
    <x v="404"/>
    <n v="14.82"/>
    <n v="3"/>
    <n v="6.224400000000001"/>
  </r>
  <r>
    <n v="1685"/>
    <s v="CA-2020-149489"/>
    <x v="309"/>
    <d v="2020-04-27T00:00:00"/>
    <s v="First Class"/>
    <s v="DK-12835"/>
    <x v="326"/>
    <x v="1"/>
    <s v="United States"/>
    <s v="Philadelphia"/>
    <x v="5"/>
    <x v="3"/>
    <s v="OFF-AP-10002495"/>
    <x v="1"/>
    <x v="6"/>
    <x v="756"/>
    <n v="99.28"/>
    <n v="2"/>
    <n v="12.409999999999989"/>
  </r>
  <r>
    <n v="1686"/>
    <s v="CA-2020-149489"/>
    <x v="309"/>
    <d v="2020-04-27T00:00:00"/>
    <s v="First Class"/>
    <s v="DK-12835"/>
    <x v="326"/>
    <x v="1"/>
    <s v="United States"/>
    <s v="Philadelphia"/>
    <x v="5"/>
    <x v="3"/>
    <s v="OFF-BI-10002813"/>
    <x v="1"/>
    <x v="4"/>
    <x v="757"/>
    <n v="1.1880000000000002"/>
    <n v="2"/>
    <n v="-0.98999999999999977"/>
  </r>
  <r>
    <n v="1687"/>
    <s v="CA-2020-149489"/>
    <x v="309"/>
    <d v="2020-04-27T00:00:00"/>
    <s v="First Class"/>
    <s v="DK-12835"/>
    <x v="326"/>
    <x v="1"/>
    <s v="United States"/>
    <s v="Philadelphia"/>
    <x v="5"/>
    <x v="3"/>
    <s v="OFF-BI-10002414"/>
    <x v="1"/>
    <x v="4"/>
    <x v="758"/>
    <n v="7.5180000000000007"/>
    <n v="2"/>
    <n v="-5.7637999999999998"/>
  </r>
  <r>
    <n v="1688"/>
    <s v="CA-2020-143798"/>
    <x v="216"/>
    <d v="2020-12-12T00:00:00"/>
    <s v="First Class"/>
    <s v="AW-10840"/>
    <x v="373"/>
    <x v="0"/>
    <s v="United States"/>
    <s v="Philadelphia"/>
    <x v="5"/>
    <x v="3"/>
    <s v="OFF-PA-10000788"/>
    <x v="1"/>
    <x v="3"/>
    <x v="482"/>
    <n v="10.368000000000002"/>
    <n v="2"/>
    <n v="3.6288"/>
  </r>
  <r>
    <n v="1689"/>
    <s v="CA-2020-143798"/>
    <x v="216"/>
    <d v="2020-12-12T00:00:00"/>
    <s v="First Class"/>
    <s v="AW-10840"/>
    <x v="373"/>
    <x v="0"/>
    <s v="United States"/>
    <s v="Philadelphia"/>
    <x v="5"/>
    <x v="3"/>
    <s v="FUR-FU-10004306"/>
    <x v="0"/>
    <x v="9"/>
    <x v="759"/>
    <n v="310.88000000000005"/>
    <n v="2"/>
    <n v="23.315999999999988"/>
  </r>
  <r>
    <n v="1691"/>
    <s v="CA-2020-129833"/>
    <x v="19"/>
    <d v="2020-12-15T00:00:00"/>
    <s v="Standard Class"/>
    <s v="HF-14995"/>
    <x v="374"/>
    <x v="0"/>
    <s v="United States"/>
    <s v="Indianapolis"/>
    <x v="33"/>
    <x v="2"/>
    <s v="OFF-PA-10000575"/>
    <x v="1"/>
    <x v="3"/>
    <x v="737"/>
    <n v="33.450000000000003"/>
    <n v="5"/>
    <n v="15.387"/>
  </r>
  <r>
    <n v="1692"/>
    <s v="CA-2020-129833"/>
    <x v="19"/>
    <d v="2020-12-15T00:00:00"/>
    <s v="Standard Class"/>
    <s v="HF-14995"/>
    <x v="374"/>
    <x v="0"/>
    <s v="United States"/>
    <s v="Indianapolis"/>
    <x v="33"/>
    <x v="2"/>
    <s v="OFF-BI-10004182"/>
    <x v="1"/>
    <x v="4"/>
    <x v="31"/>
    <n v="10.4"/>
    <n v="5"/>
    <n v="5.0960000000000001"/>
  </r>
  <r>
    <n v="1693"/>
    <s v="US-2019-154361"/>
    <x v="310"/>
    <d v="2019-03-19T00:00:00"/>
    <s v="Standard Class"/>
    <s v="HZ-14950"/>
    <x v="375"/>
    <x v="0"/>
    <s v="United States"/>
    <s v="Columbus"/>
    <x v="19"/>
    <x v="3"/>
    <s v="FUR-FU-10004020"/>
    <x v="0"/>
    <x v="9"/>
    <x v="760"/>
    <n v="21.880000000000003"/>
    <n v="5"/>
    <n v="6.2904999999999998"/>
  </r>
  <r>
    <n v="1694"/>
    <s v="US-2019-158708"/>
    <x v="106"/>
    <d v="2019-06-29T00:00:00"/>
    <s v="Second Class"/>
    <s v="AB-10255"/>
    <x v="297"/>
    <x v="2"/>
    <s v="United States"/>
    <s v="Plano"/>
    <x v="6"/>
    <x v="2"/>
    <s v="TEC-AC-10003133"/>
    <x v="2"/>
    <x v="7"/>
    <x v="761"/>
    <n v="13.616"/>
    <n v="2"/>
    <n v="3.5742000000000012"/>
  </r>
  <r>
    <n v="1705"/>
    <s v="CA-2019-106306"/>
    <x v="215"/>
    <d v="2019-03-08T00:00:00"/>
    <s v="Same Day"/>
    <s v="PG-18820"/>
    <x v="272"/>
    <x v="0"/>
    <s v="United States"/>
    <s v="Glendale"/>
    <x v="18"/>
    <x v="1"/>
    <s v="OFF-BI-10003676"/>
    <x v="1"/>
    <x v="4"/>
    <x v="542"/>
    <n v="9.7020000000000017"/>
    <n v="3"/>
    <n v="-7.1147999999999989"/>
  </r>
  <r>
    <n v="1707"/>
    <s v="CA-2020-123491"/>
    <x v="286"/>
    <d v="2020-11-05T00:00:00"/>
    <s v="Standard Class"/>
    <s v="JK-15205"/>
    <x v="376"/>
    <x v="0"/>
    <s v="United States"/>
    <s v="San Francisco"/>
    <x v="1"/>
    <x v="1"/>
    <s v="OFF-LA-10003077"/>
    <x v="1"/>
    <x v="2"/>
    <x v="762"/>
    <n v="43.86"/>
    <n v="6"/>
    <n v="20.614199999999997"/>
  </r>
  <r>
    <n v="1708"/>
    <s v="CA-2020-123491"/>
    <x v="286"/>
    <d v="2020-11-05T00:00:00"/>
    <s v="Standard Class"/>
    <s v="JK-15205"/>
    <x v="376"/>
    <x v="0"/>
    <s v="United States"/>
    <s v="San Francisco"/>
    <x v="1"/>
    <x v="1"/>
    <s v="TEC-PH-10003505"/>
    <x v="2"/>
    <x v="8"/>
    <x v="612"/>
    <n v="148.47999999999999"/>
    <n v="2"/>
    <n v="16.703999999999986"/>
  </r>
  <r>
    <n v="1709"/>
    <s v="CA-2020-123491"/>
    <x v="286"/>
    <d v="2020-11-05T00:00:00"/>
    <s v="Standard Class"/>
    <s v="JK-15205"/>
    <x v="376"/>
    <x v="0"/>
    <s v="United States"/>
    <s v="San Francisco"/>
    <x v="1"/>
    <x v="1"/>
    <s v="OFF-PA-10003424"/>
    <x v="1"/>
    <x v="3"/>
    <x v="763"/>
    <n v="7.42"/>
    <n v="2"/>
    <n v="3.71"/>
  </r>
  <r>
    <n v="1710"/>
    <s v="CA-2020-123491"/>
    <x v="286"/>
    <d v="2020-11-05T00:00:00"/>
    <s v="Standard Class"/>
    <s v="JK-15205"/>
    <x v="376"/>
    <x v="0"/>
    <s v="United States"/>
    <s v="San Francisco"/>
    <x v="1"/>
    <x v="1"/>
    <s v="FUR-CH-10003061"/>
    <x v="0"/>
    <x v="1"/>
    <x v="764"/>
    <n v="71.992000000000004"/>
    <n v="1"/>
    <n v="-0.89990000000001302"/>
  </r>
  <r>
    <n v="1711"/>
    <s v="CA-2020-123491"/>
    <x v="286"/>
    <d v="2020-11-05T00:00:00"/>
    <s v="Standard Class"/>
    <s v="JK-15205"/>
    <x v="376"/>
    <x v="0"/>
    <s v="United States"/>
    <s v="San Francisco"/>
    <x v="1"/>
    <x v="1"/>
    <s v="OFF-AR-10003514"/>
    <x v="1"/>
    <x v="5"/>
    <x v="658"/>
    <n v="19.899999999999999"/>
    <n v="5"/>
    <n v="6.5669999999999984"/>
  </r>
  <r>
    <n v="1712"/>
    <s v="CA-2020-123491"/>
    <x v="286"/>
    <d v="2020-11-05T00:00:00"/>
    <s v="Standard Class"/>
    <s v="JK-15205"/>
    <x v="376"/>
    <x v="0"/>
    <s v="United States"/>
    <s v="San Francisco"/>
    <x v="1"/>
    <x v="1"/>
    <s v="OFF-AP-10002684"/>
    <x v="1"/>
    <x v="6"/>
    <x v="91"/>
    <n v="1702.12"/>
    <n v="14"/>
    <n v="510.63599999999985"/>
  </r>
  <r>
    <n v="1714"/>
    <s v="US-2020-124968"/>
    <x v="311"/>
    <d v="2020-09-13T00:00:00"/>
    <s v="Second Class"/>
    <s v="MM-18055"/>
    <x v="366"/>
    <x v="0"/>
    <s v="United States"/>
    <s v="Chicago"/>
    <x v="7"/>
    <x v="2"/>
    <s v="FUR-TA-10004289"/>
    <x v="0"/>
    <x v="14"/>
    <x v="765"/>
    <n v="765.625"/>
    <n v="7"/>
    <n v="-566.5625"/>
  </r>
  <r>
    <n v="1715"/>
    <s v="CA-2020-104003"/>
    <x v="312"/>
    <d v="2020-10-13T00:00:00"/>
    <s v="Standard Class"/>
    <s v="DC-13285"/>
    <x v="377"/>
    <x v="0"/>
    <s v="United States"/>
    <s v="San Francisco"/>
    <x v="1"/>
    <x v="1"/>
    <s v="FUR-BO-10003965"/>
    <x v="0"/>
    <x v="0"/>
    <x v="766"/>
    <n v="307.666"/>
    <n v="2"/>
    <n v="-14.478399999999979"/>
  </r>
  <r>
    <n v="1716"/>
    <s v="CA-2019-154788"/>
    <x v="313"/>
    <d v="2019-05-04T00:00:00"/>
    <s v="Standard Class"/>
    <s v="JL-15835"/>
    <x v="158"/>
    <x v="0"/>
    <s v="United States"/>
    <s v="New York City"/>
    <x v="11"/>
    <x v="3"/>
    <s v="OFF-BI-10003314"/>
    <x v="1"/>
    <x v="4"/>
    <x v="767"/>
    <n v="7.7120000000000006"/>
    <n v="2"/>
    <n v="2.7956000000000003"/>
  </r>
  <r>
    <n v="1717"/>
    <s v="CA-2019-169943"/>
    <x v="163"/>
    <d v="2019-05-24T00:00:00"/>
    <s v="Standard Class"/>
    <s v="BN-11515"/>
    <x v="124"/>
    <x v="0"/>
    <s v="United States"/>
    <s v="New York City"/>
    <x v="11"/>
    <x v="3"/>
    <s v="OFF-AP-10001563"/>
    <x v="1"/>
    <x v="6"/>
    <x v="328"/>
    <n v="242.89999999999998"/>
    <n v="5"/>
    <n v="70.440999999999974"/>
  </r>
  <r>
    <n v="1718"/>
    <s v="CA-2019-169943"/>
    <x v="163"/>
    <d v="2019-05-24T00:00:00"/>
    <s v="Standard Class"/>
    <s v="BN-11515"/>
    <x v="124"/>
    <x v="0"/>
    <s v="United States"/>
    <s v="New York City"/>
    <x v="11"/>
    <x v="3"/>
    <s v="OFF-ST-10004123"/>
    <x v="1"/>
    <x v="10"/>
    <x v="559"/>
    <n v="454.90000000000003"/>
    <n v="5"/>
    <n v="0"/>
  </r>
  <r>
    <n v="1719"/>
    <s v="CA-2019-169943"/>
    <x v="163"/>
    <d v="2019-05-24T00:00:00"/>
    <s v="Standard Class"/>
    <s v="BN-11515"/>
    <x v="124"/>
    <x v="0"/>
    <s v="United States"/>
    <s v="New York City"/>
    <x v="11"/>
    <x v="3"/>
    <s v="FUR-FU-10002088"/>
    <x v="0"/>
    <x v="9"/>
    <x v="768"/>
    <n v="35.92"/>
    <n v="4"/>
    <n v="15.086400000000001"/>
  </r>
  <r>
    <n v="1720"/>
    <s v="CA-2019-169943"/>
    <x v="163"/>
    <d v="2019-05-24T00:00:00"/>
    <s v="Standard Class"/>
    <s v="BN-11515"/>
    <x v="124"/>
    <x v="0"/>
    <s v="United States"/>
    <s v="New York City"/>
    <x v="11"/>
    <x v="3"/>
    <s v="FUR-FU-10000010"/>
    <x v="0"/>
    <x v="9"/>
    <x v="323"/>
    <n v="39.76"/>
    <n v="8"/>
    <n v="12.325599999999998"/>
  </r>
  <r>
    <n v="1721"/>
    <s v="CA-2019-169943"/>
    <x v="163"/>
    <d v="2019-05-24T00:00:00"/>
    <s v="Standard Class"/>
    <s v="BN-11515"/>
    <x v="124"/>
    <x v="0"/>
    <s v="United States"/>
    <s v="New York City"/>
    <x v="11"/>
    <x v="3"/>
    <s v="OFF-BI-10002824"/>
    <x v="1"/>
    <x v="4"/>
    <x v="324"/>
    <n v="47.744"/>
    <n v="4"/>
    <n v="14.919999999999995"/>
  </r>
  <r>
    <n v="1728"/>
    <s v="US-2020-164056"/>
    <x v="314"/>
    <d v="2020-05-04T00:00:00"/>
    <s v="Second Class"/>
    <s v="FM-14215"/>
    <x v="378"/>
    <x v="1"/>
    <s v="United States"/>
    <s v="Dublin"/>
    <x v="19"/>
    <x v="3"/>
    <s v="FUR-TA-10001307"/>
    <x v="0"/>
    <x v="14"/>
    <x v="769"/>
    <n v="1048.3499999999999"/>
    <n v="5"/>
    <n v="-69.889999999999986"/>
  </r>
  <r>
    <n v="1729"/>
    <s v="CA-2019-106894"/>
    <x v="315"/>
    <d v="2019-02-07T00:00:00"/>
    <s v="Same Day"/>
    <s v="CA-12265"/>
    <x v="379"/>
    <x v="0"/>
    <s v="United States"/>
    <s v="Springfield"/>
    <x v="12"/>
    <x v="0"/>
    <s v="TEC-AC-10003063"/>
    <x v="2"/>
    <x v="7"/>
    <x v="739"/>
    <n v="100"/>
    <n v="4"/>
    <n v="21"/>
  </r>
  <r>
    <n v="1730"/>
    <s v="CA-2019-106894"/>
    <x v="315"/>
    <d v="2019-02-07T00:00:00"/>
    <s v="Same Day"/>
    <s v="CA-12265"/>
    <x v="379"/>
    <x v="0"/>
    <s v="United States"/>
    <s v="Springfield"/>
    <x v="12"/>
    <x v="0"/>
    <s v="OFF-LA-10001045"/>
    <x v="1"/>
    <x v="2"/>
    <x v="457"/>
    <n v="7.83"/>
    <n v="3"/>
    <n v="3.6017999999999999"/>
  </r>
  <r>
    <n v="1733"/>
    <s v="US-2019-131149"/>
    <x v="121"/>
    <d v="2019-07-14T00:00:00"/>
    <s v="Standard Class"/>
    <s v="LH-17155"/>
    <x v="62"/>
    <x v="0"/>
    <s v="United States"/>
    <s v="Dallas"/>
    <x v="6"/>
    <x v="2"/>
    <s v="OFF-ST-10000689"/>
    <x v="1"/>
    <x v="10"/>
    <x v="255"/>
    <n v="338.04"/>
    <n v="3"/>
    <n v="-33.804000000000002"/>
  </r>
  <r>
    <n v="1734"/>
    <s v="US-2019-131149"/>
    <x v="121"/>
    <d v="2019-07-14T00:00:00"/>
    <s v="Standard Class"/>
    <s v="LH-17155"/>
    <x v="62"/>
    <x v="0"/>
    <s v="United States"/>
    <s v="Dallas"/>
    <x v="6"/>
    <x v="2"/>
    <s v="OFF-AR-10002135"/>
    <x v="1"/>
    <x v="5"/>
    <x v="705"/>
    <n v="154.24"/>
    <n v="4"/>
    <n v="17.351999999999975"/>
  </r>
  <r>
    <n v="1735"/>
    <s v="CA-2020-101483"/>
    <x v="316"/>
    <d v="2020-08-01T00:00:00"/>
    <s v="Second Class"/>
    <s v="AG-10675"/>
    <x v="95"/>
    <x v="0"/>
    <s v="United States"/>
    <s v="Jacksonville"/>
    <x v="2"/>
    <x v="0"/>
    <s v="OFF-AP-10002082"/>
    <x v="1"/>
    <x v="6"/>
    <x v="770"/>
    <n v="34.848000000000006"/>
    <n v="2"/>
    <n v="6.5339999999999971"/>
  </r>
  <r>
    <n v="1736"/>
    <s v="CA-2020-101483"/>
    <x v="316"/>
    <d v="2020-08-01T00:00:00"/>
    <s v="Second Class"/>
    <s v="AG-10675"/>
    <x v="95"/>
    <x v="0"/>
    <s v="United States"/>
    <s v="Jacksonville"/>
    <x v="2"/>
    <x v="0"/>
    <s v="TEC-PH-10003442"/>
    <x v="2"/>
    <x v="8"/>
    <x v="592"/>
    <n v="22"/>
    <n v="5"/>
    <n v="1.375"/>
  </r>
  <r>
    <n v="1737"/>
    <s v="CA-2020-101483"/>
    <x v="316"/>
    <d v="2020-08-01T00:00:00"/>
    <s v="Second Class"/>
    <s v="AG-10675"/>
    <x v="95"/>
    <x v="0"/>
    <s v="United States"/>
    <s v="Jacksonville"/>
    <x v="2"/>
    <x v="0"/>
    <s v="OFF-AR-10002833"/>
    <x v="1"/>
    <x v="5"/>
    <x v="771"/>
    <n v="4.3680000000000003"/>
    <n v="3"/>
    <n v="0.3822000000000001"/>
  </r>
  <r>
    <n v="1742"/>
    <s v="CA-2020-152807"/>
    <x v="286"/>
    <d v="2020-11-03T00:00:00"/>
    <s v="Standard Class"/>
    <s v="MC-18100"/>
    <x v="380"/>
    <x v="0"/>
    <s v="United States"/>
    <s v="Philadelphia"/>
    <x v="5"/>
    <x v="3"/>
    <s v="OFF-PA-10004355"/>
    <x v="1"/>
    <x v="3"/>
    <x v="772"/>
    <n v="20.736000000000004"/>
    <n v="4"/>
    <n v="7.2576000000000001"/>
  </r>
  <r>
    <n v="1743"/>
    <s v="CA-2020-152807"/>
    <x v="286"/>
    <d v="2020-11-03T00:00:00"/>
    <s v="Standard Class"/>
    <s v="MC-18100"/>
    <x v="380"/>
    <x v="0"/>
    <s v="United States"/>
    <s v="Philadelphia"/>
    <x v="5"/>
    <x v="3"/>
    <s v="FUR-FU-10004415"/>
    <x v="0"/>
    <x v="9"/>
    <x v="740"/>
    <n v="7.168000000000001"/>
    <n v="2"/>
    <n v="0.98559999999999937"/>
  </r>
  <r>
    <n v="1744"/>
    <s v="CA-2020-152807"/>
    <x v="286"/>
    <d v="2020-11-03T00:00:00"/>
    <s v="Standard Class"/>
    <s v="MC-18100"/>
    <x v="380"/>
    <x v="0"/>
    <s v="United States"/>
    <s v="Philadelphia"/>
    <x v="5"/>
    <x v="3"/>
    <s v="OFF-ST-10002486"/>
    <x v="1"/>
    <x v="10"/>
    <x v="447"/>
    <n v="11.168000000000001"/>
    <n v="2"/>
    <n v="-2.5128000000000008"/>
  </r>
  <r>
    <n v="1745"/>
    <s v="CA-2020-152807"/>
    <x v="286"/>
    <d v="2020-11-03T00:00:00"/>
    <s v="Standard Class"/>
    <s v="MC-18100"/>
    <x v="380"/>
    <x v="0"/>
    <s v="United States"/>
    <s v="Philadelphia"/>
    <x v="5"/>
    <x v="3"/>
    <s v="TEC-AC-10001142"/>
    <x v="2"/>
    <x v="7"/>
    <x v="346"/>
    <n v="442.40000000000003"/>
    <n v="7"/>
    <n v="-55.300000000000068"/>
  </r>
  <r>
    <n v="1747"/>
    <s v="CA-2019-155670"/>
    <x v="317"/>
    <d v="2019-08-17T00:00:00"/>
    <s v="Second Class"/>
    <s v="EM-14065"/>
    <x v="381"/>
    <x v="0"/>
    <s v="United States"/>
    <s v="Jacksonville"/>
    <x v="2"/>
    <x v="0"/>
    <s v="OFF-BI-10000138"/>
    <x v="1"/>
    <x v="4"/>
    <x v="387"/>
    <n v="11.232000000000001"/>
    <n v="8"/>
    <n v="-8.2367999999999988"/>
  </r>
  <r>
    <n v="1748"/>
    <s v="CA-2019-155670"/>
    <x v="317"/>
    <d v="2019-08-17T00:00:00"/>
    <s v="Second Class"/>
    <s v="EM-14065"/>
    <x v="381"/>
    <x v="0"/>
    <s v="United States"/>
    <s v="Jacksonville"/>
    <x v="2"/>
    <x v="0"/>
    <s v="OFF-PA-10004947"/>
    <x v="1"/>
    <x v="3"/>
    <x v="10"/>
    <n v="10.272000000000002"/>
    <n v="3"/>
    <n v="3.2099999999999982"/>
  </r>
  <r>
    <n v="1752"/>
    <s v="CA-2020-168837"/>
    <x v="189"/>
    <d v="2020-10-17T00:00:00"/>
    <s v="First Class"/>
    <s v="JW-15955"/>
    <x v="382"/>
    <x v="0"/>
    <s v="United States"/>
    <s v="Oakland"/>
    <x v="1"/>
    <x v="1"/>
    <s v="FUR-FU-10001918"/>
    <x v="0"/>
    <x v="9"/>
    <x v="153"/>
    <n v="9.4600000000000009"/>
    <n v="2"/>
    <n v="3.6894000000000009"/>
  </r>
  <r>
    <n v="1753"/>
    <s v="CA-2020-116715"/>
    <x v="318"/>
    <d v="2020-12-05T00:00:00"/>
    <s v="First Class"/>
    <s v="VW-21775"/>
    <x v="341"/>
    <x v="1"/>
    <s v="United States"/>
    <s v="San Francisco"/>
    <x v="1"/>
    <x v="1"/>
    <s v="OFF-ST-10004340"/>
    <x v="1"/>
    <x v="10"/>
    <x v="534"/>
    <n v="559.62"/>
    <n v="9"/>
    <n v="151.09740000000002"/>
  </r>
  <r>
    <n v="1754"/>
    <s v="CA-2020-116715"/>
    <x v="318"/>
    <d v="2020-12-05T00:00:00"/>
    <s v="First Class"/>
    <s v="VW-21775"/>
    <x v="341"/>
    <x v="1"/>
    <s v="United States"/>
    <s v="San Francisco"/>
    <x v="1"/>
    <x v="1"/>
    <s v="OFF-PA-10004475"/>
    <x v="1"/>
    <x v="3"/>
    <x v="773"/>
    <n v="109.92"/>
    <n v="2"/>
    <n v="53.860799999999998"/>
  </r>
  <r>
    <n v="1755"/>
    <s v="CA-2020-116715"/>
    <x v="318"/>
    <d v="2020-12-05T00:00:00"/>
    <s v="First Class"/>
    <s v="VW-21775"/>
    <x v="341"/>
    <x v="1"/>
    <s v="United States"/>
    <s v="San Francisco"/>
    <x v="1"/>
    <x v="1"/>
    <s v="OFF-PA-10003893"/>
    <x v="1"/>
    <x v="3"/>
    <x v="774"/>
    <n v="8.56"/>
    <n v="2"/>
    <n v="3.8519999999999994"/>
  </r>
  <r>
    <n v="1764"/>
    <s v="CA-2019-110254"/>
    <x v="319"/>
    <d v="2019-08-08T00:00:00"/>
    <s v="Standard Class"/>
    <s v="ML-17755"/>
    <x v="383"/>
    <x v="2"/>
    <s v="United States"/>
    <s v="Suffolk"/>
    <x v="12"/>
    <x v="0"/>
    <s v="OFF-SU-10002573"/>
    <x v="1"/>
    <x v="13"/>
    <x v="775"/>
    <n v="35.06"/>
    <n v="2"/>
    <n v="10.517999999999997"/>
  </r>
  <r>
    <n v="1765"/>
    <s v="CA-2019-110254"/>
    <x v="319"/>
    <d v="2019-08-08T00:00:00"/>
    <s v="Standard Class"/>
    <s v="ML-17755"/>
    <x v="383"/>
    <x v="2"/>
    <s v="United States"/>
    <s v="Suffolk"/>
    <x v="12"/>
    <x v="0"/>
    <s v="OFF-LA-10004484"/>
    <x v="1"/>
    <x v="2"/>
    <x v="399"/>
    <n v="4.13"/>
    <n v="1"/>
    <n v="1.8997999999999999"/>
  </r>
  <r>
    <n v="1766"/>
    <s v="CA-2019-110254"/>
    <x v="319"/>
    <d v="2019-08-08T00:00:00"/>
    <s v="Standard Class"/>
    <s v="ML-17755"/>
    <x v="383"/>
    <x v="2"/>
    <s v="United States"/>
    <s v="Suffolk"/>
    <x v="12"/>
    <x v="0"/>
    <s v="FUR-FU-10001591"/>
    <x v="0"/>
    <x v="9"/>
    <x v="776"/>
    <n v="109.8"/>
    <n v="9"/>
    <n v="46.116000000000007"/>
  </r>
  <r>
    <n v="1767"/>
    <s v="CA-2019-110254"/>
    <x v="319"/>
    <d v="2019-08-08T00:00:00"/>
    <s v="Standard Class"/>
    <s v="ML-17755"/>
    <x v="383"/>
    <x v="2"/>
    <s v="United States"/>
    <s v="Suffolk"/>
    <x v="12"/>
    <x v="0"/>
    <s v="OFF-LA-10002034"/>
    <x v="1"/>
    <x v="2"/>
    <x v="777"/>
    <n v="9.82"/>
    <n v="2"/>
    <n v="4.8117999999999999"/>
  </r>
  <r>
    <n v="1770"/>
    <s v="CA-2020-146024"/>
    <x v="320"/>
    <d v="2020-03-08T00:00:00"/>
    <s v="Standard Class"/>
    <s v="SC-20770"/>
    <x v="20"/>
    <x v="1"/>
    <s v="United States"/>
    <s v="Dallas"/>
    <x v="6"/>
    <x v="2"/>
    <s v="OFF-SU-10001935"/>
    <x v="1"/>
    <x v="13"/>
    <x v="183"/>
    <n v="6.9760000000000009"/>
    <n v="4"/>
    <n v="-1.3952000000000013"/>
  </r>
  <r>
    <n v="1771"/>
    <s v="CA-2020-146024"/>
    <x v="320"/>
    <d v="2020-03-08T00:00:00"/>
    <s v="Standard Class"/>
    <s v="SC-20770"/>
    <x v="20"/>
    <x v="1"/>
    <s v="United States"/>
    <s v="Dallas"/>
    <x v="6"/>
    <x v="2"/>
    <s v="OFF-BI-10003291"/>
    <x v="1"/>
    <x v="4"/>
    <x v="17"/>
    <n v="12.221999999999998"/>
    <n v="7"/>
    <n v="-20.166300000000007"/>
  </r>
  <r>
    <n v="1772"/>
    <s v="CA-2019-129686"/>
    <x v="321"/>
    <d v="2019-11-29T00:00:00"/>
    <s v="Second Class"/>
    <s v="GG-14650"/>
    <x v="259"/>
    <x v="1"/>
    <s v="United States"/>
    <s v="Chicago"/>
    <x v="7"/>
    <x v="2"/>
    <s v="OFF-ST-10004337"/>
    <x v="1"/>
    <x v="10"/>
    <x v="778"/>
    <n v="97.984000000000009"/>
    <n v="2"/>
    <n v="-24.496000000000002"/>
  </r>
  <r>
    <n v="1773"/>
    <s v="CA-2019-129686"/>
    <x v="321"/>
    <d v="2019-11-29T00:00:00"/>
    <s v="Second Class"/>
    <s v="GG-14650"/>
    <x v="259"/>
    <x v="1"/>
    <s v="United States"/>
    <s v="Chicago"/>
    <x v="7"/>
    <x v="2"/>
    <s v="TEC-AC-10001266"/>
    <x v="2"/>
    <x v="7"/>
    <x v="779"/>
    <n v="62.400000000000006"/>
    <n v="6"/>
    <n v="19.499999999999993"/>
  </r>
  <r>
    <n v="1780"/>
    <s v="CA-2019-124667"/>
    <x v="322"/>
    <d v="2019-11-16T00:00:00"/>
    <s v="Standard Class"/>
    <s v="BD-11770"/>
    <x v="281"/>
    <x v="0"/>
    <s v="United States"/>
    <s v="New York City"/>
    <x v="11"/>
    <x v="3"/>
    <s v="TEC-AC-10003447"/>
    <x v="2"/>
    <x v="7"/>
    <x v="526"/>
    <n v="59.97"/>
    <n v="3"/>
    <n v="14.992499999999996"/>
  </r>
  <r>
    <n v="1781"/>
    <s v="CA-2019-124667"/>
    <x v="322"/>
    <d v="2019-11-16T00:00:00"/>
    <s v="Standard Class"/>
    <s v="BD-11770"/>
    <x v="281"/>
    <x v="0"/>
    <s v="United States"/>
    <s v="New York City"/>
    <x v="11"/>
    <x v="3"/>
    <s v="OFF-ST-10002276"/>
    <x v="1"/>
    <x v="10"/>
    <x v="706"/>
    <n v="83.36"/>
    <n v="1"/>
    <n v="20.840000000000003"/>
  </r>
  <r>
    <n v="1784"/>
    <s v="CA-2020-166317"/>
    <x v="323"/>
    <d v="2020-09-26T00:00:00"/>
    <s v="Standard Class"/>
    <s v="JE-15610"/>
    <x v="384"/>
    <x v="1"/>
    <s v="United States"/>
    <s v="Milwaukee"/>
    <x v="21"/>
    <x v="2"/>
    <s v="OFF-PA-10004475"/>
    <x v="1"/>
    <x v="3"/>
    <x v="773"/>
    <n v="219.84"/>
    <n v="4"/>
    <n v="107.7216"/>
  </r>
  <r>
    <n v="1785"/>
    <s v="CA-2020-166317"/>
    <x v="323"/>
    <d v="2020-09-26T00:00:00"/>
    <s v="Standard Class"/>
    <s v="JE-15610"/>
    <x v="384"/>
    <x v="1"/>
    <s v="United States"/>
    <s v="Milwaukee"/>
    <x v="21"/>
    <x v="2"/>
    <s v="TEC-AC-10004510"/>
    <x v="2"/>
    <x v="7"/>
    <x v="651"/>
    <n v="98.16"/>
    <n v="6"/>
    <n v="9.8159999999999954"/>
  </r>
  <r>
    <n v="1786"/>
    <s v="CA-2020-166317"/>
    <x v="323"/>
    <d v="2020-09-26T00:00:00"/>
    <s v="Standard Class"/>
    <s v="JE-15610"/>
    <x v="384"/>
    <x v="1"/>
    <s v="United States"/>
    <s v="Milwaukee"/>
    <x v="21"/>
    <x v="2"/>
    <s v="OFF-BI-10002976"/>
    <x v="1"/>
    <x v="4"/>
    <x v="780"/>
    <n v="33.04"/>
    <n v="8"/>
    <n v="15.5288"/>
  </r>
  <r>
    <n v="1787"/>
    <s v="CA-2020-166317"/>
    <x v="323"/>
    <d v="2020-09-26T00:00:00"/>
    <s v="Standard Class"/>
    <s v="JE-15610"/>
    <x v="384"/>
    <x v="1"/>
    <s v="United States"/>
    <s v="Milwaukee"/>
    <x v="21"/>
    <x v="2"/>
    <s v="TEC-PH-10001615"/>
    <x v="2"/>
    <x v="8"/>
    <x v="781"/>
    <n v="86.97"/>
    <n v="3"/>
    <n v="25.221299999999989"/>
  </r>
  <r>
    <n v="1795"/>
    <s v="CA-2019-140774"/>
    <x v="38"/>
    <d v="2019-09-10T00:00:00"/>
    <s v="Standard Class"/>
    <s v="BE-11455"/>
    <x v="385"/>
    <x v="2"/>
    <s v="United States"/>
    <s v="Olathe"/>
    <x v="39"/>
    <x v="2"/>
    <s v="OFF-AR-10004022"/>
    <x v="1"/>
    <x v="5"/>
    <x v="611"/>
    <n v="107.94"/>
    <n v="3"/>
    <n v="26.984999999999992"/>
  </r>
  <r>
    <n v="1796"/>
    <s v="US-2020-139465"/>
    <x v="82"/>
    <d v="2020-08-30T00:00:00"/>
    <s v="First Class"/>
    <s v="MR-17545"/>
    <x v="386"/>
    <x v="2"/>
    <s v="United States"/>
    <s v="New York City"/>
    <x v="11"/>
    <x v="3"/>
    <s v="OFF-ST-10002352"/>
    <x v="1"/>
    <x v="10"/>
    <x v="561"/>
    <n v="63.84"/>
    <n v="8"/>
    <n v="16.598399999999998"/>
  </r>
  <r>
    <n v="1797"/>
    <s v="US-2020-139465"/>
    <x v="82"/>
    <d v="2020-08-30T00:00:00"/>
    <s v="First Class"/>
    <s v="MR-17545"/>
    <x v="386"/>
    <x v="2"/>
    <s v="United States"/>
    <s v="New York City"/>
    <x v="11"/>
    <x v="3"/>
    <s v="TEC-PH-10000455"/>
    <x v="2"/>
    <x v="8"/>
    <x v="782"/>
    <n v="347.96999999999997"/>
    <n v="3"/>
    <n v="100.91129999999997"/>
  </r>
  <r>
    <n v="1798"/>
    <s v="US-2020-139465"/>
    <x v="82"/>
    <d v="2020-08-30T00:00:00"/>
    <s v="First Class"/>
    <s v="MR-17545"/>
    <x v="386"/>
    <x v="2"/>
    <s v="United States"/>
    <s v="New York City"/>
    <x v="11"/>
    <x v="3"/>
    <s v="OFF-BI-10003910"/>
    <x v="1"/>
    <x v="4"/>
    <x v="58"/>
    <n v="37.008000000000003"/>
    <n v="6"/>
    <n v="11.565"/>
  </r>
  <r>
    <n v="1799"/>
    <s v="CA-2019-100965"/>
    <x v="156"/>
    <d v="2019-07-11T00:00:00"/>
    <s v="Standard Class"/>
    <s v="RM-19375"/>
    <x v="387"/>
    <x v="0"/>
    <s v="United States"/>
    <s v="San Jose"/>
    <x v="1"/>
    <x v="1"/>
    <s v="FUR-FU-10003039"/>
    <x v="0"/>
    <x v="9"/>
    <x v="291"/>
    <n v="215.65"/>
    <n v="5"/>
    <n v="73.320999999999998"/>
  </r>
  <r>
    <n v="1800"/>
    <s v="CA-2019-121034"/>
    <x v="324"/>
    <d v="2019-08-10T00:00:00"/>
    <s v="Second Class"/>
    <s v="JF-15565"/>
    <x v="388"/>
    <x v="0"/>
    <s v="United States"/>
    <s v="Dallas"/>
    <x v="6"/>
    <x v="2"/>
    <s v="OFF-FA-10000585"/>
    <x v="1"/>
    <x v="11"/>
    <x v="303"/>
    <n v="11.168000000000001"/>
    <n v="4"/>
    <n v="3.6295999999999995"/>
  </r>
  <r>
    <n v="1801"/>
    <s v="CA-2019-121034"/>
    <x v="324"/>
    <d v="2019-08-10T00:00:00"/>
    <s v="Second Class"/>
    <s v="JF-15565"/>
    <x v="388"/>
    <x v="0"/>
    <s v="United States"/>
    <s v="Dallas"/>
    <x v="6"/>
    <x v="2"/>
    <s v="OFF-PA-10001994"/>
    <x v="1"/>
    <x v="3"/>
    <x v="783"/>
    <n v="53.952000000000005"/>
    <n v="3"/>
    <n v="17.534399999999998"/>
  </r>
  <r>
    <n v="1802"/>
    <s v="CA-2019-149461"/>
    <x v="210"/>
    <d v="2019-11-19T00:00:00"/>
    <s v="Standard Class"/>
    <s v="AS-10135"/>
    <x v="132"/>
    <x v="2"/>
    <s v="United States"/>
    <s v="Auburn"/>
    <x v="3"/>
    <x v="1"/>
    <s v="FUR-FU-10004270"/>
    <x v="0"/>
    <x v="9"/>
    <x v="704"/>
    <n v="4.18"/>
    <n v="1"/>
    <n v="1.5047999999999999"/>
  </r>
  <r>
    <n v="1803"/>
    <s v="CA-2020-158379"/>
    <x v="323"/>
    <d v="2020-09-26T00:00:00"/>
    <s v="Second Class"/>
    <s v="JA-15970"/>
    <x v="225"/>
    <x v="0"/>
    <s v="United States"/>
    <s v="Philadelphia"/>
    <x v="5"/>
    <x v="3"/>
    <s v="OFF-BI-10002498"/>
    <x v="1"/>
    <x v="4"/>
    <x v="261"/>
    <n v="5.6070000000000011"/>
    <n v="1"/>
    <n v="-4.2987000000000002"/>
  </r>
  <r>
    <n v="1804"/>
    <s v="CA-2020-158379"/>
    <x v="323"/>
    <d v="2020-09-26T00:00:00"/>
    <s v="Second Class"/>
    <s v="JA-15970"/>
    <x v="225"/>
    <x v="0"/>
    <s v="United States"/>
    <s v="Philadelphia"/>
    <x v="5"/>
    <x v="3"/>
    <s v="OFF-SU-10002881"/>
    <x v="1"/>
    <x v="13"/>
    <x v="784"/>
    <n v="4663.7360000000008"/>
    <n v="7"/>
    <n v="-1049.3406"/>
  </r>
  <r>
    <n v="1805"/>
    <s v="CA-2020-158379"/>
    <x v="323"/>
    <d v="2020-09-26T00:00:00"/>
    <s v="Second Class"/>
    <s v="JA-15970"/>
    <x v="225"/>
    <x v="0"/>
    <s v="United States"/>
    <s v="Philadelphia"/>
    <x v="5"/>
    <x v="3"/>
    <s v="TEC-AC-10002926"/>
    <x v="2"/>
    <x v="7"/>
    <x v="785"/>
    <n v="79.984000000000009"/>
    <n v="2"/>
    <n v="22.995400000000004"/>
  </r>
  <r>
    <n v="1806"/>
    <s v="US-2019-116729"/>
    <x v="325"/>
    <d v="2019-12-28T00:00:00"/>
    <s v="First Class"/>
    <s v="GK-14620"/>
    <x v="77"/>
    <x v="1"/>
    <s v="United States"/>
    <s v="Los Angeles"/>
    <x v="1"/>
    <x v="1"/>
    <s v="TEC-PH-10002200"/>
    <x v="2"/>
    <x v="8"/>
    <x v="580"/>
    <n v="2575.944"/>
    <n v="7"/>
    <n v="257.59440000000029"/>
  </r>
  <r>
    <n v="1807"/>
    <s v="US-2019-116729"/>
    <x v="325"/>
    <d v="2019-12-28T00:00:00"/>
    <s v="First Class"/>
    <s v="GK-14620"/>
    <x v="77"/>
    <x v="1"/>
    <s v="United States"/>
    <s v="Los Angeles"/>
    <x v="1"/>
    <x v="1"/>
    <s v="OFF-PA-10002005"/>
    <x v="1"/>
    <x v="3"/>
    <x v="311"/>
    <n v="45.36"/>
    <n v="7"/>
    <n v="21.772800000000004"/>
  </r>
  <r>
    <n v="1808"/>
    <s v="US-2019-116729"/>
    <x v="325"/>
    <d v="2019-12-28T00:00:00"/>
    <s v="First Class"/>
    <s v="GK-14620"/>
    <x v="77"/>
    <x v="1"/>
    <s v="United States"/>
    <s v="Los Angeles"/>
    <x v="1"/>
    <x v="1"/>
    <s v="TEC-AC-10001465"/>
    <x v="2"/>
    <x v="7"/>
    <x v="742"/>
    <n v="254.24"/>
    <n v="7"/>
    <n v="76.271999999999977"/>
  </r>
  <r>
    <n v="1809"/>
    <s v="CA-2019-164938"/>
    <x v="326"/>
    <d v="2019-02-13T00:00:00"/>
    <s v="First Class"/>
    <s v="PB-19210"/>
    <x v="389"/>
    <x v="1"/>
    <s v="United States"/>
    <s v="Tulsa"/>
    <x v="22"/>
    <x v="2"/>
    <s v="TEC-PH-10004897"/>
    <x v="2"/>
    <x v="8"/>
    <x v="786"/>
    <n v="69.930000000000007"/>
    <n v="7"/>
    <n v="0.69929999999999914"/>
  </r>
  <r>
    <n v="1810"/>
    <s v="CA-2019-165484"/>
    <x v="142"/>
    <d v="2019-10-29T00:00:00"/>
    <s v="Standard Class"/>
    <s v="HK-14890"/>
    <x v="56"/>
    <x v="1"/>
    <s v="United States"/>
    <s v="Chicago"/>
    <x v="7"/>
    <x v="2"/>
    <s v="FUR-FU-10001196"/>
    <x v="0"/>
    <x v="9"/>
    <x v="787"/>
    <n v="16.155999999999999"/>
    <n v="7"/>
    <n v="-12.116999999999999"/>
  </r>
  <r>
    <n v="1811"/>
    <s v="CA-2019-165484"/>
    <x v="142"/>
    <d v="2019-10-29T00:00:00"/>
    <s v="Standard Class"/>
    <s v="HK-14890"/>
    <x v="56"/>
    <x v="1"/>
    <s v="United States"/>
    <s v="Chicago"/>
    <x v="7"/>
    <x v="2"/>
    <s v="OFF-PA-10000595"/>
    <x v="1"/>
    <x v="3"/>
    <x v="788"/>
    <n v="54.816000000000003"/>
    <n v="3"/>
    <n v="17.815199999999997"/>
  </r>
  <r>
    <n v="1813"/>
    <s v="US-2020-161193"/>
    <x v="128"/>
    <d v="2020-11-26T00:00:00"/>
    <s v="Standard Class"/>
    <s v="BT-11680"/>
    <x v="390"/>
    <x v="0"/>
    <s v="United States"/>
    <s v="Newark"/>
    <x v="19"/>
    <x v="3"/>
    <s v="FUR-FU-10001861"/>
    <x v="0"/>
    <x v="9"/>
    <x v="149"/>
    <n v="77.599999999999994"/>
    <n v="5"/>
    <n v="28.129999999999995"/>
  </r>
  <r>
    <n v="1814"/>
    <s v="US-2020-161193"/>
    <x v="128"/>
    <d v="2020-11-26T00:00:00"/>
    <s v="Standard Class"/>
    <s v="BT-11680"/>
    <x v="390"/>
    <x v="0"/>
    <s v="United States"/>
    <s v="Newark"/>
    <x v="19"/>
    <x v="3"/>
    <s v="FUR-FU-10000206"/>
    <x v="0"/>
    <x v="9"/>
    <x v="235"/>
    <n v="4.6560000000000006"/>
    <n v="2"/>
    <n v="1.5713999999999997"/>
  </r>
  <r>
    <n v="1821"/>
    <s v="CA-2019-168956"/>
    <x v="327"/>
    <d v="2019-02-20T00:00:00"/>
    <s v="Standard Class"/>
    <s v="EA-14035"/>
    <x v="391"/>
    <x v="1"/>
    <s v="United States"/>
    <s v="Chicago"/>
    <x v="7"/>
    <x v="2"/>
    <s v="OFF-AP-10004233"/>
    <x v="1"/>
    <x v="6"/>
    <x v="789"/>
    <n v="92.063999999999979"/>
    <n v="6"/>
    <n v="-225.55680000000007"/>
  </r>
  <r>
    <n v="1822"/>
    <s v="CA-2019-168956"/>
    <x v="327"/>
    <d v="2019-02-20T00:00:00"/>
    <s v="Standard Class"/>
    <s v="EA-14035"/>
    <x v="391"/>
    <x v="1"/>
    <s v="United States"/>
    <s v="Chicago"/>
    <x v="7"/>
    <x v="2"/>
    <s v="OFF-FA-10000304"/>
    <x v="1"/>
    <x v="11"/>
    <x v="20"/>
    <n v="6.9760000000000009"/>
    <n v="4"/>
    <n v="1.8312000000000004"/>
  </r>
  <r>
    <n v="1823"/>
    <s v="CA-2019-168956"/>
    <x v="327"/>
    <d v="2019-02-20T00:00:00"/>
    <s v="Standard Class"/>
    <s v="EA-14035"/>
    <x v="391"/>
    <x v="1"/>
    <s v="United States"/>
    <s v="Chicago"/>
    <x v="7"/>
    <x v="2"/>
    <s v="FUR-CH-10004754"/>
    <x v="0"/>
    <x v="1"/>
    <x v="790"/>
    <n v="62.957999999999998"/>
    <n v="3"/>
    <n v="-2.6981999999999999"/>
  </r>
  <r>
    <n v="1824"/>
    <s v="CA-2019-168956"/>
    <x v="327"/>
    <d v="2019-02-20T00:00:00"/>
    <s v="Standard Class"/>
    <s v="EA-14035"/>
    <x v="391"/>
    <x v="1"/>
    <s v="United States"/>
    <s v="Chicago"/>
    <x v="7"/>
    <x v="2"/>
    <s v="OFF-PA-10000809"/>
    <x v="1"/>
    <x v="3"/>
    <x v="791"/>
    <n v="5.1840000000000011"/>
    <n v="1"/>
    <n v="1.8144"/>
  </r>
  <r>
    <n v="1825"/>
    <s v="CA-2019-167507"/>
    <x v="328"/>
    <d v="2019-12-28T00:00:00"/>
    <s v="Standard Class"/>
    <s v="SA-20830"/>
    <x v="282"/>
    <x v="0"/>
    <s v="United States"/>
    <s v="Redmond"/>
    <x v="16"/>
    <x v="1"/>
    <s v="OFF-BI-10003694"/>
    <x v="1"/>
    <x v="4"/>
    <x v="642"/>
    <n v="31.32"/>
    <n v="10"/>
    <n v="-25.05599999999999"/>
  </r>
  <r>
    <n v="1826"/>
    <s v="CA-2019-167507"/>
    <x v="328"/>
    <d v="2019-12-28T00:00:00"/>
    <s v="Standard Class"/>
    <s v="SA-20830"/>
    <x v="282"/>
    <x v="0"/>
    <s v="United States"/>
    <s v="Redmond"/>
    <x v="16"/>
    <x v="1"/>
    <s v="FUR-FU-10001935"/>
    <x v="0"/>
    <x v="9"/>
    <x v="344"/>
    <n v="11.840000000000002"/>
    <n v="4"/>
    <n v="3.108000000000001"/>
  </r>
  <r>
    <n v="1827"/>
    <s v="CA-2019-167507"/>
    <x v="328"/>
    <d v="2019-12-28T00:00:00"/>
    <s v="Standard Class"/>
    <s v="SA-20830"/>
    <x v="282"/>
    <x v="0"/>
    <s v="United States"/>
    <s v="Redmond"/>
    <x v="16"/>
    <x v="1"/>
    <s v="FUR-FU-10002878"/>
    <x v="0"/>
    <x v="9"/>
    <x v="792"/>
    <n v="22.784000000000002"/>
    <n v="1"/>
    <n v="4.8416000000000006"/>
  </r>
  <r>
    <n v="1828"/>
    <s v="CA-2019-109344"/>
    <x v="329"/>
    <d v="2019-02-11T00:00:00"/>
    <s v="Second Class"/>
    <s v="CH-12070"/>
    <x v="392"/>
    <x v="2"/>
    <s v="United States"/>
    <s v="Raleigh"/>
    <x v="2"/>
    <x v="0"/>
    <s v="TEC-PH-10002624"/>
    <x v="2"/>
    <x v="8"/>
    <x v="793"/>
    <n v="1127.9760000000001"/>
    <n v="3"/>
    <n v="126.8972999999998"/>
  </r>
  <r>
    <n v="1831"/>
    <s v="CA-2020-145884"/>
    <x v="118"/>
    <d v="2020-10-21T00:00:00"/>
    <s v="Same Day"/>
    <s v="SL-20155"/>
    <x v="393"/>
    <x v="2"/>
    <s v="United States"/>
    <s v="Muskogee"/>
    <x v="22"/>
    <x v="2"/>
    <s v="TEC-PH-10000895"/>
    <x v="2"/>
    <x v="8"/>
    <x v="794"/>
    <n v="1439.92"/>
    <n v="8"/>
    <n v="374.37920000000008"/>
  </r>
  <r>
    <n v="1832"/>
    <s v="CA-2020-145884"/>
    <x v="118"/>
    <d v="2020-10-21T00:00:00"/>
    <s v="Same Day"/>
    <s v="SL-20155"/>
    <x v="393"/>
    <x v="2"/>
    <s v="United States"/>
    <s v="Muskogee"/>
    <x v="22"/>
    <x v="2"/>
    <s v="FUR-TA-10002356"/>
    <x v="0"/>
    <x v="14"/>
    <x v="667"/>
    <n v="262.11"/>
    <n v="1"/>
    <n v="62.906399999999991"/>
  </r>
  <r>
    <n v="1834"/>
    <s v="CA-2020-162691"/>
    <x v="212"/>
    <d v="2020-08-07T00:00:00"/>
    <s v="Standard Class"/>
    <s v="AS-10045"/>
    <x v="301"/>
    <x v="1"/>
    <s v="United States"/>
    <s v="Austin"/>
    <x v="6"/>
    <x v="2"/>
    <s v="TEC-MA-10000488"/>
    <x v="2"/>
    <x v="16"/>
    <x v="795"/>
    <n v="1439.982"/>
    <n v="3"/>
    <n v="-263.99670000000026"/>
  </r>
  <r>
    <n v="1835"/>
    <s v="CA-2020-162691"/>
    <x v="212"/>
    <d v="2020-08-07T00:00:00"/>
    <s v="Standard Class"/>
    <s v="AS-10045"/>
    <x v="301"/>
    <x v="1"/>
    <s v="United States"/>
    <s v="Austin"/>
    <x v="6"/>
    <x v="2"/>
    <s v="OFF-PA-10003729"/>
    <x v="1"/>
    <x v="3"/>
    <x v="796"/>
    <n v="36.288000000000011"/>
    <n v="7"/>
    <n v="12.700800000000001"/>
  </r>
  <r>
    <n v="1837"/>
    <s v="CA-2020-122693"/>
    <x v="330"/>
    <d v="2020-02-21T00:00:00"/>
    <s v="Second Class"/>
    <s v="NH-18610"/>
    <x v="323"/>
    <x v="1"/>
    <s v="United States"/>
    <s v="Roswell"/>
    <x v="29"/>
    <x v="0"/>
    <s v="OFF-AP-10002518"/>
    <x v="1"/>
    <x v="6"/>
    <x v="797"/>
    <n v="1245.8599999999999"/>
    <n v="7"/>
    <n v="361.29939999999988"/>
  </r>
  <r>
    <n v="1842"/>
    <s v="CA-2019-157763"/>
    <x v="236"/>
    <d v="2019-07-23T00:00:00"/>
    <s v="Standard Class"/>
    <s v="KH-16330"/>
    <x v="394"/>
    <x v="1"/>
    <s v="United States"/>
    <s v="Bowling Green"/>
    <x v="0"/>
    <x v="0"/>
    <s v="FUR-CH-10000988"/>
    <x v="0"/>
    <x v="1"/>
    <x v="798"/>
    <n v="140.81"/>
    <n v="1"/>
    <n v="39.4268"/>
  </r>
  <r>
    <n v="1845"/>
    <s v="US-2020-113852"/>
    <x v="316"/>
    <d v="2020-08-02T00:00:00"/>
    <s v="Standard Class"/>
    <s v="GW-14605"/>
    <x v="395"/>
    <x v="0"/>
    <s v="United States"/>
    <s v="Seattle"/>
    <x v="3"/>
    <x v="1"/>
    <s v="TEC-AC-10003027"/>
    <x v="2"/>
    <x v="7"/>
    <x v="9"/>
    <n v="90.570000000000007"/>
    <n v="3"/>
    <n v="11.774100000000004"/>
  </r>
  <r>
    <n v="1846"/>
    <s v="US-2020-158512"/>
    <x v="331"/>
    <d v="2020-01-17T00:00:00"/>
    <s v="Second Class"/>
    <s v="DA-13450"/>
    <x v="396"/>
    <x v="2"/>
    <s v="United States"/>
    <s v="Washington"/>
    <x v="38"/>
    <x v="3"/>
    <s v="OFF-PA-10001804"/>
    <x v="1"/>
    <x v="3"/>
    <x v="69"/>
    <n v="40.08"/>
    <n v="6"/>
    <n v="19.238399999999999"/>
  </r>
  <r>
    <n v="1847"/>
    <s v="US-2020-158512"/>
    <x v="331"/>
    <d v="2020-01-17T00:00:00"/>
    <s v="Second Class"/>
    <s v="DA-13450"/>
    <x v="396"/>
    <x v="2"/>
    <s v="United States"/>
    <s v="Washington"/>
    <x v="38"/>
    <x v="3"/>
    <s v="FUR-FU-10004973"/>
    <x v="0"/>
    <x v="9"/>
    <x v="799"/>
    <n v="37.68"/>
    <n v="2"/>
    <n v="15.825600000000001"/>
  </r>
  <r>
    <n v="1848"/>
    <s v="CA-2020-128370"/>
    <x v="9"/>
    <d v="2020-09-10T00:00:00"/>
    <s v="Same Day"/>
    <s v="FH-14275"/>
    <x v="262"/>
    <x v="1"/>
    <s v="United States"/>
    <s v="Los Angeles"/>
    <x v="1"/>
    <x v="1"/>
    <s v="FUR-CH-10002602"/>
    <x v="0"/>
    <x v="1"/>
    <x v="263"/>
    <n v="362.35199999999998"/>
    <n v="3"/>
    <n v="27.176400000000015"/>
  </r>
  <r>
    <n v="1849"/>
    <s v="CA-2020-128370"/>
    <x v="9"/>
    <d v="2020-09-10T00:00:00"/>
    <s v="Same Day"/>
    <s v="FH-14275"/>
    <x v="262"/>
    <x v="1"/>
    <s v="United States"/>
    <s v="Los Angeles"/>
    <x v="1"/>
    <x v="1"/>
    <s v="OFF-BI-10004140"/>
    <x v="1"/>
    <x v="4"/>
    <x v="539"/>
    <n v="7.1840000000000011"/>
    <n v="2"/>
    <n v="2.2449999999999992"/>
  </r>
  <r>
    <n v="1857"/>
    <s v="US-2020-158218"/>
    <x v="332"/>
    <d v="2020-05-15T00:00:00"/>
    <s v="Second Class"/>
    <s v="AC-10420"/>
    <x v="397"/>
    <x v="1"/>
    <s v="United States"/>
    <s v="Houston"/>
    <x v="6"/>
    <x v="2"/>
    <s v="OFF-ST-10000563"/>
    <x v="1"/>
    <x v="10"/>
    <x v="606"/>
    <n v="127.92000000000002"/>
    <n v="5"/>
    <n v="-15.990000000000002"/>
  </r>
  <r>
    <n v="1858"/>
    <s v="US-2020-158218"/>
    <x v="332"/>
    <d v="2020-05-15T00:00:00"/>
    <s v="Second Class"/>
    <s v="AC-10420"/>
    <x v="397"/>
    <x v="1"/>
    <s v="United States"/>
    <s v="Houston"/>
    <x v="6"/>
    <x v="2"/>
    <s v="OFF-BI-10002133"/>
    <x v="1"/>
    <x v="4"/>
    <x v="800"/>
    <n v="34.239999999999988"/>
    <n v="4"/>
    <n v="-53.072000000000017"/>
  </r>
  <r>
    <n v="1861"/>
    <s v="US-2020-121251"/>
    <x v="333"/>
    <d v="2020-03-27T00:00:00"/>
    <s v="First Class"/>
    <s v="GM-14440"/>
    <x v="191"/>
    <x v="0"/>
    <s v="United States"/>
    <s v="New York City"/>
    <x v="11"/>
    <x v="3"/>
    <s v="FUR-BO-10001918"/>
    <x v="0"/>
    <x v="0"/>
    <x v="801"/>
    <n v="257.56799999999998"/>
    <n v="2"/>
    <n v="-28.976400000000012"/>
  </r>
  <r>
    <n v="1862"/>
    <s v="US-2020-121251"/>
    <x v="333"/>
    <d v="2020-03-27T00:00:00"/>
    <s v="First Class"/>
    <s v="GM-14440"/>
    <x v="191"/>
    <x v="0"/>
    <s v="United States"/>
    <s v="New York City"/>
    <x v="11"/>
    <x v="3"/>
    <s v="TEC-PH-10004896"/>
    <x v="2"/>
    <x v="8"/>
    <x v="531"/>
    <n v="119.96"/>
    <n v="4"/>
    <n v="33.588800000000006"/>
  </r>
  <r>
    <n v="1864"/>
    <s v="US-2019-100839"/>
    <x v="37"/>
    <d v="2019-10-17T00:00:00"/>
    <s v="Standard Class"/>
    <s v="NC-18625"/>
    <x v="398"/>
    <x v="1"/>
    <s v="United States"/>
    <s v="Aurora"/>
    <x v="27"/>
    <x v="1"/>
    <s v="FUR-TA-10004575"/>
    <x v="0"/>
    <x v="14"/>
    <x v="802"/>
    <n v="727.45"/>
    <n v="5"/>
    <n v="-465.5680000000001"/>
  </r>
  <r>
    <n v="1865"/>
    <s v="US-2019-100839"/>
    <x v="37"/>
    <d v="2019-10-17T00:00:00"/>
    <s v="Standard Class"/>
    <s v="NC-18625"/>
    <x v="398"/>
    <x v="1"/>
    <s v="United States"/>
    <s v="Aurora"/>
    <x v="27"/>
    <x v="1"/>
    <s v="FUR-FU-10001617"/>
    <x v="0"/>
    <x v="9"/>
    <x v="803"/>
    <n v="24.96"/>
    <n v="3"/>
    <n v="4.3679999999999986"/>
  </r>
  <r>
    <n v="1866"/>
    <s v="US-2020-116659"/>
    <x v="56"/>
    <d v="2020-11-12T00:00:00"/>
    <s v="Same Day"/>
    <s v="NG-18355"/>
    <x v="151"/>
    <x v="1"/>
    <s v="United States"/>
    <s v="Newark"/>
    <x v="19"/>
    <x v="3"/>
    <s v="TEC-PH-10002824"/>
    <x v="2"/>
    <x v="8"/>
    <x v="804"/>
    <n v="370.78199999999998"/>
    <n v="3"/>
    <n v="-92.695500000000038"/>
  </r>
  <r>
    <n v="1867"/>
    <s v="CA-2020-118857"/>
    <x v="2"/>
    <d v="2020-04-18T00:00:00"/>
    <s v="First Class"/>
    <s v="AH-10075"/>
    <x v="217"/>
    <x v="1"/>
    <s v="United States"/>
    <s v="Henderson"/>
    <x v="30"/>
    <x v="1"/>
    <s v="FUR-FU-10004460"/>
    <x v="0"/>
    <x v="9"/>
    <x v="805"/>
    <n v="196.45"/>
    <n v="5"/>
    <n v="70.72199999999998"/>
  </r>
  <r>
    <n v="1870"/>
    <s v="CA-2019-148201"/>
    <x v="209"/>
    <d v="2019-08-29T00:00:00"/>
    <s v="Second Class"/>
    <s v="CC-12145"/>
    <x v="399"/>
    <x v="0"/>
    <s v="United States"/>
    <s v="Seattle"/>
    <x v="3"/>
    <x v="1"/>
    <s v="OFF-PA-10000019"/>
    <x v="1"/>
    <x v="3"/>
    <x v="460"/>
    <n v="6.48"/>
    <n v="1"/>
    <n v="3.1104000000000003"/>
  </r>
  <r>
    <n v="1874"/>
    <s v="CA-2020-142888"/>
    <x v="334"/>
    <d v="2020-11-25T00:00:00"/>
    <s v="Standard Class"/>
    <s v="BP-11230"/>
    <x v="400"/>
    <x v="0"/>
    <s v="United States"/>
    <s v="Spokane"/>
    <x v="3"/>
    <x v="1"/>
    <s v="FUR-TA-10004767"/>
    <x v="0"/>
    <x v="14"/>
    <x v="806"/>
    <n v="70.98"/>
    <n v="1"/>
    <n v="20.584199999999996"/>
  </r>
  <r>
    <n v="1876"/>
    <s v="US-2019-112977"/>
    <x v="335"/>
    <d v="2019-03-16T00:00:00"/>
    <s v="Standard Class"/>
    <s v="CJ-12010"/>
    <x v="99"/>
    <x v="0"/>
    <s v="United States"/>
    <s v="Long Beach"/>
    <x v="11"/>
    <x v="3"/>
    <s v="FUR-BO-10003272"/>
    <x v="0"/>
    <x v="0"/>
    <x v="807"/>
    <n v="176.78399999999999"/>
    <n v="1"/>
    <n v="-22.098000000000013"/>
  </r>
  <r>
    <n v="1877"/>
    <s v="CA-2020-112039"/>
    <x v="336"/>
    <d v="2020-03-29T00:00:00"/>
    <s v="Standard Class"/>
    <s v="JC-15775"/>
    <x v="401"/>
    <x v="0"/>
    <s v="United States"/>
    <s v="San Antonio"/>
    <x v="6"/>
    <x v="2"/>
    <s v="TEC-PH-10000984"/>
    <x v="2"/>
    <x v="8"/>
    <x v="283"/>
    <n v="470.37600000000009"/>
    <n v="3"/>
    <n v="47.037600000000026"/>
  </r>
  <r>
    <n v="1878"/>
    <s v="CA-2020-118885"/>
    <x v="337"/>
    <d v="2019-01-02T00:00:00"/>
    <s v="Standard Class"/>
    <s v="JG-15160"/>
    <x v="402"/>
    <x v="0"/>
    <s v="United States"/>
    <s v="Los Angeles"/>
    <x v="1"/>
    <x v="1"/>
    <s v="FUR-CH-10002880"/>
    <x v="0"/>
    <x v="1"/>
    <x v="808"/>
    <n v="393.56799999999998"/>
    <n v="4"/>
    <n v="-44.276400000000024"/>
  </r>
  <r>
    <n v="1879"/>
    <s v="CA-2020-118885"/>
    <x v="337"/>
    <d v="2019-01-02T00:00:00"/>
    <s v="Standard Class"/>
    <s v="JG-15160"/>
    <x v="402"/>
    <x v="0"/>
    <s v="United States"/>
    <s v="Los Angeles"/>
    <x v="1"/>
    <x v="1"/>
    <s v="TEC-PH-10002563"/>
    <x v="2"/>
    <x v="8"/>
    <x v="106"/>
    <n v="302.37599999999998"/>
    <n v="3"/>
    <n v="22.678200000000018"/>
  </r>
  <r>
    <n v="1880"/>
    <s v="US-2020-166611"/>
    <x v="338"/>
    <d v="2020-04-02T00:00:00"/>
    <s v="Standard Class"/>
    <s v="CK-12760"/>
    <x v="311"/>
    <x v="1"/>
    <s v="United States"/>
    <s v="Jacksonville"/>
    <x v="8"/>
    <x v="0"/>
    <s v="OFF-BI-10001191"/>
    <x v="1"/>
    <x v="4"/>
    <x v="809"/>
    <n v="68.742000000000019"/>
    <n v="9"/>
    <n v="-48.119399999999985"/>
  </r>
  <r>
    <n v="1884"/>
    <s v="CA-2019-118570"/>
    <x v="210"/>
    <d v="2019-11-17T00:00:00"/>
    <s v="Standard Class"/>
    <s v="CC-12430"/>
    <x v="160"/>
    <x v="2"/>
    <s v="United States"/>
    <s v="Philadelphia"/>
    <x v="5"/>
    <x v="3"/>
    <s v="OFF-PA-10001289"/>
    <x v="1"/>
    <x v="3"/>
    <x v="653"/>
    <n v="217.05599999999998"/>
    <n v="7"/>
    <n v="78.6828"/>
  </r>
  <r>
    <n v="1885"/>
    <s v="CA-2020-154718"/>
    <x v="339"/>
    <d v="2020-01-23T00:00:00"/>
    <s v="Second Class"/>
    <s v="DL-12865"/>
    <x v="355"/>
    <x v="0"/>
    <s v="United States"/>
    <s v="Keller"/>
    <x v="6"/>
    <x v="2"/>
    <s v="OFF-LA-10003714"/>
    <x v="1"/>
    <x v="2"/>
    <x v="810"/>
    <n v="6"/>
    <n v="2"/>
    <n v="2.0999999999999996"/>
  </r>
  <r>
    <n v="1886"/>
    <s v="CA-2019-147578"/>
    <x v="101"/>
    <d v="2019-04-26T00:00:00"/>
    <s v="Second Class"/>
    <s v="PG-18895"/>
    <x v="23"/>
    <x v="0"/>
    <s v="United States"/>
    <s v="San Francisco"/>
    <x v="1"/>
    <x v="1"/>
    <s v="FUR-FU-10001889"/>
    <x v="0"/>
    <x v="9"/>
    <x v="811"/>
    <n v="31.56"/>
    <n v="3"/>
    <n v="10.4148"/>
  </r>
  <r>
    <n v="1893"/>
    <s v="CA-2020-145310"/>
    <x v="40"/>
    <d v="2020-12-24T00:00:00"/>
    <s v="Second Class"/>
    <s v="JP-15520"/>
    <x v="403"/>
    <x v="0"/>
    <s v="United States"/>
    <s v="Port Orange"/>
    <x v="8"/>
    <x v="0"/>
    <s v="OFF-EN-10002621"/>
    <x v="1"/>
    <x v="12"/>
    <x v="89"/>
    <n v="7.8239999999999998"/>
    <n v="1"/>
    <n v="2.9339999999999997"/>
  </r>
  <r>
    <n v="1894"/>
    <s v="CA-2019-100083"/>
    <x v="217"/>
    <d v="2019-11-29T00:00:00"/>
    <s v="Standard Class"/>
    <s v="CD-11980"/>
    <x v="168"/>
    <x v="0"/>
    <s v="United States"/>
    <s v="Medford"/>
    <x v="16"/>
    <x v="1"/>
    <s v="OFF-PA-10000241"/>
    <x v="1"/>
    <x v="3"/>
    <x v="812"/>
    <n v="24.784000000000002"/>
    <n v="1"/>
    <n v="7.7449999999999983"/>
  </r>
  <r>
    <n v="1895"/>
    <s v="US-2020-108063"/>
    <x v="318"/>
    <d v="2020-12-05T00:00:00"/>
    <s v="First Class"/>
    <s v="AS-10090"/>
    <x v="404"/>
    <x v="0"/>
    <s v="United States"/>
    <s v="Charlottesville"/>
    <x v="12"/>
    <x v="0"/>
    <s v="OFF-AR-10001446"/>
    <x v="1"/>
    <x v="5"/>
    <x v="813"/>
    <n v="34.650000000000006"/>
    <n v="3"/>
    <n v="10.395"/>
  </r>
  <r>
    <n v="1897"/>
    <s v="CA-2020-141789"/>
    <x v="340"/>
    <d v="2020-10-06T00:00:00"/>
    <s v="First Class"/>
    <s v="AC-10450"/>
    <x v="405"/>
    <x v="0"/>
    <s v="United States"/>
    <s v="Minneapolis"/>
    <x v="9"/>
    <x v="2"/>
    <s v="OFF-BI-10001359"/>
    <x v="1"/>
    <x v="4"/>
    <x v="814"/>
    <n v="1793.98"/>
    <n v="2"/>
    <n v="843.17059999999992"/>
  </r>
  <r>
    <n v="1901"/>
    <s v="CA-2019-140543"/>
    <x v="341"/>
    <d v="2019-07-03T00:00:00"/>
    <s v="Second Class"/>
    <s v="Co-12640"/>
    <x v="406"/>
    <x v="0"/>
    <s v="United States"/>
    <s v="Florence"/>
    <x v="15"/>
    <x v="0"/>
    <s v="OFF-ST-10000563"/>
    <x v="1"/>
    <x v="10"/>
    <x v="606"/>
    <n v="191.88"/>
    <n v="6"/>
    <n v="19.188000000000002"/>
  </r>
  <r>
    <n v="1902"/>
    <s v="CA-2019-151141"/>
    <x v="342"/>
    <d v="2019-08-23T00:00:00"/>
    <s v="First Class"/>
    <s v="DW-13480"/>
    <x v="407"/>
    <x v="2"/>
    <s v="United States"/>
    <s v="Detroit"/>
    <x v="13"/>
    <x v="2"/>
    <s v="TEC-PH-10004924"/>
    <x v="2"/>
    <x v="8"/>
    <x v="815"/>
    <n v="14.78"/>
    <n v="2"/>
    <n v="3.9906000000000006"/>
  </r>
  <r>
    <n v="1903"/>
    <s v="CA-2020-167094"/>
    <x v="118"/>
    <d v="2020-10-22T00:00:00"/>
    <s v="First Class"/>
    <s v="DK-12835"/>
    <x v="326"/>
    <x v="1"/>
    <s v="United States"/>
    <s v="Springfield"/>
    <x v="16"/>
    <x v="1"/>
    <s v="OFF-PA-10003953"/>
    <x v="1"/>
    <x v="3"/>
    <x v="410"/>
    <n v="5.1840000000000011"/>
    <n v="1"/>
    <n v="1.8144"/>
  </r>
  <r>
    <n v="1904"/>
    <s v="CA-2020-167094"/>
    <x v="118"/>
    <d v="2020-10-22T00:00:00"/>
    <s v="First Class"/>
    <s v="DK-12835"/>
    <x v="326"/>
    <x v="1"/>
    <s v="United States"/>
    <s v="Springfield"/>
    <x v="16"/>
    <x v="1"/>
    <s v="FUR-CH-10000155"/>
    <x v="0"/>
    <x v="1"/>
    <x v="816"/>
    <n v="478.48"/>
    <n v="2"/>
    <n v="47.848000000000013"/>
  </r>
  <r>
    <n v="1905"/>
    <s v="CA-2020-167094"/>
    <x v="118"/>
    <d v="2020-10-22T00:00:00"/>
    <s v="First Class"/>
    <s v="DK-12835"/>
    <x v="326"/>
    <x v="1"/>
    <s v="United States"/>
    <s v="Springfield"/>
    <x v="16"/>
    <x v="1"/>
    <s v="TEC-AC-10003116"/>
    <x v="2"/>
    <x v="7"/>
    <x v="629"/>
    <n v="28.400000000000002"/>
    <n v="2"/>
    <n v="6.7449999999999983"/>
  </r>
  <r>
    <n v="1906"/>
    <s v="CA-2020-154410"/>
    <x v="118"/>
    <d v="2020-10-24T00:00:00"/>
    <s v="First Class"/>
    <s v="MD-17860"/>
    <x v="408"/>
    <x v="1"/>
    <s v="United States"/>
    <s v="Indianapolis"/>
    <x v="33"/>
    <x v="2"/>
    <s v="OFF-ST-10002743"/>
    <x v="1"/>
    <x v="10"/>
    <x v="817"/>
    <n v="909.12"/>
    <n v="8"/>
    <n v="9.091199999999958"/>
  </r>
  <r>
    <n v="1907"/>
    <s v="US-2019-150567"/>
    <x v="343"/>
    <d v="2019-05-21T00:00:00"/>
    <s v="Standard Class"/>
    <s v="RP-19855"/>
    <x v="409"/>
    <x v="1"/>
    <s v="United States"/>
    <s v="Apopka"/>
    <x v="8"/>
    <x v="0"/>
    <s v="OFF-BI-10001757"/>
    <x v="1"/>
    <x v="4"/>
    <x v="818"/>
    <n v="2.9520000000000004"/>
    <n v="2"/>
    <n v="-2.1648000000000005"/>
  </r>
  <r>
    <n v="1908"/>
    <s v="US-2019-150567"/>
    <x v="343"/>
    <d v="2019-05-21T00:00:00"/>
    <s v="Standard Class"/>
    <s v="RP-19855"/>
    <x v="409"/>
    <x v="1"/>
    <s v="United States"/>
    <s v="Apopka"/>
    <x v="8"/>
    <x v="0"/>
    <s v="OFF-BI-10000069"/>
    <x v="1"/>
    <x v="4"/>
    <x v="297"/>
    <n v="27.018000000000008"/>
    <n v="6"/>
    <n v="-21.61440000000001"/>
  </r>
  <r>
    <n v="1910"/>
    <s v="CA-2020-105886"/>
    <x v="226"/>
    <d v="2020-12-23T00:00:00"/>
    <s v="Standard Class"/>
    <s v="DB-13660"/>
    <x v="410"/>
    <x v="0"/>
    <s v="United States"/>
    <s v="Oceanside"/>
    <x v="11"/>
    <x v="3"/>
    <s v="FUR-FU-10001037"/>
    <x v="0"/>
    <x v="9"/>
    <x v="819"/>
    <n v="18.96"/>
    <n v="2"/>
    <n v="8.532"/>
  </r>
  <r>
    <n v="1911"/>
    <s v="CA-2019-105963"/>
    <x v="344"/>
    <d v="2019-11-22T00:00:00"/>
    <s v="Standard Class"/>
    <s v="SC-20770"/>
    <x v="20"/>
    <x v="1"/>
    <s v="United States"/>
    <s v="Los Angeles"/>
    <x v="1"/>
    <x v="1"/>
    <s v="TEC-AC-10003832"/>
    <x v="2"/>
    <x v="7"/>
    <x v="280"/>
    <n v="99.390000000000015"/>
    <n v="3"/>
    <n v="40.749900000000004"/>
  </r>
  <r>
    <n v="1912"/>
    <s v="CA-2020-121503"/>
    <x v="249"/>
    <d v="2020-07-06T00:00:00"/>
    <s v="Second Class"/>
    <s v="FH-14275"/>
    <x v="262"/>
    <x v="1"/>
    <s v="United States"/>
    <s v="Houston"/>
    <x v="6"/>
    <x v="2"/>
    <s v="OFF-PA-10001878"/>
    <x v="1"/>
    <x v="3"/>
    <x v="820"/>
    <n v="273.89600000000002"/>
    <n v="7"/>
    <n v="92.43989999999998"/>
  </r>
  <r>
    <n v="1913"/>
    <s v="CA-2020-121503"/>
    <x v="249"/>
    <d v="2020-07-06T00:00:00"/>
    <s v="Second Class"/>
    <s v="FH-14275"/>
    <x v="262"/>
    <x v="1"/>
    <s v="United States"/>
    <s v="Houston"/>
    <x v="6"/>
    <x v="2"/>
    <s v="TEC-MA-10003674"/>
    <x v="2"/>
    <x v="16"/>
    <x v="821"/>
    <n v="597.13200000000006"/>
    <n v="3"/>
    <n v="49.760999999999967"/>
  </r>
  <r>
    <n v="1915"/>
    <s v="CA-2020-124597"/>
    <x v="285"/>
    <d v="2020-05-05T00:00:00"/>
    <s v="Standard Class"/>
    <s v="AS-10630"/>
    <x v="232"/>
    <x v="2"/>
    <s v="United States"/>
    <s v="Boynton Beach"/>
    <x v="8"/>
    <x v="0"/>
    <s v="OFF-LA-10003190"/>
    <x v="1"/>
    <x v="2"/>
    <x v="822"/>
    <n v="4.6079999999999997"/>
    <n v="2"/>
    <n v="1.6704000000000001"/>
  </r>
  <r>
    <n v="1916"/>
    <s v="CA-2020-124597"/>
    <x v="285"/>
    <d v="2020-05-05T00:00:00"/>
    <s v="Standard Class"/>
    <s v="AS-10630"/>
    <x v="232"/>
    <x v="2"/>
    <s v="United States"/>
    <s v="Boynton Beach"/>
    <x v="8"/>
    <x v="0"/>
    <s v="OFF-AR-10002280"/>
    <x v="1"/>
    <x v="5"/>
    <x v="512"/>
    <n v="15.528"/>
    <n v="3"/>
    <n v="4.8524999999999991"/>
  </r>
  <r>
    <n v="1917"/>
    <s v="CA-2020-124597"/>
    <x v="285"/>
    <d v="2020-05-05T00:00:00"/>
    <s v="Standard Class"/>
    <s v="AS-10630"/>
    <x v="232"/>
    <x v="2"/>
    <s v="United States"/>
    <s v="Boynton Beach"/>
    <x v="8"/>
    <x v="0"/>
    <s v="OFF-LA-10001569"/>
    <x v="1"/>
    <x v="2"/>
    <x v="495"/>
    <n v="11.952000000000002"/>
    <n v="3"/>
    <n v="3.8843999999999994"/>
  </r>
  <r>
    <n v="1920"/>
    <s v="US-2020-111423"/>
    <x v="345"/>
    <d v="2020-08-19T00:00:00"/>
    <s v="First Class"/>
    <s v="EH-13765"/>
    <x v="411"/>
    <x v="1"/>
    <s v="United States"/>
    <s v="Watertown"/>
    <x v="11"/>
    <x v="3"/>
    <s v="OFF-BI-10003091"/>
    <x v="1"/>
    <x v="4"/>
    <x v="823"/>
    <n v="895.92"/>
    <n v="5"/>
    <n v="302.37299999999993"/>
  </r>
  <r>
    <n v="1921"/>
    <s v="US-2020-111423"/>
    <x v="345"/>
    <d v="2020-08-19T00:00:00"/>
    <s v="First Class"/>
    <s v="EH-13765"/>
    <x v="411"/>
    <x v="1"/>
    <s v="United States"/>
    <s v="Watertown"/>
    <x v="11"/>
    <x v="3"/>
    <s v="FUR-CH-10003981"/>
    <x v="0"/>
    <x v="1"/>
    <x v="824"/>
    <n v="462.56400000000002"/>
    <n v="2"/>
    <n v="97.652399999999943"/>
  </r>
  <r>
    <n v="1923"/>
    <s v="CA-2019-156685"/>
    <x v="346"/>
    <d v="2019-07-10T00:00:00"/>
    <s v="Second Class"/>
    <s v="SC-20230"/>
    <x v="412"/>
    <x v="1"/>
    <s v="United States"/>
    <s v="Arlington"/>
    <x v="6"/>
    <x v="2"/>
    <s v="TEC-PH-10004345"/>
    <x v="2"/>
    <x v="8"/>
    <x v="825"/>
    <n v="863.6400000000001"/>
    <n v="9"/>
    <n v="107.95499999999998"/>
  </r>
  <r>
    <n v="1924"/>
    <s v="CA-2019-156685"/>
    <x v="346"/>
    <d v="2019-07-10T00:00:00"/>
    <s v="Second Class"/>
    <s v="SC-20230"/>
    <x v="412"/>
    <x v="1"/>
    <s v="United States"/>
    <s v="Arlington"/>
    <x v="6"/>
    <x v="2"/>
    <s v="OFF-AR-10000588"/>
    <x v="1"/>
    <x v="5"/>
    <x v="236"/>
    <n v="47.616"/>
    <n v="3"/>
    <n v="3.571200000000001"/>
  </r>
  <r>
    <n v="1925"/>
    <s v="CA-2020-126865"/>
    <x v="149"/>
    <d v="2020-12-07T00:00:00"/>
    <s v="Second Class"/>
    <s v="NP-18325"/>
    <x v="413"/>
    <x v="0"/>
    <s v="United States"/>
    <s v="San Diego"/>
    <x v="1"/>
    <x v="1"/>
    <s v="OFF-PA-10003039"/>
    <x v="1"/>
    <x v="3"/>
    <x v="188"/>
    <n v="92.94"/>
    <n v="3"/>
    <n v="41.822999999999993"/>
  </r>
  <r>
    <n v="1926"/>
    <s v="CA-2020-102834"/>
    <x v="347"/>
    <d v="2020-03-13T00:00:00"/>
    <s v="Standard Class"/>
    <s v="LW-16990"/>
    <x v="226"/>
    <x v="1"/>
    <s v="United States"/>
    <s v="San Francisco"/>
    <x v="1"/>
    <x v="1"/>
    <s v="TEC-AC-10001908"/>
    <x v="2"/>
    <x v="7"/>
    <x v="158"/>
    <n v="199.98"/>
    <n v="2"/>
    <n v="69.992999999999995"/>
  </r>
  <r>
    <n v="1927"/>
    <s v="US-2019-139710"/>
    <x v="348"/>
    <d v="2019-06-15T00:00:00"/>
    <s v="Standard Class"/>
    <s v="GM-14680"/>
    <x v="414"/>
    <x v="0"/>
    <s v="United States"/>
    <s v="Los Angeles"/>
    <x v="1"/>
    <x v="1"/>
    <s v="TEC-PH-10001198"/>
    <x v="2"/>
    <x v="8"/>
    <x v="826"/>
    <n v="177.48000000000002"/>
    <n v="3"/>
    <n v="19.966499999999982"/>
  </r>
  <r>
    <n v="1928"/>
    <s v="CA-2020-121538"/>
    <x v="199"/>
    <d v="2020-12-01T00:00:00"/>
    <s v="First Class"/>
    <s v="RH-19495"/>
    <x v="188"/>
    <x v="0"/>
    <s v="United States"/>
    <s v="Denver"/>
    <x v="27"/>
    <x v="1"/>
    <s v="OFF-PA-10004071"/>
    <x v="1"/>
    <x v="3"/>
    <x v="827"/>
    <n v="88.768000000000001"/>
    <n v="2"/>
    <n v="31.068799999999996"/>
  </r>
  <r>
    <n v="1929"/>
    <s v="US-2020-101539"/>
    <x v="349"/>
    <d v="2020-03-18T00:00:00"/>
    <s v="Second Class"/>
    <s v="VM-21685"/>
    <x v="52"/>
    <x v="2"/>
    <s v="United States"/>
    <s v="Seattle"/>
    <x v="3"/>
    <x v="1"/>
    <s v="OFF-PA-10001972"/>
    <x v="1"/>
    <x v="3"/>
    <x v="828"/>
    <n v="6.48"/>
    <n v="1"/>
    <n v="3.1104000000000003"/>
  </r>
  <r>
    <n v="1930"/>
    <s v="US-2020-101539"/>
    <x v="349"/>
    <d v="2020-03-18T00:00:00"/>
    <s v="Second Class"/>
    <s v="VM-21685"/>
    <x v="52"/>
    <x v="2"/>
    <s v="United States"/>
    <s v="Seattle"/>
    <x v="3"/>
    <x v="1"/>
    <s v="OFF-ST-10004180"/>
    <x v="1"/>
    <x v="10"/>
    <x v="131"/>
    <n v="46.51"/>
    <n v="1"/>
    <n v="1.8603999999999985"/>
  </r>
  <r>
    <n v="1931"/>
    <s v="US-2020-101539"/>
    <x v="349"/>
    <d v="2020-03-18T00:00:00"/>
    <s v="Second Class"/>
    <s v="VM-21685"/>
    <x v="52"/>
    <x v="2"/>
    <s v="United States"/>
    <s v="Seattle"/>
    <x v="3"/>
    <x v="1"/>
    <s v="TEC-PH-10004165"/>
    <x v="2"/>
    <x v="8"/>
    <x v="674"/>
    <n v="659.97600000000011"/>
    <n v="3"/>
    <n v="49.498199999999969"/>
  </r>
  <r>
    <n v="1932"/>
    <s v="CA-2019-152121"/>
    <x v="321"/>
    <d v="2019-11-29T00:00:00"/>
    <s v="Second Class"/>
    <s v="CC-12670"/>
    <x v="65"/>
    <x v="0"/>
    <s v="United States"/>
    <s v="Scottsdale"/>
    <x v="18"/>
    <x v="1"/>
    <s v="TEC-PH-10002483"/>
    <x v="2"/>
    <x v="8"/>
    <x v="829"/>
    <n v="271.99200000000002"/>
    <n v="1"/>
    <n v="23.799300000000002"/>
  </r>
  <r>
    <n v="1933"/>
    <s v="CA-2020-161200"/>
    <x v="350"/>
    <d v="2020-08-10T00:00:00"/>
    <s v="Second Class"/>
    <s v="SV-20365"/>
    <x v="415"/>
    <x v="0"/>
    <s v="United States"/>
    <s v="Lafayette"/>
    <x v="35"/>
    <x v="0"/>
    <s v="FUR-BO-10000468"/>
    <x v="0"/>
    <x v="0"/>
    <x v="830"/>
    <n v="145.74"/>
    <n v="3"/>
    <n v="23.318400000000011"/>
  </r>
  <r>
    <n v="1934"/>
    <s v="CA-2020-161200"/>
    <x v="350"/>
    <d v="2020-08-10T00:00:00"/>
    <s v="Second Class"/>
    <s v="SV-20365"/>
    <x v="415"/>
    <x v="0"/>
    <s v="United States"/>
    <s v="Lafayette"/>
    <x v="35"/>
    <x v="0"/>
    <s v="FUR-FU-10001706"/>
    <x v="0"/>
    <x v="9"/>
    <x v="75"/>
    <n v="15.4"/>
    <n v="5"/>
    <n v="7.3919999999999995"/>
  </r>
  <r>
    <n v="1935"/>
    <s v="CA-2020-101245"/>
    <x v="195"/>
    <d v="2020-12-03T00:00:00"/>
    <s v="Standard Class"/>
    <s v="LW-16990"/>
    <x v="226"/>
    <x v="1"/>
    <s v="United States"/>
    <s v="San Francisco"/>
    <x v="1"/>
    <x v="1"/>
    <s v="OFF-PA-10003129"/>
    <x v="1"/>
    <x v="3"/>
    <x v="831"/>
    <n v="244.54999999999998"/>
    <n v="5"/>
    <n v="114.93849999999998"/>
  </r>
  <r>
    <n v="1936"/>
    <s v="CA-2020-101245"/>
    <x v="195"/>
    <d v="2020-12-03T00:00:00"/>
    <s v="Standard Class"/>
    <s v="LW-16990"/>
    <x v="226"/>
    <x v="1"/>
    <s v="United States"/>
    <s v="San Francisco"/>
    <x v="1"/>
    <x v="1"/>
    <s v="TEC-AC-10001284"/>
    <x v="2"/>
    <x v="7"/>
    <x v="832"/>
    <n v="166.16"/>
    <n v="8"/>
    <n v="59.817599999999999"/>
  </r>
  <r>
    <n v="1938"/>
    <s v="CA-2019-112109"/>
    <x v="346"/>
    <d v="2019-07-12T00:00:00"/>
    <s v="Standard Class"/>
    <s v="JE-15715"/>
    <x v="416"/>
    <x v="0"/>
    <s v="United States"/>
    <s v="Broomfield"/>
    <x v="27"/>
    <x v="1"/>
    <s v="OFF-BI-10002082"/>
    <x v="1"/>
    <x v="4"/>
    <x v="833"/>
    <n v="19.968000000000004"/>
    <n v="2"/>
    <n v="-13.311999999999998"/>
  </r>
  <r>
    <n v="1939"/>
    <s v="CA-2019-112109"/>
    <x v="346"/>
    <d v="2019-07-12T00:00:00"/>
    <s v="Standard Class"/>
    <s v="JE-15715"/>
    <x v="416"/>
    <x v="0"/>
    <s v="United States"/>
    <s v="Broomfield"/>
    <x v="27"/>
    <x v="1"/>
    <s v="OFF-ST-10001505"/>
    <x v="1"/>
    <x v="10"/>
    <x v="834"/>
    <n v="33.488000000000007"/>
    <n v="7"/>
    <n v="-1.2558000000000051"/>
  </r>
  <r>
    <n v="1940"/>
    <s v="CA-2019-112109"/>
    <x v="346"/>
    <d v="2019-07-12T00:00:00"/>
    <s v="Standard Class"/>
    <s v="JE-15715"/>
    <x v="416"/>
    <x v="0"/>
    <s v="United States"/>
    <s v="Broomfield"/>
    <x v="27"/>
    <x v="1"/>
    <s v="OFF-BI-10001634"/>
    <x v="1"/>
    <x v="4"/>
    <x v="8"/>
    <n v="8.7360000000000024"/>
    <n v="4"/>
    <n v="-6.1151999999999997"/>
  </r>
  <r>
    <n v="1941"/>
    <s v="CA-2019-112109"/>
    <x v="346"/>
    <d v="2019-07-12T00:00:00"/>
    <s v="Standard Class"/>
    <s v="JE-15715"/>
    <x v="416"/>
    <x v="0"/>
    <s v="United States"/>
    <s v="Broomfield"/>
    <x v="27"/>
    <x v="1"/>
    <s v="FUR-CH-10004287"/>
    <x v="0"/>
    <x v="1"/>
    <x v="445"/>
    <n v="662.88"/>
    <n v="3"/>
    <n v="74.573999999999955"/>
  </r>
  <r>
    <n v="1942"/>
    <s v="CA-2020-144064"/>
    <x v="351"/>
    <d v="2020-09-01T00:00:00"/>
    <s v="First Class"/>
    <s v="CP-12085"/>
    <x v="294"/>
    <x v="1"/>
    <s v="United States"/>
    <s v="Quincy"/>
    <x v="7"/>
    <x v="2"/>
    <s v="OFF-LA-10004544"/>
    <x v="1"/>
    <x v="2"/>
    <x v="835"/>
    <n v="47.360000000000007"/>
    <n v="4"/>
    <n v="17.759999999999998"/>
  </r>
  <r>
    <n v="1943"/>
    <s v="CA-2020-144064"/>
    <x v="351"/>
    <d v="2020-09-01T00:00:00"/>
    <s v="First Class"/>
    <s v="CP-12085"/>
    <x v="294"/>
    <x v="1"/>
    <s v="United States"/>
    <s v="Quincy"/>
    <x v="7"/>
    <x v="2"/>
    <s v="OFF-ST-10004507"/>
    <x v="1"/>
    <x v="10"/>
    <x v="276"/>
    <n v="27.439999999999998"/>
    <n v="2"/>
    <n v="2.4009999999999998"/>
  </r>
  <r>
    <n v="1944"/>
    <s v="CA-2020-144064"/>
    <x v="351"/>
    <d v="2020-09-01T00:00:00"/>
    <s v="First Class"/>
    <s v="CP-12085"/>
    <x v="294"/>
    <x v="1"/>
    <s v="United States"/>
    <s v="Quincy"/>
    <x v="7"/>
    <x v="2"/>
    <s v="OFF-BI-10002012"/>
    <x v="1"/>
    <x v="4"/>
    <x v="492"/>
    <n v="3.2399999999999993"/>
    <n v="9"/>
    <n v="-5.1840000000000011"/>
  </r>
  <r>
    <n v="1945"/>
    <s v="CA-2019-108581"/>
    <x v="13"/>
    <d v="2019-06-26T00:00:00"/>
    <s v="Standard Class"/>
    <s v="EA-14035"/>
    <x v="391"/>
    <x v="1"/>
    <s v="United States"/>
    <s v="Carrollton"/>
    <x v="6"/>
    <x v="2"/>
    <s v="TEC-AC-10001109"/>
    <x v="2"/>
    <x v="7"/>
    <x v="836"/>
    <n v="95.968000000000004"/>
    <n v="4"/>
    <n v="26.391200000000001"/>
  </r>
  <r>
    <n v="1946"/>
    <s v="CA-2019-108581"/>
    <x v="13"/>
    <d v="2019-06-26T00:00:00"/>
    <s v="Standard Class"/>
    <s v="EA-14035"/>
    <x v="391"/>
    <x v="1"/>
    <s v="United States"/>
    <s v="Carrollton"/>
    <x v="6"/>
    <x v="2"/>
    <s v="OFF-PA-10000809"/>
    <x v="1"/>
    <x v="3"/>
    <x v="791"/>
    <n v="10.368000000000002"/>
    <n v="2"/>
    <n v="3.6288"/>
  </r>
  <r>
    <n v="1947"/>
    <s v="CA-2020-157987"/>
    <x v="153"/>
    <d v="2020-09-06T00:00:00"/>
    <s v="Standard Class"/>
    <s v="AC-10615"/>
    <x v="417"/>
    <x v="1"/>
    <s v="United States"/>
    <s v="New York City"/>
    <x v="11"/>
    <x v="3"/>
    <s v="OFF-AR-10000658"/>
    <x v="1"/>
    <x v="5"/>
    <x v="837"/>
    <n v="23.1"/>
    <n v="2"/>
    <n v="6.468"/>
  </r>
  <r>
    <n v="1948"/>
    <s v="CA-2020-157987"/>
    <x v="153"/>
    <d v="2020-09-06T00:00:00"/>
    <s v="Standard Class"/>
    <s v="AC-10615"/>
    <x v="417"/>
    <x v="1"/>
    <s v="United States"/>
    <s v="New York City"/>
    <x v="11"/>
    <x v="3"/>
    <s v="FUR-FU-10001196"/>
    <x v="0"/>
    <x v="9"/>
    <x v="787"/>
    <n v="11.54"/>
    <n v="2"/>
    <n v="3.4619999999999997"/>
  </r>
  <r>
    <n v="1949"/>
    <s v="CA-2020-157987"/>
    <x v="153"/>
    <d v="2020-09-06T00:00:00"/>
    <s v="Standard Class"/>
    <s v="AC-10615"/>
    <x v="417"/>
    <x v="1"/>
    <s v="United States"/>
    <s v="New York City"/>
    <x v="11"/>
    <x v="3"/>
    <s v="FUR-TA-10001889"/>
    <x v="0"/>
    <x v="14"/>
    <x v="246"/>
    <n v="254.52599999999998"/>
    <n v="1"/>
    <n v="-93.3262"/>
  </r>
  <r>
    <n v="1950"/>
    <s v="CA-2020-157987"/>
    <x v="153"/>
    <d v="2020-09-06T00:00:00"/>
    <s v="Standard Class"/>
    <s v="AC-10615"/>
    <x v="417"/>
    <x v="1"/>
    <s v="United States"/>
    <s v="New York City"/>
    <x v="11"/>
    <x v="3"/>
    <s v="OFF-AP-10000358"/>
    <x v="1"/>
    <x v="6"/>
    <x v="46"/>
    <n v="12.98"/>
    <n v="1"/>
    <n v="3.7641999999999989"/>
  </r>
  <r>
    <n v="1951"/>
    <s v="CA-2020-157987"/>
    <x v="153"/>
    <d v="2020-09-06T00:00:00"/>
    <s v="Standard Class"/>
    <s v="AC-10615"/>
    <x v="417"/>
    <x v="1"/>
    <s v="United States"/>
    <s v="New York City"/>
    <x v="11"/>
    <x v="3"/>
    <s v="OFF-BI-10004970"/>
    <x v="1"/>
    <x v="4"/>
    <x v="618"/>
    <n v="26.432000000000002"/>
    <n v="8"/>
    <n v="8.9207999999999998"/>
  </r>
  <r>
    <n v="1952"/>
    <s v="CA-2020-157987"/>
    <x v="153"/>
    <d v="2020-09-06T00:00:00"/>
    <s v="Standard Class"/>
    <s v="AC-10615"/>
    <x v="417"/>
    <x v="1"/>
    <s v="United States"/>
    <s v="New York City"/>
    <x v="11"/>
    <x v="3"/>
    <s v="TEC-PH-10003885"/>
    <x v="2"/>
    <x v="8"/>
    <x v="838"/>
    <n v="197.96999999999997"/>
    <n v="3"/>
    <n v="57.41129999999999"/>
  </r>
  <r>
    <n v="1953"/>
    <s v="CA-2020-157987"/>
    <x v="153"/>
    <d v="2020-09-06T00:00:00"/>
    <s v="Standard Class"/>
    <s v="AC-10615"/>
    <x v="417"/>
    <x v="1"/>
    <s v="United States"/>
    <s v="New York City"/>
    <x v="11"/>
    <x v="3"/>
    <s v="OFF-LA-10001641"/>
    <x v="1"/>
    <x v="2"/>
    <x v="839"/>
    <n v="18.899999999999999"/>
    <n v="6"/>
    <n v="9.0719999999999992"/>
  </r>
  <r>
    <n v="1954"/>
    <s v="CA-2020-157987"/>
    <x v="153"/>
    <d v="2020-09-06T00:00:00"/>
    <s v="Standard Class"/>
    <s v="AC-10615"/>
    <x v="417"/>
    <x v="1"/>
    <s v="United States"/>
    <s v="New York City"/>
    <x v="11"/>
    <x v="3"/>
    <s v="FUR-CH-10003379"/>
    <x v="0"/>
    <x v="1"/>
    <x v="281"/>
    <n v="1282.4100000000001"/>
    <n v="5"/>
    <n v="213.73500000000001"/>
  </r>
  <r>
    <n v="1955"/>
    <s v="CA-2020-157987"/>
    <x v="153"/>
    <d v="2020-09-06T00:00:00"/>
    <s v="Standard Class"/>
    <s v="AC-10615"/>
    <x v="417"/>
    <x v="1"/>
    <s v="United States"/>
    <s v="New York City"/>
    <x v="11"/>
    <x v="3"/>
    <s v="OFF-AR-10004582"/>
    <x v="1"/>
    <x v="5"/>
    <x v="840"/>
    <n v="4.92"/>
    <n v="3"/>
    <n v="2.2139999999999995"/>
  </r>
  <r>
    <n v="1956"/>
    <s v="CA-2020-157987"/>
    <x v="153"/>
    <d v="2020-09-06T00:00:00"/>
    <s v="Standard Class"/>
    <s v="AC-10615"/>
    <x v="417"/>
    <x v="1"/>
    <s v="United States"/>
    <s v="New York City"/>
    <x v="11"/>
    <x v="3"/>
    <s v="TEC-AC-10002842"/>
    <x v="2"/>
    <x v="7"/>
    <x v="841"/>
    <n v="238"/>
    <n v="2"/>
    <n v="38.080000000000013"/>
  </r>
  <r>
    <n v="1957"/>
    <s v="CA-2020-157987"/>
    <x v="153"/>
    <d v="2020-09-06T00:00:00"/>
    <s v="Standard Class"/>
    <s v="AC-10615"/>
    <x v="417"/>
    <x v="1"/>
    <s v="United States"/>
    <s v="New York City"/>
    <x v="11"/>
    <x v="3"/>
    <s v="TEC-AC-10000109"/>
    <x v="2"/>
    <x v="7"/>
    <x v="842"/>
    <n v="167.97"/>
    <n v="3"/>
    <n v="40.31280000000001"/>
  </r>
  <r>
    <n v="1958"/>
    <s v="CA-2020-157987"/>
    <x v="153"/>
    <d v="2020-09-06T00:00:00"/>
    <s v="Standard Class"/>
    <s v="AC-10615"/>
    <x v="417"/>
    <x v="1"/>
    <s v="United States"/>
    <s v="New York City"/>
    <x v="11"/>
    <x v="3"/>
    <s v="OFF-PA-10003893"/>
    <x v="1"/>
    <x v="3"/>
    <x v="774"/>
    <n v="17.12"/>
    <n v="4"/>
    <n v="7.7039999999999988"/>
  </r>
  <r>
    <n v="1959"/>
    <s v="CA-2020-110905"/>
    <x v="9"/>
    <d v="2020-09-15T00:00:00"/>
    <s v="Second Class"/>
    <s v="RW-19690"/>
    <x v="230"/>
    <x v="0"/>
    <s v="United States"/>
    <s v="Springfield"/>
    <x v="20"/>
    <x v="2"/>
    <s v="OFF-BI-10003669"/>
    <x v="1"/>
    <x v="4"/>
    <x v="523"/>
    <n v="16.200000000000003"/>
    <n v="3"/>
    <n v="7.7759999999999998"/>
  </r>
  <r>
    <n v="1960"/>
    <s v="CA-2020-110905"/>
    <x v="9"/>
    <d v="2020-09-15T00:00:00"/>
    <s v="Second Class"/>
    <s v="RW-19690"/>
    <x v="230"/>
    <x v="0"/>
    <s v="United States"/>
    <s v="Springfield"/>
    <x v="20"/>
    <x v="2"/>
    <s v="OFF-AP-10004785"/>
    <x v="1"/>
    <x v="6"/>
    <x v="843"/>
    <n v="33.99"/>
    <n v="3"/>
    <n v="14.615700000000004"/>
  </r>
  <r>
    <n v="1961"/>
    <s v="CA-2020-110905"/>
    <x v="9"/>
    <d v="2020-09-15T00:00:00"/>
    <s v="Second Class"/>
    <s v="RW-19690"/>
    <x v="230"/>
    <x v="0"/>
    <s v="United States"/>
    <s v="Springfield"/>
    <x v="20"/>
    <x v="2"/>
    <s v="TEC-AC-10003023"/>
    <x v="2"/>
    <x v="7"/>
    <x v="750"/>
    <n v="296.84999999999997"/>
    <n v="5"/>
    <n v="53.432999999999993"/>
  </r>
  <r>
    <n v="1962"/>
    <s v="CA-2020-110905"/>
    <x v="9"/>
    <d v="2020-09-15T00:00:00"/>
    <s v="Second Class"/>
    <s v="RW-19690"/>
    <x v="230"/>
    <x v="0"/>
    <s v="United States"/>
    <s v="Springfield"/>
    <x v="20"/>
    <x v="2"/>
    <s v="TEC-AC-10002217"/>
    <x v="2"/>
    <x v="7"/>
    <x v="844"/>
    <n v="112.80000000000001"/>
    <n v="6"/>
    <n v="6.7680000000000007"/>
  </r>
  <r>
    <n v="1963"/>
    <s v="CA-2020-110905"/>
    <x v="9"/>
    <d v="2020-09-15T00:00:00"/>
    <s v="Second Class"/>
    <s v="RW-19690"/>
    <x v="230"/>
    <x v="0"/>
    <s v="United States"/>
    <s v="Springfield"/>
    <x v="20"/>
    <x v="2"/>
    <s v="OFF-BI-10002954"/>
    <x v="1"/>
    <x v="4"/>
    <x v="845"/>
    <n v="13.71"/>
    <n v="3"/>
    <n v="6.5808"/>
  </r>
  <r>
    <n v="1964"/>
    <s v="CA-2020-110905"/>
    <x v="9"/>
    <d v="2020-09-15T00:00:00"/>
    <s v="Second Class"/>
    <s v="RW-19690"/>
    <x v="230"/>
    <x v="0"/>
    <s v="United States"/>
    <s v="Springfield"/>
    <x v="20"/>
    <x v="2"/>
    <s v="OFF-PA-10002586"/>
    <x v="1"/>
    <x v="3"/>
    <x v="846"/>
    <n v="24.900000000000002"/>
    <n v="5"/>
    <n v="11.703000000000001"/>
  </r>
  <r>
    <n v="1965"/>
    <s v="CA-2020-110905"/>
    <x v="9"/>
    <d v="2020-09-15T00:00:00"/>
    <s v="Second Class"/>
    <s v="RW-19690"/>
    <x v="230"/>
    <x v="0"/>
    <s v="United States"/>
    <s v="Springfield"/>
    <x v="20"/>
    <x v="2"/>
    <s v="OFF-ST-10000025"/>
    <x v="1"/>
    <x v="10"/>
    <x v="847"/>
    <n v="286.29000000000002"/>
    <n v="3"/>
    <n v="17.177399999999977"/>
  </r>
  <r>
    <n v="1966"/>
    <s v="CA-2020-110905"/>
    <x v="9"/>
    <d v="2020-09-15T00:00:00"/>
    <s v="Second Class"/>
    <s v="RW-19690"/>
    <x v="230"/>
    <x v="0"/>
    <s v="United States"/>
    <s v="Springfield"/>
    <x v="20"/>
    <x v="2"/>
    <s v="OFF-AP-10003281"/>
    <x v="1"/>
    <x v="6"/>
    <x v="848"/>
    <n v="24.18"/>
    <n v="2"/>
    <n v="7.2539999999999978"/>
  </r>
  <r>
    <n v="1967"/>
    <s v="CA-2020-165841"/>
    <x v="114"/>
    <d v="2020-12-28T00:00:00"/>
    <s v="Standard Class"/>
    <s v="DB-13210"/>
    <x v="193"/>
    <x v="0"/>
    <s v="United States"/>
    <s v="Paterson"/>
    <x v="25"/>
    <x v="3"/>
    <s v="TEC-PH-10002103"/>
    <x v="2"/>
    <x v="8"/>
    <x v="332"/>
    <n v="281.96999999999997"/>
    <n v="3"/>
    <n v="78.951599999999999"/>
  </r>
  <r>
    <n v="1968"/>
    <s v="CA-2020-165841"/>
    <x v="114"/>
    <d v="2020-12-28T00:00:00"/>
    <s v="Standard Class"/>
    <s v="DB-13210"/>
    <x v="193"/>
    <x v="0"/>
    <s v="United States"/>
    <s v="Paterson"/>
    <x v="25"/>
    <x v="3"/>
    <s v="OFF-SU-10000898"/>
    <x v="1"/>
    <x v="13"/>
    <x v="849"/>
    <n v="69.5"/>
    <n v="5"/>
    <n v="20.154999999999994"/>
  </r>
  <r>
    <n v="1969"/>
    <s v="CA-2020-165841"/>
    <x v="114"/>
    <d v="2020-12-28T00:00:00"/>
    <s v="Standard Class"/>
    <s v="DB-13210"/>
    <x v="193"/>
    <x v="0"/>
    <s v="United States"/>
    <s v="Paterson"/>
    <x v="25"/>
    <x v="3"/>
    <s v="OFF-PA-10001144"/>
    <x v="1"/>
    <x v="3"/>
    <x v="850"/>
    <n v="166.44"/>
    <n v="3"/>
    <n v="79.891199999999998"/>
  </r>
  <r>
    <n v="1970"/>
    <s v="CA-2020-117485"/>
    <x v="221"/>
    <d v="2020-09-29T00:00:00"/>
    <s v="Standard Class"/>
    <s v="BD-11320"/>
    <x v="133"/>
    <x v="0"/>
    <s v="United States"/>
    <s v="Tulsa"/>
    <x v="22"/>
    <x v="2"/>
    <s v="TEC-AC-10004659"/>
    <x v="2"/>
    <x v="7"/>
    <x v="223"/>
    <n v="291.95999999999998"/>
    <n v="4"/>
    <n v="102.18599999999998"/>
  </r>
  <r>
    <n v="1971"/>
    <s v="CA-2020-140242"/>
    <x v="352"/>
    <d v="2020-05-11T00:00:00"/>
    <s v="Standard Class"/>
    <s v="ML-17755"/>
    <x v="383"/>
    <x v="2"/>
    <s v="United States"/>
    <s v="Chicago"/>
    <x v="7"/>
    <x v="2"/>
    <s v="OFF-AR-10004752"/>
    <x v="1"/>
    <x v="5"/>
    <x v="851"/>
    <n v="6.4080000000000004"/>
    <n v="3"/>
    <n v="0.64079999999999981"/>
  </r>
  <r>
    <n v="1972"/>
    <s v="CA-2020-140242"/>
    <x v="352"/>
    <d v="2020-05-11T00:00:00"/>
    <s v="Standard Class"/>
    <s v="ML-17755"/>
    <x v="383"/>
    <x v="2"/>
    <s v="United States"/>
    <s v="Chicago"/>
    <x v="7"/>
    <x v="2"/>
    <s v="TEC-AC-10004659"/>
    <x v="2"/>
    <x v="7"/>
    <x v="223"/>
    <n v="408.74399999999997"/>
    <n v="7"/>
    <n v="76.639499999999984"/>
  </r>
  <r>
    <n v="1980"/>
    <s v="CA-2019-112669"/>
    <x v="89"/>
    <d v="2019-04-14T00:00:00"/>
    <s v="Same Day"/>
    <s v="KT-16465"/>
    <x v="418"/>
    <x v="0"/>
    <s v="United States"/>
    <s v="Glendale"/>
    <x v="18"/>
    <x v="1"/>
    <s v="FUR-CH-10004086"/>
    <x v="0"/>
    <x v="1"/>
    <x v="154"/>
    <n v="933.53600000000006"/>
    <n v="4"/>
    <n v="105.02279999999996"/>
  </r>
  <r>
    <n v="1981"/>
    <s v="CA-2019-112669"/>
    <x v="89"/>
    <d v="2019-04-14T00:00:00"/>
    <s v="Same Day"/>
    <s v="KT-16465"/>
    <x v="418"/>
    <x v="0"/>
    <s v="United States"/>
    <s v="Glendale"/>
    <x v="18"/>
    <x v="1"/>
    <s v="OFF-ST-10001228"/>
    <x v="1"/>
    <x v="10"/>
    <x v="122"/>
    <n v="42.975999999999999"/>
    <n v="4"/>
    <n v="4.2976000000000028"/>
  </r>
  <r>
    <n v="1987"/>
    <s v="CA-2019-147417"/>
    <x v="110"/>
    <d v="2019-07-27T00:00:00"/>
    <s v="First Class"/>
    <s v="CB-12415"/>
    <x v="419"/>
    <x v="0"/>
    <s v="United States"/>
    <s v="Columbus"/>
    <x v="19"/>
    <x v="3"/>
    <s v="TEC-CO-10001449"/>
    <x v="2"/>
    <x v="15"/>
    <x v="852"/>
    <n v="1439.9759999999999"/>
    <n v="4"/>
    <n v="191.99680000000001"/>
  </r>
  <r>
    <n v="1992"/>
    <s v="CA-2020-111374"/>
    <x v="353"/>
    <d v="2020-02-28T00:00:00"/>
    <s v="Standard Class"/>
    <s v="CB-12415"/>
    <x v="419"/>
    <x v="0"/>
    <s v="United States"/>
    <s v="Philadelphia"/>
    <x v="5"/>
    <x v="3"/>
    <s v="OFF-BI-10004970"/>
    <x v="1"/>
    <x v="4"/>
    <x v="618"/>
    <n v="4.9560000000000004"/>
    <n v="4"/>
    <n v="-3.7995999999999981"/>
  </r>
  <r>
    <n v="1993"/>
    <s v="CA-2020-133648"/>
    <x v="354"/>
    <d v="2020-07-02T00:00:00"/>
    <s v="Standard Class"/>
    <s v="ML-17755"/>
    <x v="383"/>
    <x v="2"/>
    <s v="United States"/>
    <s v="Springfield"/>
    <x v="16"/>
    <x v="1"/>
    <s v="OFF-LA-10003923"/>
    <x v="1"/>
    <x v="2"/>
    <x v="256"/>
    <n v="71.040000000000006"/>
    <n v="6"/>
    <n v="26.640000000000004"/>
  </r>
  <r>
    <n v="1994"/>
    <s v="CA-2020-133648"/>
    <x v="354"/>
    <d v="2020-07-02T00:00:00"/>
    <s v="Standard Class"/>
    <s v="ML-17755"/>
    <x v="383"/>
    <x v="2"/>
    <s v="United States"/>
    <s v="Springfield"/>
    <x v="16"/>
    <x v="1"/>
    <s v="OFF-AR-10002257"/>
    <x v="1"/>
    <x v="5"/>
    <x v="853"/>
    <n v="5.3440000000000003"/>
    <n v="2"/>
    <n v="0.73479999999999923"/>
  </r>
  <r>
    <n v="1995"/>
    <s v="CA-2020-133648"/>
    <x v="354"/>
    <d v="2020-07-02T00:00:00"/>
    <s v="Standard Class"/>
    <s v="ML-17755"/>
    <x v="383"/>
    <x v="2"/>
    <s v="United States"/>
    <s v="Springfield"/>
    <x v="16"/>
    <x v="1"/>
    <s v="OFF-FA-10004395"/>
    <x v="1"/>
    <x v="11"/>
    <x v="854"/>
    <n v="11.304"/>
    <n v="3"/>
    <n v="-2.1194999999999999"/>
  </r>
  <r>
    <n v="1996"/>
    <s v="US-2020-147221"/>
    <x v="318"/>
    <d v="2020-12-04T00:00:00"/>
    <s v="Second Class"/>
    <s v="JS-16030"/>
    <x v="420"/>
    <x v="0"/>
    <s v="United States"/>
    <s v="Houston"/>
    <x v="6"/>
    <x v="2"/>
    <s v="OFF-AP-10002534"/>
    <x v="1"/>
    <x v="6"/>
    <x v="855"/>
    <n v="294.61999999999995"/>
    <n v="5"/>
    <n v="-766.01199999999994"/>
  </r>
  <r>
    <n v="1997"/>
    <s v="US-2020-147221"/>
    <x v="318"/>
    <d v="2020-12-04T00:00:00"/>
    <s v="Second Class"/>
    <s v="JS-16030"/>
    <x v="420"/>
    <x v="0"/>
    <s v="United States"/>
    <s v="Houston"/>
    <x v="6"/>
    <x v="2"/>
    <s v="FUR-FU-10004020"/>
    <x v="0"/>
    <x v="9"/>
    <x v="760"/>
    <n v="8.7520000000000007"/>
    <n v="4"/>
    <n v="-3.719599999999998"/>
  </r>
  <r>
    <n v="2001"/>
    <s v="CA-2020-166128"/>
    <x v="355"/>
    <d v="2020-04-18T00:00:00"/>
    <s v="Standard Class"/>
    <s v="LW-17215"/>
    <x v="421"/>
    <x v="0"/>
    <s v="United States"/>
    <s v="Pasadena"/>
    <x v="1"/>
    <x v="1"/>
    <s v="TEC-AC-10001767"/>
    <x v="2"/>
    <x v="7"/>
    <x v="48"/>
    <n v="199.95000000000002"/>
    <n v="5"/>
    <n v="21.994499999999988"/>
  </r>
  <r>
    <n v="2002"/>
    <s v="CA-2020-166128"/>
    <x v="355"/>
    <d v="2020-04-18T00:00:00"/>
    <s v="Standard Class"/>
    <s v="LW-17215"/>
    <x v="421"/>
    <x v="0"/>
    <s v="United States"/>
    <s v="Pasadena"/>
    <x v="1"/>
    <x v="1"/>
    <s v="OFF-AR-10001221"/>
    <x v="1"/>
    <x v="5"/>
    <x v="725"/>
    <n v="41.86"/>
    <n v="7"/>
    <n v="14.232399999999998"/>
  </r>
  <r>
    <n v="2003"/>
    <s v="CA-2020-163510"/>
    <x v="32"/>
    <d v="2020-12-28T00:00:00"/>
    <s v="Second Class"/>
    <s v="JW-15955"/>
    <x v="382"/>
    <x v="0"/>
    <s v="United States"/>
    <s v="Louisville"/>
    <x v="0"/>
    <x v="0"/>
    <s v="OFF-ST-10000563"/>
    <x v="1"/>
    <x v="10"/>
    <x v="606"/>
    <n v="95.94"/>
    <n v="3"/>
    <n v="9.5940000000000012"/>
  </r>
  <r>
    <n v="2004"/>
    <s v="CA-2020-163510"/>
    <x v="32"/>
    <d v="2020-12-28T00:00:00"/>
    <s v="Second Class"/>
    <s v="JW-15955"/>
    <x v="382"/>
    <x v="0"/>
    <s v="United States"/>
    <s v="Louisville"/>
    <x v="0"/>
    <x v="0"/>
    <s v="FUR-CH-10001146"/>
    <x v="0"/>
    <x v="1"/>
    <x v="522"/>
    <n v="304.45"/>
    <n v="5"/>
    <n v="76.112499999999983"/>
  </r>
  <r>
    <n v="2005"/>
    <s v="US-2020-143028"/>
    <x v="355"/>
    <d v="2020-04-18T00:00:00"/>
    <s v="Standard Class"/>
    <s v="SC-20050"/>
    <x v="422"/>
    <x v="2"/>
    <s v="United States"/>
    <s v="Lubbock"/>
    <x v="6"/>
    <x v="2"/>
    <s v="OFF-BI-10004738"/>
    <x v="1"/>
    <x v="4"/>
    <x v="43"/>
    <n v="11.363999999999997"/>
    <n v="3"/>
    <n v="-17.045999999999999"/>
  </r>
  <r>
    <n v="2008"/>
    <s v="CA-2020-165386"/>
    <x v="356"/>
    <d v="2020-08-04T00:00:00"/>
    <s v="First Class"/>
    <s v="CM-12190"/>
    <x v="423"/>
    <x v="0"/>
    <s v="United States"/>
    <s v="Chicago"/>
    <x v="7"/>
    <x v="2"/>
    <s v="FUR-BO-10003034"/>
    <x v="0"/>
    <x v="0"/>
    <x v="856"/>
    <n v="183.37199999999999"/>
    <n v="2"/>
    <n v="-36.674399999999991"/>
  </r>
  <r>
    <n v="2014"/>
    <s v="CA-2019-145905"/>
    <x v="17"/>
    <d v="2019-09-23T00:00:00"/>
    <s v="Standard Class"/>
    <s v="AM-10705"/>
    <x v="424"/>
    <x v="0"/>
    <s v="United States"/>
    <s v="Auburn"/>
    <x v="14"/>
    <x v="0"/>
    <s v="FUR-CH-10001854"/>
    <x v="0"/>
    <x v="1"/>
    <x v="857"/>
    <n v="350.98"/>
    <n v="1"/>
    <n v="84.23520000000002"/>
  </r>
  <r>
    <n v="2015"/>
    <s v="CA-2019-145905"/>
    <x v="17"/>
    <d v="2019-09-23T00:00:00"/>
    <s v="Standard Class"/>
    <s v="AM-10705"/>
    <x v="424"/>
    <x v="0"/>
    <s v="United States"/>
    <s v="Auburn"/>
    <x v="14"/>
    <x v="0"/>
    <s v="OFF-PA-10000533"/>
    <x v="1"/>
    <x v="3"/>
    <x v="858"/>
    <n v="13.08"/>
    <n v="2"/>
    <n v="6.0167999999999999"/>
  </r>
  <r>
    <n v="2016"/>
    <s v="CA-2019-145905"/>
    <x v="17"/>
    <d v="2019-09-23T00:00:00"/>
    <s v="Standard Class"/>
    <s v="AM-10705"/>
    <x v="424"/>
    <x v="0"/>
    <s v="United States"/>
    <s v="Auburn"/>
    <x v="14"/>
    <x v="0"/>
    <s v="OFF-ST-10003716"/>
    <x v="1"/>
    <x v="10"/>
    <x v="601"/>
    <n v="900.08"/>
    <n v="4"/>
    <n v="117.0104"/>
  </r>
  <r>
    <n v="2021"/>
    <s v="CA-2019-168354"/>
    <x v="145"/>
    <d v="2019-09-21T00:00:00"/>
    <s v="First Class"/>
    <s v="RH-19510"/>
    <x v="425"/>
    <x v="2"/>
    <s v="United States"/>
    <s v="Providence"/>
    <x v="31"/>
    <x v="3"/>
    <s v="OFF-ST-10001490"/>
    <x v="1"/>
    <x v="10"/>
    <x v="631"/>
    <n v="1606.23"/>
    <n v="9"/>
    <n v="481.86899999999986"/>
  </r>
  <r>
    <n v="2022"/>
    <s v="CA-2019-168354"/>
    <x v="145"/>
    <d v="2019-09-21T00:00:00"/>
    <s v="First Class"/>
    <s v="RH-19510"/>
    <x v="425"/>
    <x v="2"/>
    <s v="United States"/>
    <s v="Providence"/>
    <x v="31"/>
    <x v="3"/>
    <s v="OFF-PA-10002377"/>
    <x v="1"/>
    <x v="3"/>
    <x v="357"/>
    <n v="17.04"/>
    <n v="3"/>
    <n v="7.6679999999999993"/>
  </r>
  <r>
    <n v="2023"/>
    <s v="CA-2019-168354"/>
    <x v="145"/>
    <d v="2019-09-21T00:00:00"/>
    <s v="First Class"/>
    <s v="RH-19510"/>
    <x v="425"/>
    <x v="2"/>
    <s v="United States"/>
    <s v="Providence"/>
    <x v="31"/>
    <x v="3"/>
    <s v="OFF-BI-10004826"/>
    <x v="1"/>
    <x v="4"/>
    <x v="475"/>
    <n v="49.53"/>
    <n v="3"/>
    <n v="23.774400000000004"/>
  </r>
  <r>
    <n v="2024"/>
    <s v="CA-2019-168354"/>
    <x v="145"/>
    <d v="2019-09-21T00:00:00"/>
    <s v="First Class"/>
    <s v="RH-19510"/>
    <x v="425"/>
    <x v="2"/>
    <s v="United States"/>
    <s v="Providence"/>
    <x v="31"/>
    <x v="3"/>
    <s v="FUR-CH-10004675"/>
    <x v="0"/>
    <x v="1"/>
    <x v="859"/>
    <n v="872.32"/>
    <n v="4"/>
    <n v="244.24959999999999"/>
  </r>
  <r>
    <n v="2025"/>
    <s v="US-2020-111241"/>
    <x v="357"/>
    <d v="2020-08-22T00:00:00"/>
    <s v="Second Class"/>
    <s v="GM-14500"/>
    <x v="283"/>
    <x v="0"/>
    <s v="United States"/>
    <s v="Fresno"/>
    <x v="1"/>
    <x v="1"/>
    <s v="OFF-BI-10002867"/>
    <x v="1"/>
    <x v="4"/>
    <x v="860"/>
    <n v="239.12000000000003"/>
    <n v="5"/>
    <n v="77.71399999999997"/>
  </r>
  <r>
    <n v="2027"/>
    <s v="CA-2019-113516"/>
    <x v="86"/>
    <d v="2019-09-10T00:00:00"/>
    <s v="Second Class"/>
    <s v="VM-21685"/>
    <x v="52"/>
    <x v="2"/>
    <s v="United States"/>
    <s v="Lancaster"/>
    <x v="1"/>
    <x v="1"/>
    <s v="OFF-BI-10002225"/>
    <x v="1"/>
    <x v="4"/>
    <x v="191"/>
    <n v="33.024000000000001"/>
    <n v="2"/>
    <n v="11.558399999999999"/>
  </r>
  <r>
    <n v="2028"/>
    <s v="CA-2019-113516"/>
    <x v="86"/>
    <d v="2019-09-10T00:00:00"/>
    <s v="Second Class"/>
    <s v="VM-21685"/>
    <x v="52"/>
    <x v="2"/>
    <s v="United States"/>
    <s v="Lancaster"/>
    <x v="1"/>
    <x v="1"/>
    <s v="OFF-BI-10001989"/>
    <x v="1"/>
    <x v="4"/>
    <x v="335"/>
    <n v="67.13600000000001"/>
    <n v="4"/>
    <n v="23.497599999999995"/>
  </r>
  <r>
    <n v="2033"/>
    <s v="CA-2019-128923"/>
    <x v="4"/>
    <d v="2019-12-13T00:00:00"/>
    <s v="Standard Class"/>
    <s v="GB-14530"/>
    <x v="212"/>
    <x v="1"/>
    <s v="United States"/>
    <s v="Fort Worth"/>
    <x v="6"/>
    <x v="2"/>
    <s v="OFF-PA-10002250"/>
    <x v="1"/>
    <x v="3"/>
    <x v="455"/>
    <n v="9.3920000000000012"/>
    <n v="2"/>
    <n v="3.2871999999999999"/>
  </r>
  <r>
    <n v="2034"/>
    <s v="CA-2019-128923"/>
    <x v="4"/>
    <d v="2019-12-13T00:00:00"/>
    <s v="Standard Class"/>
    <s v="GB-14530"/>
    <x v="212"/>
    <x v="1"/>
    <s v="United States"/>
    <s v="Fort Worth"/>
    <x v="6"/>
    <x v="2"/>
    <s v="OFF-AR-10000475"/>
    <x v="1"/>
    <x v="5"/>
    <x v="861"/>
    <n v="9.3280000000000012"/>
    <n v="1"/>
    <n v="0.8162000000000007"/>
  </r>
  <r>
    <n v="2035"/>
    <s v="CA-2020-162481"/>
    <x v="78"/>
    <d v="2020-09-29T00:00:00"/>
    <s v="Standard Class"/>
    <s v="CT-11995"/>
    <x v="426"/>
    <x v="0"/>
    <s v="United States"/>
    <s v="Rochester"/>
    <x v="9"/>
    <x v="2"/>
    <s v="OFF-BI-10002976"/>
    <x v="1"/>
    <x v="4"/>
    <x v="780"/>
    <n v="8.26"/>
    <n v="2"/>
    <n v="3.8822000000000001"/>
  </r>
  <r>
    <n v="2036"/>
    <s v="CA-2020-162481"/>
    <x v="78"/>
    <d v="2020-09-29T00:00:00"/>
    <s v="Standard Class"/>
    <s v="CT-11995"/>
    <x v="426"/>
    <x v="0"/>
    <s v="United States"/>
    <s v="Rochester"/>
    <x v="9"/>
    <x v="2"/>
    <s v="FUR-CH-10003061"/>
    <x v="0"/>
    <x v="1"/>
    <x v="764"/>
    <n v="269.96999999999997"/>
    <n v="3"/>
    <n v="51.294299999999964"/>
  </r>
  <r>
    <n v="2044"/>
    <s v="US-2020-158946"/>
    <x v="306"/>
    <d v="2020-11-23T00:00:00"/>
    <s v="Standard Class"/>
    <s v="JW-15220"/>
    <x v="332"/>
    <x v="1"/>
    <s v="United States"/>
    <s v="Lakewood"/>
    <x v="19"/>
    <x v="3"/>
    <s v="OFF-AR-10001860"/>
    <x v="1"/>
    <x v="5"/>
    <x v="617"/>
    <n v="38.864000000000004"/>
    <n v="7"/>
    <n v="7.7728000000000002"/>
  </r>
  <r>
    <n v="2046"/>
    <s v="CA-2019-131835"/>
    <x v="10"/>
    <d v="2019-07-21T00:00:00"/>
    <s v="Standard Class"/>
    <s v="MC-17590"/>
    <x v="427"/>
    <x v="1"/>
    <s v="United States"/>
    <s v="Perth Amboy"/>
    <x v="25"/>
    <x v="3"/>
    <s v="OFF-AP-10004487"/>
    <x v="1"/>
    <x v="6"/>
    <x v="607"/>
    <n v="162.63999999999999"/>
    <n v="2"/>
    <n v="45.539199999999994"/>
  </r>
  <r>
    <n v="2047"/>
    <s v="CA-2019-131835"/>
    <x v="10"/>
    <d v="2019-07-21T00:00:00"/>
    <s v="Standard Class"/>
    <s v="MC-17590"/>
    <x v="427"/>
    <x v="1"/>
    <s v="United States"/>
    <s v="Perth Amboy"/>
    <x v="25"/>
    <x v="3"/>
    <s v="TEC-PH-10001760"/>
    <x v="2"/>
    <x v="8"/>
    <x v="862"/>
    <n v="597"/>
    <n v="3"/>
    <n v="280.59000000000003"/>
  </r>
  <r>
    <n v="2048"/>
    <s v="CA-2019-131835"/>
    <x v="10"/>
    <d v="2019-07-21T00:00:00"/>
    <s v="Standard Class"/>
    <s v="MC-17590"/>
    <x v="427"/>
    <x v="1"/>
    <s v="United States"/>
    <s v="Perth Amboy"/>
    <x v="25"/>
    <x v="3"/>
    <s v="OFF-PA-10004071"/>
    <x v="1"/>
    <x v="3"/>
    <x v="827"/>
    <n v="55.48"/>
    <n v="1"/>
    <n v="26.630399999999998"/>
  </r>
  <r>
    <n v="2055"/>
    <s v="CA-2019-136434"/>
    <x v="30"/>
    <d v="2019-12-07T00:00:00"/>
    <s v="Standard Class"/>
    <s v="RD-19480"/>
    <x v="368"/>
    <x v="0"/>
    <s v="United States"/>
    <s v="Richmond"/>
    <x v="33"/>
    <x v="2"/>
    <s v="FUR-FU-10001196"/>
    <x v="0"/>
    <x v="9"/>
    <x v="787"/>
    <n v="17.309999999999999"/>
    <n v="3"/>
    <n v="5.1929999999999996"/>
  </r>
  <r>
    <n v="2056"/>
    <s v="CA-2020-120376"/>
    <x v="40"/>
    <d v="2020-12-25T00:00:00"/>
    <s v="First Class"/>
    <s v="TP-21130"/>
    <x v="146"/>
    <x v="0"/>
    <s v="United States"/>
    <s v="Detroit"/>
    <x v="13"/>
    <x v="2"/>
    <s v="TEC-AC-10001114"/>
    <x v="2"/>
    <x v="7"/>
    <x v="863"/>
    <n v="199.95000000000002"/>
    <n v="5"/>
    <n v="63.983999999999988"/>
  </r>
  <r>
    <n v="2057"/>
    <s v="CA-2020-120376"/>
    <x v="40"/>
    <d v="2020-12-25T00:00:00"/>
    <s v="First Class"/>
    <s v="TP-21130"/>
    <x v="146"/>
    <x v="0"/>
    <s v="United States"/>
    <s v="Detroit"/>
    <x v="13"/>
    <x v="2"/>
    <s v="FUR-CH-10002335"/>
    <x v="0"/>
    <x v="1"/>
    <x v="571"/>
    <n v="1586.6899999999998"/>
    <n v="7"/>
    <n v="412.5394"/>
  </r>
  <r>
    <n v="2058"/>
    <s v="CA-2020-120376"/>
    <x v="40"/>
    <d v="2020-12-25T00:00:00"/>
    <s v="First Class"/>
    <s v="TP-21130"/>
    <x v="146"/>
    <x v="0"/>
    <s v="United States"/>
    <s v="Detroit"/>
    <x v="13"/>
    <x v="2"/>
    <s v="TEC-AC-10000844"/>
    <x v="2"/>
    <x v="7"/>
    <x v="864"/>
    <n v="84.99"/>
    <n v="1"/>
    <n v="30.596399999999996"/>
  </r>
  <r>
    <n v="2059"/>
    <s v="CA-2020-120376"/>
    <x v="40"/>
    <d v="2020-12-25T00:00:00"/>
    <s v="First Class"/>
    <s v="TP-21130"/>
    <x v="146"/>
    <x v="0"/>
    <s v="United States"/>
    <s v="Detroit"/>
    <x v="13"/>
    <x v="2"/>
    <s v="FUR-TA-10004534"/>
    <x v="0"/>
    <x v="14"/>
    <x v="865"/>
    <n v="411.8"/>
    <n v="2"/>
    <n v="70.005999999999972"/>
  </r>
  <r>
    <n v="2071"/>
    <s v="CA-2019-146521"/>
    <x v="358"/>
    <d v="2019-07-23T00:00:00"/>
    <s v="Second Class"/>
    <s v="CC-12610"/>
    <x v="428"/>
    <x v="1"/>
    <s v="United States"/>
    <s v="Philadelphia"/>
    <x v="5"/>
    <x v="3"/>
    <s v="OFF-BI-10000301"/>
    <x v="1"/>
    <x v="4"/>
    <x v="402"/>
    <n v="1.9410000000000003"/>
    <n v="1"/>
    <n v="-1.294"/>
  </r>
  <r>
    <n v="2072"/>
    <s v="US-2020-110996"/>
    <x v="128"/>
    <d v="2020-11-25T00:00:00"/>
    <s v="Standard Class"/>
    <s v="KA-16525"/>
    <x v="429"/>
    <x v="0"/>
    <s v="United States"/>
    <s v="Ontario"/>
    <x v="1"/>
    <x v="1"/>
    <s v="FUR-CH-10003956"/>
    <x v="0"/>
    <x v="1"/>
    <x v="208"/>
    <n v="283.92"/>
    <n v="5"/>
    <n v="-46.137000000000029"/>
  </r>
  <r>
    <n v="2073"/>
    <s v="CA-2019-129693"/>
    <x v="279"/>
    <d v="2019-12-02T00:00:00"/>
    <s v="Standard Class"/>
    <s v="TC-20980"/>
    <x v="430"/>
    <x v="1"/>
    <s v="United States"/>
    <s v="Seattle"/>
    <x v="3"/>
    <x v="1"/>
    <s v="OFF-BI-10002954"/>
    <x v="1"/>
    <x v="4"/>
    <x v="845"/>
    <n v="7.3120000000000012"/>
    <n v="2"/>
    <n v="2.5591999999999997"/>
  </r>
  <r>
    <n v="2074"/>
    <s v="CA-2020-122504"/>
    <x v="359"/>
    <d v="2020-11-12T00:00:00"/>
    <s v="Second Class"/>
    <s v="DB-13270"/>
    <x v="431"/>
    <x v="2"/>
    <s v="United States"/>
    <s v="Brentwood"/>
    <x v="1"/>
    <x v="1"/>
    <s v="TEC-AC-10003289"/>
    <x v="2"/>
    <x v="7"/>
    <x v="866"/>
    <n v="59.97"/>
    <n v="3"/>
    <n v="13.793099999999999"/>
  </r>
  <r>
    <n v="2075"/>
    <s v="CA-2020-122504"/>
    <x v="359"/>
    <d v="2020-11-12T00:00:00"/>
    <s v="Second Class"/>
    <s v="DB-13270"/>
    <x v="431"/>
    <x v="2"/>
    <s v="United States"/>
    <s v="Brentwood"/>
    <x v="1"/>
    <x v="1"/>
    <s v="TEC-PH-10002468"/>
    <x v="2"/>
    <x v="8"/>
    <x v="867"/>
    <n v="761.5440000000001"/>
    <n v="7"/>
    <n v="66.635100000000023"/>
  </r>
  <r>
    <n v="2077"/>
    <s v="CA-2020-140676"/>
    <x v="289"/>
    <d v="2020-09-15T00:00:00"/>
    <s v="First Class"/>
    <s v="BF-11080"/>
    <x v="432"/>
    <x v="0"/>
    <s v="United States"/>
    <s v="Baltimore"/>
    <x v="37"/>
    <x v="3"/>
    <s v="OFF-PA-10004082"/>
    <x v="1"/>
    <x v="3"/>
    <x v="868"/>
    <n v="39.900000000000006"/>
    <n v="5"/>
    <n v="19.950000000000003"/>
  </r>
  <r>
    <n v="2078"/>
    <s v="CA-2020-140676"/>
    <x v="289"/>
    <d v="2020-09-15T00:00:00"/>
    <s v="First Class"/>
    <s v="BF-11080"/>
    <x v="432"/>
    <x v="0"/>
    <s v="United States"/>
    <s v="Baltimore"/>
    <x v="37"/>
    <x v="3"/>
    <s v="OFF-AP-10000358"/>
    <x v="1"/>
    <x v="6"/>
    <x v="46"/>
    <n v="90.86"/>
    <n v="7"/>
    <n v="26.349399999999992"/>
  </r>
  <r>
    <n v="2079"/>
    <s v="CA-2020-140676"/>
    <x v="289"/>
    <d v="2020-09-15T00:00:00"/>
    <s v="First Class"/>
    <s v="BF-11080"/>
    <x v="432"/>
    <x v="0"/>
    <s v="United States"/>
    <s v="Baltimore"/>
    <x v="37"/>
    <x v="3"/>
    <s v="OFF-PA-10004243"/>
    <x v="1"/>
    <x v="3"/>
    <x v="148"/>
    <n v="94.85"/>
    <n v="5"/>
    <n v="45.527999999999992"/>
  </r>
  <r>
    <n v="2083"/>
    <s v="CA-2020-104647"/>
    <x v="360"/>
    <d v="2020-03-01T00:00:00"/>
    <s v="Standard Class"/>
    <s v="CK-12595"/>
    <x v="150"/>
    <x v="0"/>
    <s v="United States"/>
    <s v="Los Angeles"/>
    <x v="1"/>
    <x v="1"/>
    <s v="OFF-PA-10002870"/>
    <x v="1"/>
    <x v="3"/>
    <x v="605"/>
    <n v="37.44"/>
    <n v="6"/>
    <n v="16.847999999999999"/>
  </r>
  <r>
    <n v="2085"/>
    <s v="CA-2019-140501"/>
    <x v="361"/>
    <d v="2019-06-28T00:00:00"/>
    <s v="Standard Class"/>
    <s v="IM-15070"/>
    <x v="3"/>
    <x v="0"/>
    <s v="United States"/>
    <s v="New York City"/>
    <x v="11"/>
    <x v="3"/>
    <s v="OFF-LA-10003510"/>
    <x v="1"/>
    <x v="2"/>
    <x v="869"/>
    <n v="122.12"/>
    <n v="4"/>
    <n v="56.175200000000004"/>
  </r>
  <r>
    <n v="2086"/>
    <s v="CA-2019-140501"/>
    <x v="361"/>
    <d v="2019-06-28T00:00:00"/>
    <s v="Standard Class"/>
    <s v="IM-15070"/>
    <x v="3"/>
    <x v="0"/>
    <s v="United States"/>
    <s v="New York City"/>
    <x v="11"/>
    <x v="3"/>
    <s v="OFF-LA-10000248"/>
    <x v="1"/>
    <x v="2"/>
    <x v="870"/>
    <n v="18.45"/>
    <n v="5"/>
    <n v="8.6715"/>
  </r>
  <r>
    <n v="2087"/>
    <s v="CA-2019-140501"/>
    <x v="361"/>
    <d v="2019-06-28T00:00:00"/>
    <s v="Standard Class"/>
    <s v="IM-15070"/>
    <x v="3"/>
    <x v="0"/>
    <s v="United States"/>
    <s v="New York City"/>
    <x v="11"/>
    <x v="3"/>
    <s v="OFF-ST-10000060"/>
    <x v="1"/>
    <x v="10"/>
    <x v="230"/>
    <n v="324.90000000000003"/>
    <n v="5"/>
    <n v="38.988000000000014"/>
  </r>
  <r>
    <n v="2088"/>
    <s v="CA-2019-140501"/>
    <x v="361"/>
    <d v="2019-06-28T00:00:00"/>
    <s v="Standard Class"/>
    <s v="IM-15070"/>
    <x v="3"/>
    <x v="0"/>
    <s v="United States"/>
    <s v="New York City"/>
    <x v="11"/>
    <x v="3"/>
    <s v="OFF-PA-10003129"/>
    <x v="1"/>
    <x v="3"/>
    <x v="831"/>
    <n v="146.72999999999999"/>
    <n v="3"/>
    <n v="68.963099999999997"/>
  </r>
  <r>
    <n v="2089"/>
    <s v="CA-2019-140501"/>
    <x v="361"/>
    <d v="2019-06-28T00:00:00"/>
    <s v="Standard Class"/>
    <s v="IM-15070"/>
    <x v="3"/>
    <x v="0"/>
    <s v="United States"/>
    <s v="New York City"/>
    <x v="11"/>
    <x v="3"/>
    <s v="OFF-FA-10004076"/>
    <x v="1"/>
    <x v="11"/>
    <x v="871"/>
    <n v="3.96"/>
    <n v="2"/>
    <n v="1.4651999999999998"/>
  </r>
  <r>
    <n v="2091"/>
    <s v="CA-2020-166142"/>
    <x v="362"/>
    <d v="2020-07-19T00:00:00"/>
    <s v="Standard Class"/>
    <s v="MM-17260"/>
    <x v="433"/>
    <x v="0"/>
    <s v="United States"/>
    <s v="Wilmington"/>
    <x v="10"/>
    <x v="3"/>
    <s v="OFF-BI-10004094"/>
    <x v="1"/>
    <x v="4"/>
    <x v="872"/>
    <n v="26.549999999999997"/>
    <n v="3"/>
    <n v="13.009499999999999"/>
  </r>
  <r>
    <n v="2092"/>
    <s v="CA-2020-166142"/>
    <x v="362"/>
    <d v="2020-07-19T00:00:00"/>
    <s v="Standard Class"/>
    <s v="MM-17260"/>
    <x v="433"/>
    <x v="0"/>
    <s v="United States"/>
    <s v="Wilmington"/>
    <x v="10"/>
    <x v="3"/>
    <s v="FUR-TA-10004607"/>
    <x v="0"/>
    <x v="14"/>
    <x v="873"/>
    <n v="310.44300000000004"/>
    <n v="3"/>
    <n v="-48.783900000000031"/>
  </r>
  <r>
    <n v="2096"/>
    <s v="US-2019-146570"/>
    <x v="363"/>
    <d v="2019-05-20T00:00:00"/>
    <s v="Standard Class"/>
    <s v="SN-20710"/>
    <x v="242"/>
    <x v="2"/>
    <s v="United States"/>
    <s v="Jackson"/>
    <x v="32"/>
    <x v="0"/>
    <s v="OFF-BI-10001718"/>
    <x v="1"/>
    <x v="4"/>
    <x v="874"/>
    <n v="511.84"/>
    <n v="8"/>
    <n v="240.56479999999999"/>
  </r>
  <r>
    <n v="2097"/>
    <s v="US-2019-146570"/>
    <x v="363"/>
    <d v="2019-05-20T00:00:00"/>
    <s v="Standard Class"/>
    <s v="SN-20710"/>
    <x v="242"/>
    <x v="2"/>
    <s v="United States"/>
    <s v="Jackson"/>
    <x v="32"/>
    <x v="0"/>
    <s v="OFF-AR-10004602"/>
    <x v="1"/>
    <x v="5"/>
    <x v="875"/>
    <n v="91.96"/>
    <n v="4"/>
    <n v="25.748800000000003"/>
  </r>
  <r>
    <n v="2098"/>
    <s v="US-2019-146570"/>
    <x v="363"/>
    <d v="2019-05-20T00:00:00"/>
    <s v="Standard Class"/>
    <s v="SN-20710"/>
    <x v="242"/>
    <x v="2"/>
    <s v="United States"/>
    <s v="Jackson"/>
    <x v="32"/>
    <x v="0"/>
    <s v="OFF-AR-10003856"/>
    <x v="1"/>
    <x v="5"/>
    <x v="876"/>
    <n v="8.34"/>
    <n v="3"/>
    <n v="2.1683999999999997"/>
  </r>
  <r>
    <n v="2099"/>
    <s v="CA-2020-124401"/>
    <x v="119"/>
    <d v="2020-09-12T00:00:00"/>
    <s v="Standard Class"/>
    <s v="RD-19900"/>
    <x v="47"/>
    <x v="0"/>
    <s v="United States"/>
    <s v="Portland"/>
    <x v="16"/>
    <x v="1"/>
    <s v="OFF-ST-10000649"/>
    <x v="1"/>
    <x v="10"/>
    <x v="643"/>
    <n v="37.68"/>
    <n v="3"/>
    <n v="2.3550000000000022"/>
  </r>
  <r>
    <n v="2100"/>
    <s v="CA-2020-124401"/>
    <x v="119"/>
    <d v="2020-09-12T00:00:00"/>
    <s v="Standard Class"/>
    <s v="RD-19900"/>
    <x v="47"/>
    <x v="0"/>
    <s v="United States"/>
    <s v="Portland"/>
    <x v="16"/>
    <x v="1"/>
    <s v="TEC-AC-10002926"/>
    <x v="2"/>
    <x v="7"/>
    <x v="785"/>
    <n v="279.94400000000002"/>
    <n v="7"/>
    <n v="80.48390000000002"/>
  </r>
  <r>
    <n v="2104"/>
    <s v="CA-2020-167101"/>
    <x v="364"/>
    <d v="2020-03-28T00:00:00"/>
    <s v="Second Class"/>
    <s v="BM-11650"/>
    <x v="215"/>
    <x v="1"/>
    <s v="United States"/>
    <s v="New York City"/>
    <x v="11"/>
    <x v="3"/>
    <s v="OFF-PA-10000357"/>
    <x v="1"/>
    <x v="3"/>
    <x v="877"/>
    <n v="221.92"/>
    <n v="4"/>
    <n v="106.52159999999999"/>
  </r>
  <r>
    <n v="2105"/>
    <s v="CA-2020-167101"/>
    <x v="364"/>
    <d v="2020-03-28T00:00:00"/>
    <s v="Second Class"/>
    <s v="BM-11650"/>
    <x v="215"/>
    <x v="1"/>
    <s v="United States"/>
    <s v="New York City"/>
    <x v="11"/>
    <x v="3"/>
    <s v="TEC-AC-10001266"/>
    <x v="2"/>
    <x v="7"/>
    <x v="779"/>
    <n v="26"/>
    <n v="2"/>
    <n v="11.7"/>
  </r>
  <r>
    <n v="2118"/>
    <s v="CA-2019-130267"/>
    <x v="145"/>
    <d v="2019-09-23T00:00:00"/>
    <s v="Standard Class"/>
    <s v="SW-20245"/>
    <x v="434"/>
    <x v="0"/>
    <s v="United States"/>
    <s v="Stockton"/>
    <x v="1"/>
    <x v="1"/>
    <s v="OFF-PA-10002222"/>
    <x v="1"/>
    <x v="3"/>
    <x v="232"/>
    <n v="159.88"/>
    <n v="7"/>
    <n v="73.544799999999995"/>
  </r>
  <r>
    <n v="2119"/>
    <s v="CA-2020-155460"/>
    <x v="365"/>
    <d v="2020-04-15T00:00:00"/>
    <s v="First Class"/>
    <s v="RW-19630"/>
    <x v="216"/>
    <x v="1"/>
    <s v="United States"/>
    <s v="Seattle"/>
    <x v="3"/>
    <x v="1"/>
    <s v="OFF-PA-10002479"/>
    <x v="1"/>
    <x v="3"/>
    <x v="112"/>
    <n v="5.28"/>
    <n v="1"/>
    <n v="2.3759999999999999"/>
  </r>
  <r>
    <n v="2120"/>
    <s v="CA-2020-155460"/>
    <x v="365"/>
    <d v="2020-04-15T00:00:00"/>
    <s v="First Class"/>
    <s v="RW-19630"/>
    <x v="216"/>
    <x v="1"/>
    <s v="United States"/>
    <s v="Seattle"/>
    <x v="3"/>
    <x v="1"/>
    <s v="OFF-BI-10003091"/>
    <x v="1"/>
    <x v="4"/>
    <x v="823"/>
    <n v="895.92"/>
    <n v="5"/>
    <n v="302.37299999999993"/>
  </r>
  <r>
    <n v="2121"/>
    <s v="US-2020-168690"/>
    <x v="205"/>
    <d v="2020-01-13T00:00:00"/>
    <s v="Standard Class"/>
    <s v="TS-21085"/>
    <x v="435"/>
    <x v="0"/>
    <s v="United States"/>
    <s v="Ormond Beach"/>
    <x v="8"/>
    <x v="0"/>
    <s v="OFF-BI-10000145"/>
    <x v="1"/>
    <x v="4"/>
    <x v="878"/>
    <n v="2.8080000000000007"/>
    <n v="3"/>
    <n v="-1.9656000000000002"/>
  </r>
  <r>
    <n v="2122"/>
    <s v="CA-2020-158246"/>
    <x v="26"/>
    <d v="2020-11-11T00:00:00"/>
    <s v="First Class"/>
    <s v="JB-15400"/>
    <x v="196"/>
    <x v="1"/>
    <s v="United States"/>
    <s v="Sunnyvale"/>
    <x v="1"/>
    <x v="1"/>
    <s v="FUR-CH-10003061"/>
    <x v="0"/>
    <x v="1"/>
    <x v="764"/>
    <n v="215.976"/>
    <n v="3"/>
    <n v="-2.6997000000000355"/>
  </r>
  <r>
    <n v="2123"/>
    <s v="CA-2020-167381"/>
    <x v="323"/>
    <d v="2020-09-24T00:00:00"/>
    <s v="Second Class"/>
    <s v="EH-14005"/>
    <x v="246"/>
    <x v="2"/>
    <s v="United States"/>
    <s v="Lansing"/>
    <x v="13"/>
    <x v="2"/>
    <s v="FUR-BO-10001972"/>
    <x v="0"/>
    <x v="0"/>
    <x v="207"/>
    <n v="241.96"/>
    <n v="2"/>
    <n v="41.133199999999988"/>
  </r>
  <r>
    <n v="2124"/>
    <s v="CA-2020-167381"/>
    <x v="323"/>
    <d v="2020-09-24T00:00:00"/>
    <s v="Second Class"/>
    <s v="EH-14005"/>
    <x v="246"/>
    <x v="2"/>
    <s v="United States"/>
    <s v="Lansing"/>
    <x v="13"/>
    <x v="2"/>
    <s v="OFF-LA-10000134"/>
    <x v="1"/>
    <x v="2"/>
    <x v="39"/>
    <n v="27.72"/>
    <n v="9"/>
    <n v="13.3056"/>
  </r>
  <r>
    <n v="2125"/>
    <s v="CA-2020-144862"/>
    <x v="53"/>
    <d v="2020-12-05T00:00:00"/>
    <s v="Standard Class"/>
    <s v="EH-14005"/>
    <x v="246"/>
    <x v="2"/>
    <s v="United States"/>
    <s v="Philadelphia"/>
    <x v="5"/>
    <x v="3"/>
    <s v="OFF-EN-10003040"/>
    <x v="1"/>
    <x v="12"/>
    <x v="879"/>
    <n v="104.68000000000002"/>
    <n v="5"/>
    <n v="35.329499999999996"/>
  </r>
  <r>
    <n v="2126"/>
    <s v="CA-2020-144862"/>
    <x v="53"/>
    <d v="2020-12-05T00:00:00"/>
    <s v="Standard Class"/>
    <s v="EH-14005"/>
    <x v="246"/>
    <x v="2"/>
    <s v="United States"/>
    <s v="Philadelphia"/>
    <x v="5"/>
    <x v="3"/>
    <s v="TEC-PH-10000923"/>
    <x v="2"/>
    <x v="8"/>
    <x v="880"/>
    <n v="62.957999999999998"/>
    <n v="7"/>
    <n v="9.4436999999999998"/>
  </r>
  <r>
    <n v="2139"/>
    <s v="US-2020-157896"/>
    <x v="366"/>
    <d v="2020-11-16T00:00:00"/>
    <s v="Same Day"/>
    <s v="CB-12415"/>
    <x v="419"/>
    <x v="0"/>
    <s v="United States"/>
    <s v="New York City"/>
    <x v="11"/>
    <x v="3"/>
    <s v="OFF-PA-10004092"/>
    <x v="1"/>
    <x v="3"/>
    <x v="374"/>
    <n v="146.82"/>
    <n v="3"/>
    <n v="73.41"/>
  </r>
  <r>
    <n v="2143"/>
    <s v="CA-2019-155481"/>
    <x v="75"/>
    <d v="2019-09-05T00:00:00"/>
    <s v="Standard Class"/>
    <s v="DK-13225"/>
    <x v="136"/>
    <x v="1"/>
    <s v="United States"/>
    <s v="Philadelphia"/>
    <x v="5"/>
    <x v="3"/>
    <s v="OFF-PA-10004675"/>
    <x v="1"/>
    <x v="3"/>
    <x v="30"/>
    <n v="30.48"/>
    <n v="6"/>
    <n v="9.9059999999999988"/>
  </r>
  <r>
    <n v="2144"/>
    <s v="CA-2019-155481"/>
    <x v="75"/>
    <d v="2019-09-05T00:00:00"/>
    <s v="Standard Class"/>
    <s v="DK-13225"/>
    <x v="136"/>
    <x v="1"/>
    <s v="United States"/>
    <s v="Philadelphia"/>
    <x v="5"/>
    <x v="3"/>
    <s v="TEC-PH-10002293"/>
    <x v="2"/>
    <x v="8"/>
    <x v="66"/>
    <n v="23.987999999999996"/>
    <n v="2"/>
    <n v="-4.7975999999999974"/>
  </r>
  <r>
    <n v="2145"/>
    <s v="CA-2019-155481"/>
    <x v="75"/>
    <d v="2019-09-05T00:00:00"/>
    <s v="Standard Class"/>
    <s v="DK-13225"/>
    <x v="136"/>
    <x v="1"/>
    <s v="United States"/>
    <s v="Philadelphia"/>
    <x v="5"/>
    <x v="3"/>
    <s v="OFF-FA-10002780"/>
    <x v="1"/>
    <x v="11"/>
    <x v="68"/>
    <n v="16.687999999999999"/>
    <n v="7"/>
    <n v="5.4235999999999995"/>
  </r>
  <r>
    <n v="2146"/>
    <s v="US-2019-152051"/>
    <x v="367"/>
    <d v="2019-06-29T00:00:00"/>
    <s v="Standard Class"/>
    <s v="TS-21160"/>
    <x v="436"/>
    <x v="1"/>
    <s v="United States"/>
    <s v="York"/>
    <x v="5"/>
    <x v="3"/>
    <s v="FUR-CH-10002965"/>
    <x v="0"/>
    <x v="1"/>
    <x v="120"/>
    <n v="422.05799999999994"/>
    <n v="3"/>
    <n v="-18.088200000000001"/>
  </r>
  <r>
    <n v="2147"/>
    <s v="US-2019-152051"/>
    <x v="367"/>
    <d v="2019-06-29T00:00:00"/>
    <s v="Standard Class"/>
    <s v="TS-21160"/>
    <x v="436"/>
    <x v="1"/>
    <s v="United States"/>
    <s v="York"/>
    <x v="5"/>
    <x v="3"/>
    <s v="OFF-BI-10004781"/>
    <x v="1"/>
    <x v="4"/>
    <x v="73"/>
    <n v="38.088000000000001"/>
    <n v="4"/>
    <n v="-27.93119999999999"/>
  </r>
  <r>
    <n v="2148"/>
    <s v="US-2019-152051"/>
    <x v="367"/>
    <d v="2019-06-29T00:00:00"/>
    <s v="Standard Class"/>
    <s v="TS-21160"/>
    <x v="436"/>
    <x v="1"/>
    <s v="United States"/>
    <s v="York"/>
    <x v="5"/>
    <x v="3"/>
    <s v="OFF-ST-10001713"/>
    <x v="1"/>
    <x v="10"/>
    <x v="881"/>
    <n v="254.35200000000003"/>
    <n v="6"/>
    <n v="-50.870400000000018"/>
  </r>
  <r>
    <n v="2150"/>
    <s v="CA-2020-102771"/>
    <x v="102"/>
    <d v="2020-04-05T00:00:00"/>
    <s v="Standard Class"/>
    <s v="DO-13435"/>
    <x v="437"/>
    <x v="0"/>
    <s v="United States"/>
    <s v="New York City"/>
    <x v="11"/>
    <x v="3"/>
    <s v="TEC-PH-10001536"/>
    <x v="2"/>
    <x v="8"/>
    <x v="882"/>
    <n v="84.949999999999989"/>
    <n v="5"/>
    <n v="22.086999999999996"/>
  </r>
  <r>
    <n v="2151"/>
    <s v="US-2020-139969"/>
    <x v="67"/>
    <d v="2020-11-26T00:00:00"/>
    <s v="Standard Class"/>
    <s v="AF-10870"/>
    <x v="438"/>
    <x v="0"/>
    <s v="United States"/>
    <s v="College Station"/>
    <x v="6"/>
    <x v="2"/>
    <s v="FUR-CH-10001973"/>
    <x v="0"/>
    <x v="1"/>
    <x v="609"/>
    <n v="233.05799999999999"/>
    <n v="3"/>
    <n v="-53.270399999999995"/>
  </r>
  <r>
    <n v="2154"/>
    <s v="CA-2019-117282"/>
    <x v="123"/>
    <d v="2019-07-18T00:00:00"/>
    <s v="Standard Class"/>
    <s v="DR-12880"/>
    <x v="439"/>
    <x v="1"/>
    <s v="United States"/>
    <s v="New York City"/>
    <x v="11"/>
    <x v="3"/>
    <s v="OFF-BI-10004094"/>
    <x v="1"/>
    <x v="4"/>
    <x v="872"/>
    <n v="14.16"/>
    <n v="2"/>
    <n v="5.133"/>
  </r>
  <r>
    <n v="2155"/>
    <s v="US-2019-120460"/>
    <x v="313"/>
    <d v="2019-05-05T00:00:00"/>
    <s v="Standard Class"/>
    <s v="BF-11170"/>
    <x v="440"/>
    <x v="2"/>
    <s v="United States"/>
    <s v="Dallas"/>
    <x v="6"/>
    <x v="2"/>
    <s v="FUR-FU-10004973"/>
    <x v="0"/>
    <x v="9"/>
    <x v="799"/>
    <n v="22.608000000000001"/>
    <n v="3"/>
    <n v="-10.173599999999997"/>
  </r>
  <r>
    <n v="2156"/>
    <s v="CA-2019-111115"/>
    <x v="110"/>
    <d v="2019-07-27T00:00:00"/>
    <s v="Second Class"/>
    <s v="LB-16735"/>
    <x v="303"/>
    <x v="0"/>
    <s v="United States"/>
    <s v="Los Angeles"/>
    <x v="1"/>
    <x v="1"/>
    <s v="OFF-FA-10000624"/>
    <x v="1"/>
    <x v="11"/>
    <x v="435"/>
    <n v="21.48"/>
    <n v="6"/>
    <n v="10.74"/>
  </r>
  <r>
    <n v="2159"/>
    <s v="CA-2020-148166"/>
    <x v="118"/>
    <d v="2020-10-26T00:00:00"/>
    <s v="Standard Class"/>
    <s v="NK-18490"/>
    <x v="334"/>
    <x v="2"/>
    <s v="United States"/>
    <s v="Deltona"/>
    <x v="8"/>
    <x v="0"/>
    <s v="OFF-AR-10004956"/>
    <x v="1"/>
    <x v="5"/>
    <x v="883"/>
    <n v="17.856000000000002"/>
    <n v="4"/>
    <n v="2.0087999999999973"/>
  </r>
  <r>
    <n v="2160"/>
    <s v="CA-2019-159737"/>
    <x v="182"/>
    <d v="2019-09-09T00:00:00"/>
    <s v="Standard Class"/>
    <s v="CS-11950"/>
    <x v="143"/>
    <x v="0"/>
    <s v="United States"/>
    <s v="Chicago"/>
    <x v="7"/>
    <x v="2"/>
    <s v="OFF-BI-10004236"/>
    <x v="1"/>
    <x v="4"/>
    <x v="603"/>
    <n v="8.8079999999999981"/>
    <n v="3"/>
    <n v="-14.973600000000001"/>
  </r>
  <r>
    <n v="2161"/>
    <s v="CA-2019-141019"/>
    <x v="368"/>
    <d v="2019-05-14T00:00:00"/>
    <s v="Same Day"/>
    <s v="LH-17155"/>
    <x v="62"/>
    <x v="0"/>
    <s v="United States"/>
    <s v="Cincinnati"/>
    <x v="19"/>
    <x v="3"/>
    <s v="FUR-FU-10002937"/>
    <x v="0"/>
    <x v="9"/>
    <x v="738"/>
    <n v="79.384000000000015"/>
    <n v="1"/>
    <n v="29.768999999999998"/>
  </r>
  <r>
    <n v="2162"/>
    <s v="CA-2019-101938"/>
    <x v="369"/>
    <d v="2019-01-12T00:00:00"/>
    <s v="Standard Class"/>
    <s v="DW-13480"/>
    <x v="407"/>
    <x v="2"/>
    <s v="United States"/>
    <s v="Oakland"/>
    <x v="1"/>
    <x v="1"/>
    <s v="OFF-AR-10003696"/>
    <x v="1"/>
    <x v="5"/>
    <x v="884"/>
    <n v="34.58"/>
    <n v="1"/>
    <n v="10.028199999999998"/>
  </r>
  <r>
    <n v="2163"/>
    <s v="CA-2020-166296"/>
    <x v="370"/>
    <d v="2020-03-19T00:00:00"/>
    <s v="Standard Class"/>
    <s v="KF-16285"/>
    <x v="441"/>
    <x v="2"/>
    <s v="United States"/>
    <s v="Manteca"/>
    <x v="1"/>
    <x v="1"/>
    <s v="OFF-PA-10004359"/>
    <x v="1"/>
    <x v="3"/>
    <x v="885"/>
    <n v="314.54999999999995"/>
    <n v="3"/>
    <n v="150.98399999999998"/>
  </r>
  <r>
    <n v="2164"/>
    <s v="CA-2019-154018"/>
    <x v="37"/>
    <d v="2019-10-19T00:00:00"/>
    <s v="Standard Class"/>
    <s v="HA-14920"/>
    <x v="290"/>
    <x v="0"/>
    <s v="United States"/>
    <s v="Laredo"/>
    <x v="6"/>
    <x v="2"/>
    <s v="TEC-AC-10002402"/>
    <x v="2"/>
    <x v="7"/>
    <x v="414"/>
    <n v="191.976"/>
    <n v="3"/>
    <n v="23.996999999999986"/>
  </r>
  <r>
    <n v="2165"/>
    <s v="CA-2019-154018"/>
    <x v="37"/>
    <d v="2019-10-19T00:00:00"/>
    <s v="Standard Class"/>
    <s v="HA-14920"/>
    <x v="290"/>
    <x v="0"/>
    <s v="United States"/>
    <s v="Laredo"/>
    <x v="6"/>
    <x v="2"/>
    <s v="OFF-PA-10000551"/>
    <x v="1"/>
    <x v="3"/>
    <x v="886"/>
    <n v="8.2880000000000003"/>
    <n v="2"/>
    <n v="3.0043999999999995"/>
  </r>
  <r>
    <n v="2166"/>
    <s v="CA-2019-154018"/>
    <x v="37"/>
    <d v="2019-10-19T00:00:00"/>
    <s v="Standard Class"/>
    <s v="HA-14920"/>
    <x v="290"/>
    <x v="0"/>
    <s v="United States"/>
    <s v="Laredo"/>
    <x v="6"/>
    <x v="2"/>
    <s v="FUR-FU-10003394"/>
    <x v="0"/>
    <x v="9"/>
    <x v="369"/>
    <n v="139.91999999999999"/>
    <n v="5"/>
    <n v="-150.41399999999999"/>
  </r>
  <r>
    <n v="2167"/>
    <s v="CA-2019-154018"/>
    <x v="37"/>
    <d v="2019-10-19T00:00:00"/>
    <s v="Standard Class"/>
    <s v="HA-14920"/>
    <x v="290"/>
    <x v="0"/>
    <s v="United States"/>
    <s v="Laredo"/>
    <x v="6"/>
    <x v="2"/>
    <s v="OFF-AR-10002067"/>
    <x v="1"/>
    <x v="5"/>
    <x v="887"/>
    <n v="15.872"/>
    <n v="1"/>
    <n v="1.1904000000000003"/>
  </r>
  <r>
    <n v="2168"/>
    <s v="CA-2019-154018"/>
    <x v="37"/>
    <d v="2019-10-19T00:00:00"/>
    <s v="Standard Class"/>
    <s v="HA-14920"/>
    <x v="290"/>
    <x v="0"/>
    <s v="United States"/>
    <s v="Laredo"/>
    <x v="6"/>
    <x v="2"/>
    <s v="OFF-BI-10004140"/>
    <x v="1"/>
    <x v="4"/>
    <x v="539"/>
    <n v="6.2859999999999987"/>
    <n v="7"/>
    <n v="-11.000500000000008"/>
  </r>
  <r>
    <n v="2169"/>
    <s v="CA-2020-117870"/>
    <x v="371"/>
    <d v="2020-01-30T00:00:00"/>
    <s v="Second Class"/>
    <s v="JH-15820"/>
    <x v="442"/>
    <x v="0"/>
    <s v="United States"/>
    <s v="Kent"/>
    <x v="19"/>
    <x v="3"/>
    <s v="OFF-AR-10004078"/>
    <x v="1"/>
    <x v="5"/>
    <x v="888"/>
    <n v="14.015999999999998"/>
    <n v="3"/>
    <n v="1.7519999999999998"/>
  </r>
  <r>
    <n v="2170"/>
    <s v="CA-2020-117870"/>
    <x v="371"/>
    <d v="2020-01-30T00:00:00"/>
    <s v="Second Class"/>
    <s v="JH-15820"/>
    <x v="442"/>
    <x v="0"/>
    <s v="United States"/>
    <s v="Kent"/>
    <x v="19"/>
    <x v="3"/>
    <s v="TEC-AC-10000927"/>
    <x v="2"/>
    <x v="7"/>
    <x v="449"/>
    <n v="71.975999999999999"/>
    <n v="3"/>
    <n v="-8.9970000000000034"/>
  </r>
  <r>
    <n v="2171"/>
    <s v="CA-2020-117870"/>
    <x v="371"/>
    <d v="2020-01-30T00:00:00"/>
    <s v="Second Class"/>
    <s v="JH-15820"/>
    <x v="442"/>
    <x v="0"/>
    <s v="United States"/>
    <s v="Kent"/>
    <x v="19"/>
    <x v="3"/>
    <s v="TEC-PH-10003931"/>
    <x v="2"/>
    <x v="8"/>
    <x v="502"/>
    <n v="107.982"/>
    <n v="3"/>
    <n v="-26.995499999999993"/>
  </r>
  <r>
    <n v="2172"/>
    <s v="US-2020-137491"/>
    <x v="67"/>
    <d v="2020-11-25T00:00:00"/>
    <s v="Standard Class"/>
    <s v="LC-16930"/>
    <x v="9"/>
    <x v="1"/>
    <s v="United States"/>
    <s v="San Angelo"/>
    <x v="6"/>
    <x v="2"/>
    <s v="FUR-CH-10004675"/>
    <x v="0"/>
    <x v="1"/>
    <x v="859"/>
    <n v="305.31200000000001"/>
    <n v="2"/>
    <n v="-8.7232000000000198"/>
  </r>
  <r>
    <n v="2174"/>
    <s v="CA-2019-112025"/>
    <x v="372"/>
    <d v="2019-08-04T00:00:00"/>
    <s v="Standard Class"/>
    <s v="LS-16975"/>
    <x v="37"/>
    <x v="2"/>
    <s v="United States"/>
    <s v="Houston"/>
    <x v="6"/>
    <x v="2"/>
    <s v="OFF-BI-10002353"/>
    <x v="1"/>
    <x v="4"/>
    <x v="748"/>
    <n v="9.2639999999999976"/>
    <n v="3"/>
    <n v="-13.895999999999997"/>
  </r>
  <r>
    <n v="2176"/>
    <s v="CA-2019-125738"/>
    <x v="373"/>
    <d v="2019-10-21T00:00:00"/>
    <s v="Standard Class"/>
    <s v="PB-18805"/>
    <x v="443"/>
    <x v="2"/>
    <s v="United States"/>
    <s v="Salt Lake City"/>
    <x v="40"/>
    <x v="1"/>
    <s v="OFF-PA-10000740"/>
    <x v="1"/>
    <x v="3"/>
    <x v="889"/>
    <n v="45.68"/>
    <n v="2"/>
    <n v="21.012799999999999"/>
  </r>
  <r>
    <n v="2177"/>
    <s v="CA-2019-125738"/>
    <x v="373"/>
    <d v="2019-10-21T00:00:00"/>
    <s v="Standard Class"/>
    <s v="PB-18805"/>
    <x v="443"/>
    <x v="2"/>
    <s v="United States"/>
    <s v="Salt Lake City"/>
    <x v="40"/>
    <x v="1"/>
    <s v="OFF-PA-10003001"/>
    <x v="1"/>
    <x v="3"/>
    <x v="890"/>
    <n v="60.12"/>
    <n v="9"/>
    <n v="28.857599999999998"/>
  </r>
  <r>
    <n v="2178"/>
    <s v="CA-2019-125738"/>
    <x v="373"/>
    <d v="2019-10-21T00:00:00"/>
    <s v="Standard Class"/>
    <s v="PB-18805"/>
    <x v="443"/>
    <x v="2"/>
    <s v="United States"/>
    <s v="Salt Lake City"/>
    <x v="40"/>
    <x v="1"/>
    <s v="OFF-BI-10001628"/>
    <x v="1"/>
    <x v="4"/>
    <x v="891"/>
    <n v="41.72"/>
    <n v="5"/>
    <n v="13.037499999999998"/>
  </r>
  <r>
    <n v="2179"/>
    <s v="CA-2019-125738"/>
    <x v="373"/>
    <d v="2019-10-21T00:00:00"/>
    <s v="Standard Class"/>
    <s v="PB-18805"/>
    <x v="443"/>
    <x v="2"/>
    <s v="United States"/>
    <s v="Salt Lake City"/>
    <x v="40"/>
    <x v="1"/>
    <s v="OFF-PA-10001509"/>
    <x v="1"/>
    <x v="3"/>
    <x v="501"/>
    <n v="71.599999999999994"/>
    <n v="8"/>
    <n v="32.935999999999993"/>
  </r>
  <r>
    <n v="2180"/>
    <s v="CA-2019-128818"/>
    <x v="374"/>
    <d v="2019-05-11T00:00:00"/>
    <s v="Standard Class"/>
    <s v="CJ-12010"/>
    <x v="99"/>
    <x v="0"/>
    <s v="United States"/>
    <s v="New York City"/>
    <x v="11"/>
    <x v="3"/>
    <s v="OFF-BI-10000309"/>
    <x v="1"/>
    <x v="4"/>
    <x v="892"/>
    <n v="85.232000000000014"/>
    <n v="7"/>
    <n v="30.896599999999996"/>
  </r>
  <r>
    <n v="2181"/>
    <s v="CA-2019-128818"/>
    <x v="374"/>
    <d v="2019-05-11T00:00:00"/>
    <s v="Standard Class"/>
    <s v="CJ-12010"/>
    <x v="99"/>
    <x v="0"/>
    <s v="United States"/>
    <s v="New York City"/>
    <x v="11"/>
    <x v="3"/>
    <s v="OFF-LA-10003923"/>
    <x v="1"/>
    <x v="2"/>
    <x v="256"/>
    <n v="44.400000000000006"/>
    <n v="3"/>
    <n v="22.200000000000003"/>
  </r>
  <r>
    <n v="2182"/>
    <s v="CA-2019-128818"/>
    <x v="374"/>
    <d v="2019-05-11T00:00:00"/>
    <s v="Standard Class"/>
    <s v="CJ-12010"/>
    <x v="99"/>
    <x v="0"/>
    <s v="United States"/>
    <s v="New York City"/>
    <x v="11"/>
    <x v="3"/>
    <s v="FUR-CH-10002084"/>
    <x v="0"/>
    <x v="1"/>
    <x v="893"/>
    <n v="442.76400000000001"/>
    <n v="4"/>
    <n v="59.035200000000003"/>
  </r>
  <r>
    <n v="2183"/>
    <s v="CA-2019-128818"/>
    <x v="374"/>
    <d v="2019-05-11T00:00:00"/>
    <s v="Standard Class"/>
    <s v="CJ-12010"/>
    <x v="99"/>
    <x v="0"/>
    <s v="United States"/>
    <s v="New York City"/>
    <x v="11"/>
    <x v="3"/>
    <s v="TEC-MA-10000488"/>
    <x v="2"/>
    <x v="16"/>
    <x v="795"/>
    <n v="3999.95"/>
    <n v="5"/>
    <n v="1159.9854999999998"/>
  </r>
  <r>
    <n v="2184"/>
    <s v="CA-2019-128818"/>
    <x v="374"/>
    <d v="2019-05-11T00:00:00"/>
    <s v="Standard Class"/>
    <s v="CJ-12010"/>
    <x v="99"/>
    <x v="0"/>
    <s v="United States"/>
    <s v="New York City"/>
    <x v="11"/>
    <x v="3"/>
    <s v="TEC-AC-10001767"/>
    <x v="2"/>
    <x v="7"/>
    <x v="48"/>
    <n v="199.95000000000002"/>
    <n v="5"/>
    <n v="21.994499999999988"/>
  </r>
  <r>
    <n v="2185"/>
    <s v="CA-2019-128818"/>
    <x v="374"/>
    <d v="2019-05-11T00:00:00"/>
    <s v="Standard Class"/>
    <s v="CJ-12010"/>
    <x v="99"/>
    <x v="0"/>
    <s v="United States"/>
    <s v="New York City"/>
    <x v="11"/>
    <x v="3"/>
    <s v="FUR-FU-10001940"/>
    <x v="0"/>
    <x v="9"/>
    <x v="115"/>
    <n v="63.68"/>
    <n v="8"/>
    <n v="28.019200000000005"/>
  </r>
  <r>
    <n v="2186"/>
    <s v="CA-2020-124576"/>
    <x v="212"/>
    <d v="2020-08-04T00:00:00"/>
    <s v="Second Class"/>
    <s v="HK-14890"/>
    <x v="56"/>
    <x v="1"/>
    <s v="United States"/>
    <s v="Salinas"/>
    <x v="1"/>
    <x v="1"/>
    <s v="OFF-BI-10002735"/>
    <x v="1"/>
    <x v="4"/>
    <x v="83"/>
    <n v="54.896000000000008"/>
    <n v="2"/>
    <n v="18.5274"/>
  </r>
  <r>
    <n v="2187"/>
    <s v="CA-2019-101378"/>
    <x v="123"/>
    <d v="2019-07-14T00:00:00"/>
    <s v="Same Day"/>
    <s v="RH-19600"/>
    <x v="444"/>
    <x v="0"/>
    <s v="United States"/>
    <s v="Huntsville"/>
    <x v="14"/>
    <x v="0"/>
    <s v="TEC-AC-10002345"/>
    <x v="2"/>
    <x v="7"/>
    <x v="894"/>
    <n v="29"/>
    <n v="2"/>
    <n v="7.25"/>
  </r>
  <r>
    <n v="2188"/>
    <s v="CA-2020-143063"/>
    <x v="375"/>
    <d v="2020-08-15T00:00:00"/>
    <s v="Standard Class"/>
    <s v="IL-15100"/>
    <x v="445"/>
    <x v="0"/>
    <s v="United States"/>
    <s v="Columbus"/>
    <x v="33"/>
    <x v="2"/>
    <s v="OFF-EN-10003134"/>
    <x v="1"/>
    <x v="12"/>
    <x v="89"/>
    <n v="70.08"/>
    <n v="6"/>
    <n v="35.04"/>
  </r>
  <r>
    <n v="2189"/>
    <s v="CA-2020-143063"/>
    <x v="375"/>
    <d v="2020-08-15T00:00:00"/>
    <s v="Standard Class"/>
    <s v="IL-15100"/>
    <x v="445"/>
    <x v="0"/>
    <s v="United States"/>
    <s v="Columbus"/>
    <x v="33"/>
    <x v="2"/>
    <s v="FUR-FU-10003708"/>
    <x v="0"/>
    <x v="9"/>
    <x v="895"/>
    <n v="121.3"/>
    <n v="2"/>
    <n v="25.472999999999999"/>
  </r>
  <r>
    <n v="2190"/>
    <s v="CA-2020-143063"/>
    <x v="375"/>
    <d v="2020-08-15T00:00:00"/>
    <s v="Standard Class"/>
    <s v="IL-15100"/>
    <x v="445"/>
    <x v="0"/>
    <s v="United States"/>
    <s v="Columbus"/>
    <x v="33"/>
    <x v="2"/>
    <s v="TEC-PH-10003645"/>
    <x v="2"/>
    <x v="8"/>
    <x v="160"/>
    <n v="1454.4900000000002"/>
    <n v="9"/>
    <n v="378.16740000000004"/>
  </r>
  <r>
    <n v="2191"/>
    <s v="CA-2019-118913"/>
    <x v="367"/>
    <d v="2019-06-29T00:00:00"/>
    <s v="Standard Class"/>
    <s v="AS-10240"/>
    <x v="362"/>
    <x v="0"/>
    <s v="United States"/>
    <s v="Los Angeles"/>
    <x v="1"/>
    <x v="1"/>
    <s v="OFF-AP-10000692"/>
    <x v="1"/>
    <x v="6"/>
    <x v="896"/>
    <n v="60.81"/>
    <n v="3"/>
    <n v="17.026800000000001"/>
  </r>
  <r>
    <n v="2192"/>
    <s v="CA-2019-128412"/>
    <x v="57"/>
    <d v="2019-12-17T00:00:00"/>
    <s v="Standard Class"/>
    <s v="AP-10915"/>
    <x v="172"/>
    <x v="0"/>
    <s v="United States"/>
    <s v="Seattle"/>
    <x v="3"/>
    <x v="1"/>
    <s v="OFF-BI-10001718"/>
    <x v="1"/>
    <x v="4"/>
    <x v="874"/>
    <n v="153.55199999999999"/>
    <n v="3"/>
    <n v="51.823799999999999"/>
  </r>
  <r>
    <n v="2193"/>
    <s v="CA-2019-128412"/>
    <x v="57"/>
    <d v="2019-12-17T00:00:00"/>
    <s v="Standard Class"/>
    <s v="AP-10915"/>
    <x v="172"/>
    <x v="0"/>
    <s v="United States"/>
    <s v="Seattle"/>
    <x v="3"/>
    <x v="1"/>
    <s v="OFF-AP-10002082"/>
    <x v="1"/>
    <x v="6"/>
    <x v="770"/>
    <n v="65.34"/>
    <n v="3"/>
    <n v="22.869"/>
  </r>
  <r>
    <n v="2194"/>
    <s v="CA-2019-128412"/>
    <x v="57"/>
    <d v="2019-12-17T00:00:00"/>
    <s v="Standard Class"/>
    <s v="AP-10915"/>
    <x v="172"/>
    <x v="0"/>
    <s v="United States"/>
    <s v="Seattle"/>
    <x v="3"/>
    <x v="1"/>
    <s v="OFF-PA-10001125"/>
    <x v="1"/>
    <x v="3"/>
    <x v="897"/>
    <n v="123.92"/>
    <n v="4"/>
    <n v="55.763999999999996"/>
  </r>
  <r>
    <n v="2195"/>
    <s v="CA-2019-128412"/>
    <x v="57"/>
    <d v="2019-12-17T00:00:00"/>
    <s v="Standard Class"/>
    <s v="AP-10915"/>
    <x v="172"/>
    <x v="0"/>
    <s v="United States"/>
    <s v="Seattle"/>
    <x v="3"/>
    <x v="1"/>
    <s v="OFF-AP-10000252"/>
    <x v="1"/>
    <x v="6"/>
    <x v="898"/>
    <n v="35.099999999999994"/>
    <n v="3"/>
    <n v="12.285"/>
  </r>
  <r>
    <n v="2196"/>
    <s v="CA-2019-128412"/>
    <x v="57"/>
    <d v="2019-12-17T00:00:00"/>
    <s v="Standard Class"/>
    <s v="AP-10915"/>
    <x v="172"/>
    <x v="0"/>
    <s v="United States"/>
    <s v="Seattle"/>
    <x v="3"/>
    <x v="1"/>
    <s v="TEC-AC-10003038"/>
    <x v="2"/>
    <x v="7"/>
    <x v="899"/>
    <n v="44.75"/>
    <n v="5"/>
    <n v="8.5024999999999942"/>
  </r>
  <r>
    <n v="2197"/>
    <s v="CA-2019-136483"/>
    <x v="30"/>
    <d v="2019-12-06T00:00:00"/>
    <s v="Standard Class"/>
    <s v="AG-10390"/>
    <x v="237"/>
    <x v="0"/>
    <s v="United States"/>
    <s v="Knoxville"/>
    <x v="26"/>
    <x v="0"/>
    <s v="OFF-AR-10000940"/>
    <x v="1"/>
    <x v="5"/>
    <x v="77"/>
    <n v="4.7039999999999997"/>
    <n v="2"/>
    <n v="0.41160000000000019"/>
  </r>
  <r>
    <n v="2206"/>
    <s v="CA-2019-164350"/>
    <x v="304"/>
    <d v="2019-09-12T00:00:00"/>
    <s v="Second Class"/>
    <s v="CG-12040"/>
    <x v="220"/>
    <x v="2"/>
    <s v="United States"/>
    <s v="Bristol"/>
    <x v="26"/>
    <x v="0"/>
    <s v="OFF-AR-10000538"/>
    <x v="1"/>
    <x v="5"/>
    <x v="900"/>
    <n v="67.56"/>
    <n v="3"/>
    <n v="8.4449999999999896"/>
  </r>
  <r>
    <n v="2212"/>
    <s v="CA-2019-162313"/>
    <x v="321"/>
    <d v="2019-11-30T00:00:00"/>
    <s v="First Class"/>
    <s v="VB-21745"/>
    <x v="85"/>
    <x v="1"/>
    <s v="United States"/>
    <s v="Lincoln Park"/>
    <x v="13"/>
    <x v="2"/>
    <s v="OFF-AP-10003842"/>
    <x v="1"/>
    <x v="6"/>
    <x v="901"/>
    <n v="167.292"/>
    <n v="6"/>
    <n v="29.7408"/>
  </r>
  <r>
    <n v="2213"/>
    <s v="CA-2020-107874"/>
    <x v="334"/>
    <d v="2020-11-25T00:00:00"/>
    <s v="Standard Class"/>
    <s v="SW-20275"/>
    <x v="224"/>
    <x v="0"/>
    <s v="United States"/>
    <s v="New York City"/>
    <x v="11"/>
    <x v="3"/>
    <s v="FUR-FU-10003535"/>
    <x v="0"/>
    <x v="9"/>
    <x v="599"/>
    <n v="27.42"/>
    <n v="1"/>
    <n v="11.2422"/>
  </r>
  <r>
    <n v="2214"/>
    <s v="CA-2020-129378"/>
    <x v="92"/>
    <d v="2020-10-02T00:00:00"/>
    <s v="First Class"/>
    <s v="NS-18505"/>
    <x v="367"/>
    <x v="0"/>
    <s v="United States"/>
    <s v="San Jose"/>
    <x v="1"/>
    <x v="1"/>
    <s v="OFF-BI-10002012"/>
    <x v="1"/>
    <x v="4"/>
    <x v="492"/>
    <n v="1.4400000000000002"/>
    <n v="1"/>
    <n v="0.504"/>
  </r>
  <r>
    <n v="2215"/>
    <s v="CA-2020-129378"/>
    <x v="92"/>
    <d v="2020-10-02T00:00:00"/>
    <s v="First Class"/>
    <s v="NS-18505"/>
    <x v="367"/>
    <x v="0"/>
    <s v="United States"/>
    <s v="San Jose"/>
    <x v="1"/>
    <x v="1"/>
    <s v="OFF-BI-10001922"/>
    <x v="1"/>
    <x v="4"/>
    <x v="304"/>
    <n v="61.77600000000001"/>
    <n v="13"/>
    <n v="20.849399999999996"/>
  </r>
  <r>
    <n v="2216"/>
    <s v="CA-2020-129378"/>
    <x v="92"/>
    <d v="2020-10-02T00:00:00"/>
    <s v="First Class"/>
    <s v="NS-18505"/>
    <x v="367"/>
    <x v="0"/>
    <s v="United States"/>
    <s v="San Jose"/>
    <x v="1"/>
    <x v="1"/>
    <s v="OFF-AP-10000576"/>
    <x v="1"/>
    <x v="6"/>
    <x v="557"/>
    <n v="241.96"/>
    <n v="2"/>
    <n v="60.490000000000009"/>
  </r>
  <r>
    <n v="2217"/>
    <s v="CA-2020-129378"/>
    <x v="92"/>
    <d v="2020-10-02T00:00:00"/>
    <s v="First Class"/>
    <s v="NS-18505"/>
    <x v="367"/>
    <x v="0"/>
    <s v="United States"/>
    <s v="San Jose"/>
    <x v="1"/>
    <x v="1"/>
    <s v="FUR-CH-10000553"/>
    <x v="0"/>
    <x v="1"/>
    <x v="902"/>
    <n v="108.608"/>
    <n v="4"/>
    <n v="9.5031999999999925"/>
  </r>
  <r>
    <n v="2219"/>
    <s v="CA-2020-130841"/>
    <x v="376"/>
    <d v="2020-08-01T00:00:00"/>
    <s v="Standard Class"/>
    <s v="MH-17620"/>
    <x v="446"/>
    <x v="1"/>
    <s v="United States"/>
    <s v="San Francisco"/>
    <x v="1"/>
    <x v="1"/>
    <s v="OFF-BI-10000145"/>
    <x v="1"/>
    <x v="4"/>
    <x v="878"/>
    <n v="9.9840000000000018"/>
    <n v="4"/>
    <n v="3.6191999999999993"/>
  </r>
  <r>
    <n v="2220"/>
    <s v="CA-2020-130841"/>
    <x v="376"/>
    <d v="2020-08-01T00:00:00"/>
    <s v="Standard Class"/>
    <s v="MH-17620"/>
    <x v="446"/>
    <x v="1"/>
    <s v="United States"/>
    <s v="San Francisco"/>
    <x v="1"/>
    <x v="1"/>
    <s v="OFF-ST-10001580"/>
    <x v="1"/>
    <x v="10"/>
    <x v="196"/>
    <n v="14.98"/>
    <n v="1"/>
    <n v="4.1943999999999999"/>
  </r>
  <r>
    <n v="2221"/>
    <s v="CA-2020-130841"/>
    <x v="376"/>
    <d v="2020-08-01T00:00:00"/>
    <s v="Standard Class"/>
    <s v="MH-17620"/>
    <x v="446"/>
    <x v="1"/>
    <s v="United States"/>
    <s v="San Francisco"/>
    <x v="1"/>
    <x v="1"/>
    <s v="TEC-PH-10001817"/>
    <x v="2"/>
    <x v="8"/>
    <x v="903"/>
    <n v="1145.6000000000001"/>
    <n v="4"/>
    <n v="100.24000000000007"/>
  </r>
  <r>
    <n v="2225"/>
    <s v="CA-2020-121909"/>
    <x v="377"/>
    <d v="2020-08-05T00:00:00"/>
    <s v="Standard Class"/>
    <s v="EA-14035"/>
    <x v="391"/>
    <x v="1"/>
    <s v="United States"/>
    <s v="Philadelphia"/>
    <x v="5"/>
    <x v="3"/>
    <s v="OFF-PA-10003790"/>
    <x v="1"/>
    <x v="3"/>
    <x v="904"/>
    <n v="54.816000000000003"/>
    <n v="3"/>
    <n v="17.815199999999997"/>
  </r>
  <r>
    <n v="2226"/>
    <s v="CA-2019-106383"/>
    <x v="378"/>
    <d v="2019-03-21T00:00:00"/>
    <s v="Second Class"/>
    <s v="BT-11440"/>
    <x v="447"/>
    <x v="0"/>
    <s v="United States"/>
    <s v="Littleton"/>
    <x v="27"/>
    <x v="1"/>
    <s v="FUR-BO-10002202"/>
    <x v="0"/>
    <x v="0"/>
    <x v="905"/>
    <n v="72.294000000000011"/>
    <n v="1"/>
    <n v="-98.801799999999986"/>
  </r>
  <r>
    <n v="2227"/>
    <s v="CA-2020-130771"/>
    <x v="316"/>
    <d v="2020-08-03T00:00:00"/>
    <s v="Standard Class"/>
    <s v="LA-16780"/>
    <x v="448"/>
    <x v="1"/>
    <s v="United States"/>
    <s v="Austin"/>
    <x v="6"/>
    <x v="2"/>
    <s v="OFF-FA-10003059"/>
    <x v="1"/>
    <x v="11"/>
    <x v="906"/>
    <n v="2.8960000000000004"/>
    <n v="2"/>
    <n v="0.4705999999999998"/>
  </r>
  <r>
    <n v="2228"/>
    <s v="CA-2020-130771"/>
    <x v="316"/>
    <d v="2020-08-03T00:00:00"/>
    <s v="Standard Class"/>
    <s v="LA-16780"/>
    <x v="448"/>
    <x v="1"/>
    <s v="United States"/>
    <s v="Austin"/>
    <x v="6"/>
    <x v="2"/>
    <s v="TEC-PH-10002496"/>
    <x v="2"/>
    <x v="8"/>
    <x v="298"/>
    <n v="124.79200000000002"/>
    <n v="1"/>
    <n v="15.598999999999993"/>
  </r>
  <r>
    <n v="2229"/>
    <s v="CA-2019-139157"/>
    <x v="218"/>
    <d v="2019-10-05T00:00:00"/>
    <s v="Standard Class"/>
    <s v="GM-14680"/>
    <x v="414"/>
    <x v="0"/>
    <s v="United States"/>
    <s v="New York City"/>
    <x v="11"/>
    <x v="3"/>
    <s v="FUR-TA-10003238"/>
    <x v="0"/>
    <x v="14"/>
    <x v="907"/>
    <n v="330.58800000000002"/>
    <n v="1"/>
    <n v="-115.70580000000004"/>
  </r>
  <r>
    <n v="2232"/>
    <s v="CA-2020-157091"/>
    <x v="188"/>
    <d v="2020-07-01T00:00:00"/>
    <s v="Standard Class"/>
    <s v="DB-13405"/>
    <x v="449"/>
    <x v="0"/>
    <s v="United States"/>
    <s v="La Porte"/>
    <x v="33"/>
    <x v="2"/>
    <s v="FUR-FU-10000293"/>
    <x v="0"/>
    <x v="9"/>
    <x v="908"/>
    <n v="526.45000000000005"/>
    <n v="5"/>
    <n v="31.586999999999961"/>
  </r>
  <r>
    <n v="2233"/>
    <s v="CA-2020-132122"/>
    <x v="204"/>
    <d v="2020-07-14T00:00:00"/>
    <s v="Standard Class"/>
    <s v="JH-15820"/>
    <x v="442"/>
    <x v="0"/>
    <s v="United States"/>
    <s v="Chicago"/>
    <x v="7"/>
    <x v="2"/>
    <s v="OFF-ST-10003692"/>
    <x v="1"/>
    <x v="10"/>
    <x v="909"/>
    <n v="228.92"/>
    <n v="5"/>
    <n v="14.307499999999997"/>
  </r>
  <r>
    <n v="2235"/>
    <s v="CA-2020-104066"/>
    <x v="149"/>
    <d v="2020-12-10T00:00:00"/>
    <s v="Standard Class"/>
    <s v="QJ-19255"/>
    <x v="286"/>
    <x v="1"/>
    <s v="United States"/>
    <s v="Burlington"/>
    <x v="41"/>
    <x v="3"/>
    <s v="TEC-AC-10001013"/>
    <x v="2"/>
    <x v="7"/>
    <x v="537"/>
    <n v="205.03"/>
    <n v="7"/>
    <n v="67.659899999999979"/>
  </r>
  <r>
    <n v="2238"/>
    <s v="CA-2019-122322"/>
    <x v="379"/>
    <d v="2019-07-21T00:00:00"/>
    <s v="Standard Class"/>
    <s v="RH-19510"/>
    <x v="425"/>
    <x v="2"/>
    <s v="United States"/>
    <s v="Provo"/>
    <x v="40"/>
    <x v="1"/>
    <s v="OFF-SU-10000952"/>
    <x v="1"/>
    <x v="13"/>
    <x v="910"/>
    <n v="44.400000000000006"/>
    <n v="5"/>
    <n v="12.432000000000002"/>
  </r>
  <r>
    <n v="2239"/>
    <s v="CA-2020-166849"/>
    <x v="380"/>
    <d v="2020-04-26T00:00:00"/>
    <s v="Standard Class"/>
    <s v="SJ-20125"/>
    <x v="202"/>
    <x v="2"/>
    <s v="United States"/>
    <s v="Chicago"/>
    <x v="7"/>
    <x v="2"/>
    <s v="FUR-FU-10004597"/>
    <x v="0"/>
    <x v="9"/>
    <x v="911"/>
    <n v="44.400000000000006"/>
    <n v="2"/>
    <n v="-52.169999999999987"/>
  </r>
  <r>
    <n v="2240"/>
    <s v="CA-2019-146633"/>
    <x v="344"/>
    <d v="2019-11-17T00:00:00"/>
    <s v="Second Class"/>
    <s v="TG-21310"/>
    <x v="450"/>
    <x v="0"/>
    <s v="United States"/>
    <s v="Los Angeles"/>
    <x v="1"/>
    <x v="1"/>
    <s v="OFF-BI-10003527"/>
    <x v="1"/>
    <x v="4"/>
    <x v="912"/>
    <n v="1016.792"/>
    <n v="1"/>
    <n v="381.29700000000003"/>
  </r>
  <r>
    <n v="2241"/>
    <s v="CA-2019-146633"/>
    <x v="344"/>
    <d v="2019-11-17T00:00:00"/>
    <s v="Second Class"/>
    <s v="TG-21310"/>
    <x v="450"/>
    <x v="0"/>
    <s v="United States"/>
    <s v="Los Angeles"/>
    <x v="1"/>
    <x v="1"/>
    <s v="OFF-BI-10002982"/>
    <x v="1"/>
    <x v="4"/>
    <x v="913"/>
    <n v="38.136000000000003"/>
    <n v="7"/>
    <n v="13.347599999999998"/>
  </r>
  <r>
    <n v="2242"/>
    <s v="US-2019-126893"/>
    <x v="279"/>
    <d v="2019-12-01T00:00:00"/>
    <s v="Standard Class"/>
    <s v="CT-11995"/>
    <x v="426"/>
    <x v="0"/>
    <s v="United States"/>
    <s v="Philadelphia"/>
    <x v="5"/>
    <x v="3"/>
    <s v="TEC-PH-10004165"/>
    <x v="2"/>
    <x v="8"/>
    <x v="674"/>
    <n v="494.98199999999997"/>
    <n v="3"/>
    <n v="-115.49580000000006"/>
  </r>
  <r>
    <n v="2243"/>
    <s v="CA-2020-103380"/>
    <x v="334"/>
    <d v="2020-11-25T00:00:00"/>
    <s v="Standard Class"/>
    <s v="BF-11005"/>
    <x v="451"/>
    <x v="2"/>
    <s v="United States"/>
    <s v="Pasadena"/>
    <x v="1"/>
    <x v="1"/>
    <s v="OFF-ST-10003442"/>
    <x v="1"/>
    <x v="10"/>
    <x v="40"/>
    <n v="56.56"/>
    <n v="2"/>
    <n v="15.2712"/>
  </r>
  <r>
    <n v="2244"/>
    <s v="CA-2020-103380"/>
    <x v="334"/>
    <d v="2020-11-25T00:00:00"/>
    <s v="Standard Class"/>
    <s v="BF-11005"/>
    <x v="451"/>
    <x v="2"/>
    <s v="United States"/>
    <s v="Pasadena"/>
    <x v="1"/>
    <x v="1"/>
    <s v="OFF-AR-10003856"/>
    <x v="1"/>
    <x v="5"/>
    <x v="876"/>
    <n v="5.56"/>
    <n v="2"/>
    <n v="1.4455999999999998"/>
  </r>
  <r>
    <n v="2245"/>
    <s v="CA-2020-103380"/>
    <x v="334"/>
    <d v="2020-11-25T00:00:00"/>
    <s v="Standard Class"/>
    <s v="BF-11005"/>
    <x v="451"/>
    <x v="2"/>
    <s v="United States"/>
    <s v="Pasadena"/>
    <x v="1"/>
    <x v="1"/>
    <s v="OFF-FA-10004248"/>
    <x v="1"/>
    <x v="11"/>
    <x v="292"/>
    <n v="9.02"/>
    <n v="2"/>
    <n v="3.5178000000000003"/>
  </r>
  <r>
    <n v="2246"/>
    <s v="CA-2020-103380"/>
    <x v="334"/>
    <d v="2020-11-25T00:00:00"/>
    <s v="Standard Class"/>
    <s v="BF-11005"/>
    <x v="451"/>
    <x v="2"/>
    <s v="United States"/>
    <s v="Pasadena"/>
    <x v="1"/>
    <x v="1"/>
    <s v="OFF-AP-10001492"/>
    <x v="1"/>
    <x v="6"/>
    <x v="6"/>
    <n v="8.6199999999999992"/>
    <n v="1"/>
    <n v="2.2412000000000001"/>
  </r>
  <r>
    <n v="2247"/>
    <s v="CA-2020-103380"/>
    <x v="334"/>
    <d v="2020-11-25T00:00:00"/>
    <s v="Standard Class"/>
    <s v="BF-11005"/>
    <x v="451"/>
    <x v="2"/>
    <s v="United States"/>
    <s v="Pasadena"/>
    <x v="1"/>
    <x v="1"/>
    <s v="TEC-PH-10004165"/>
    <x v="2"/>
    <x v="8"/>
    <x v="674"/>
    <n v="659.97600000000011"/>
    <n v="3"/>
    <n v="49.498199999999969"/>
  </r>
  <r>
    <n v="2253"/>
    <s v="CA-2019-117849"/>
    <x v="93"/>
    <d v="2019-04-17T00:00:00"/>
    <s v="Second Class"/>
    <s v="JK-16120"/>
    <x v="308"/>
    <x v="2"/>
    <s v="United States"/>
    <s v="San Diego"/>
    <x v="1"/>
    <x v="1"/>
    <s v="OFF-PA-10004327"/>
    <x v="1"/>
    <x v="3"/>
    <x v="79"/>
    <n v="143.69999999999999"/>
    <n v="3"/>
    <n v="68.975999999999999"/>
  </r>
  <r>
    <n v="2256"/>
    <s v="CA-2019-164091"/>
    <x v="24"/>
    <d v="2019-09-22T00:00:00"/>
    <s v="Standard Class"/>
    <s v="LA-16780"/>
    <x v="448"/>
    <x v="1"/>
    <s v="United States"/>
    <s v="Bangor"/>
    <x v="42"/>
    <x v="3"/>
    <s v="TEC-PH-10001944"/>
    <x v="2"/>
    <x v="8"/>
    <x v="914"/>
    <n v="437.84999999999997"/>
    <n v="3"/>
    <n v="131.35499999999996"/>
  </r>
  <r>
    <n v="2257"/>
    <s v="CA-2019-164091"/>
    <x v="24"/>
    <d v="2019-09-22T00:00:00"/>
    <s v="Standard Class"/>
    <s v="LA-16780"/>
    <x v="448"/>
    <x v="1"/>
    <s v="United States"/>
    <s v="Bangor"/>
    <x v="42"/>
    <x v="3"/>
    <s v="FUR-FU-10004952"/>
    <x v="0"/>
    <x v="9"/>
    <x v="558"/>
    <n v="109.48"/>
    <n v="2"/>
    <n v="33.938800000000001"/>
  </r>
  <r>
    <n v="2258"/>
    <s v="CA-2020-105214"/>
    <x v="61"/>
    <d v="2020-06-19T00:00:00"/>
    <s v="First Class"/>
    <s v="TS-21610"/>
    <x v="36"/>
    <x v="0"/>
    <s v="United States"/>
    <s v="San Francisco"/>
    <x v="1"/>
    <x v="1"/>
    <s v="FUR-CH-10000015"/>
    <x v="0"/>
    <x v="1"/>
    <x v="218"/>
    <n v="1212.96"/>
    <n v="7"/>
    <n v="90.97199999999998"/>
  </r>
  <r>
    <n v="2259"/>
    <s v="CA-2020-105214"/>
    <x v="61"/>
    <d v="2020-06-19T00:00:00"/>
    <s v="First Class"/>
    <s v="TS-21610"/>
    <x v="36"/>
    <x v="0"/>
    <s v="United States"/>
    <s v="San Francisco"/>
    <x v="1"/>
    <x v="1"/>
    <s v="OFF-PA-10001776"/>
    <x v="1"/>
    <x v="3"/>
    <x v="915"/>
    <n v="18.54"/>
    <n v="2"/>
    <n v="8.7137999999999991"/>
  </r>
  <r>
    <n v="2263"/>
    <s v="CA-2020-122994"/>
    <x v="381"/>
    <d v="2020-02-09T00:00:00"/>
    <s v="First Class"/>
    <s v="MV-17485"/>
    <x v="452"/>
    <x v="0"/>
    <s v="United States"/>
    <s v="Arlington"/>
    <x v="12"/>
    <x v="0"/>
    <s v="FUR-BO-10004015"/>
    <x v="0"/>
    <x v="0"/>
    <x v="368"/>
    <n v="359.96999999999997"/>
    <n v="3"/>
    <n v="79.193399999999968"/>
  </r>
  <r>
    <n v="2264"/>
    <s v="CA-2019-131065"/>
    <x v="382"/>
    <d v="2019-11-16T00:00:00"/>
    <s v="Second Class"/>
    <s v="AA-10375"/>
    <x v="130"/>
    <x v="0"/>
    <s v="United States"/>
    <s v="Atlanta"/>
    <x v="29"/>
    <x v="0"/>
    <s v="TEC-AC-10004145"/>
    <x v="2"/>
    <x v="7"/>
    <x v="916"/>
    <n v="499.98"/>
    <n v="2"/>
    <n v="114.99540000000002"/>
  </r>
  <r>
    <n v="2265"/>
    <s v="CA-2019-131065"/>
    <x v="382"/>
    <d v="2019-11-16T00:00:00"/>
    <s v="Second Class"/>
    <s v="AA-10375"/>
    <x v="130"/>
    <x v="0"/>
    <s v="United States"/>
    <s v="Atlanta"/>
    <x v="29"/>
    <x v="0"/>
    <s v="OFF-PA-10002479"/>
    <x v="1"/>
    <x v="3"/>
    <x v="112"/>
    <n v="5.28"/>
    <n v="1"/>
    <n v="2.3759999999999999"/>
  </r>
  <r>
    <n v="2266"/>
    <s v="CA-2019-131065"/>
    <x v="382"/>
    <d v="2019-11-16T00:00:00"/>
    <s v="Second Class"/>
    <s v="AA-10375"/>
    <x v="130"/>
    <x v="0"/>
    <s v="United States"/>
    <s v="Atlanta"/>
    <x v="29"/>
    <x v="0"/>
    <s v="OFF-BI-10004970"/>
    <x v="1"/>
    <x v="4"/>
    <x v="618"/>
    <n v="8.26"/>
    <n v="2"/>
    <n v="3.8822000000000001"/>
  </r>
  <r>
    <n v="2267"/>
    <s v="CA-2020-149146"/>
    <x v="214"/>
    <d v="2020-10-12T00:00:00"/>
    <s v="Same Day"/>
    <s v="SM-20320"/>
    <x v="453"/>
    <x v="2"/>
    <s v="United States"/>
    <s v="Monroe"/>
    <x v="2"/>
    <x v="0"/>
    <s v="OFF-PA-10003919"/>
    <x v="1"/>
    <x v="3"/>
    <x v="917"/>
    <n v="7.9680000000000009"/>
    <n v="2"/>
    <n v="2.6892000000000005"/>
  </r>
  <r>
    <n v="2268"/>
    <s v="CA-2020-137470"/>
    <x v="383"/>
    <d v="2020-09-17T00:00:00"/>
    <s v="Same Day"/>
    <s v="TP-21415"/>
    <x v="454"/>
    <x v="0"/>
    <s v="United States"/>
    <s v="Seattle"/>
    <x v="3"/>
    <x v="1"/>
    <s v="OFF-PA-10002001"/>
    <x v="1"/>
    <x v="3"/>
    <x v="918"/>
    <n v="12.96"/>
    <n v="2"/>
    <n v="6.3504000000000005"/>
  </r>
  <r>
    <n v="2269"/>
    <s v="CA-2020-105480"/>
    <x v="384"/>
    <d v="2020-12-26T00:00:00"/>
    <s v="Standard Class"/>
    <s v="DK-13225"/>
    <x v="136"/>
    <x v="1"/>
    <s v="United States"/>
    <s v="Rochester"/>
    <x v="11"/>
    <x v="3"/>
    <s v="OFF-PA-10002787"/>
    <x v="1"/>
    <x v="3"/>
    <x v="919"/>
    <n v="6.48"/>
    <n v="1"/>
    <n v="3.1104000000000003"/>
  </r>
  <r>
    <n v="2270"/>
    <s v="CA-2020-105480"/>
    <x v="384"/>
    <d v="2020-12-26T00:00:00"/>
    <s v="Standard Class"/>
    <s v="DK-13225"/>
    <x v="136"/>
    <x v="1"/>
    <s v="United States"/>
    <s v="Rochester"/>
    <x v="11"/>
    <x v="3"/>
    <s v="OFF-BI-10003291"/>
    <x v="1"/>
    <x v="4"/>
    <x v="17"/>
    <n v="6.9840000000000009"/>
    <n v="1"/>
    <n v="2.3570999999999991"/>
  </r>
  <r>
    <n v="2271"/>
    <s v="CA-2020-164917"/>
    <x v="318"/>
    <d v="2020-12-07T00:00:00"/>
    <s v="Standard Class"/>
    <s v="MK-17905"/>
    <x v="87"/>
    <x v="1"/>
    <s v="United States"/>
    <s v="Miami"/>
    <x v="8"/>
    <x v="0"/>
    <s v="OFF-AR-10004344"/>
    <x v="1"/>
    <x v="5"/>
    <x v="211"/>
    <n v="47.96"/>
    <n v="5"/>
    <n v="4.196499999999995"/>
  </r>
  <r>
    <n v="2280"/>
    <s v="CA-2020-142622"/>
    <x v="286"/>
    <d v="2020-11-02T00:00:00"/>
    <s v="First Class"/>
    <s v="JK-15625"/>
    <x v="455"/>
    <x v="0"/>
    <s v="United States"/>
    <s v="Seattle"/>
    <x v="3"/>
    <x v="1"/>
    <s v="FUR-CH-10003833"/>
    <x v="0"/>
    <x v="1"/>
    <x v="920"/>
    <n v="97.567999999999998"/>
    <n v="2"/>
    <n v="-6.0980000000000025"/>
  </r>
  <r>
    <n v="2281"/>
    <s v="CA-2020-142622"/>
    <x v="286"/>
    <d v="2020-11-02T00:00:00"/>
    <s v="First Class"/>
    <s v="JK-15625"/>
    <x v="455"/>
    <x v="0"/>
    <s v="United States"/>
    <s v="Seattle"/>
    <x v="3"/>
    <x v="1"/>
    <s v="FUR-CH-10004289"/>
    <x v="0"/>
    <x v="1"/>
    <x v="675"/>
    <n v="614.27200000000005"/>
    <n v="8"/>
    <n v="-23.03520000000006"/>
  </r>
  <r>
    <n v="2282"/>
    <s v="CA-2020-142622"/>
    <x v="286"/>
    <d v="2020-11-02T00:00:00"/>
    <s v="First Class"/>
    <s v="JK-15625"/>
    <x v="455"/>
    <x v="0"/>
    <s v="United States"/>
    <s v="Seattle"/>
    <x v="3"/>
    <x v="1"/>
    <s v="FUR-BO-10004467"/>
    <x v="0"/>
    <x v="0"/>
    <x v="921"/>
    <n v="199.98"/>
    <n v="2"/>
    <n v="37.996199999999988"/>
  </r>
  <r>
    <n v="2283"/>
    <s v="CA-2019-132143"/>
    <x v="182"/>
    <d v="2019-09-05T00:00:00"/>
    <s v="First Class"/>
    <s v="FM-14215"/>
    <x v="378"/>
    <x v="1"/>
    <s v="United States"/>
    <s v="Middletown"/>
    <x v="24"/>
    <x v="3"/>
    <s v="OFF-PA-10002713"/>
    <x v="1"/>
    <x v="3"/>
    <x v="176"/>
    <n v="48.16"/>
    <n v="7"/>
    <n v="22.153599999999997"/>
  </r>
  <r>
    <n v="2286"/>
    <s v="CA-2019-112676"/>
    <x v="263"/>
    <d v="2019-05-08T00:00:00"/>
    <s v="First Class"/>
    <s v="PJ-18835"/>
    <x v="456"/>
    <x v="1"/>
    <s v="United States"/>
    <s v="Murfreesboro"/>
    <x v="26"/>
    <x v="0"/>
    <s v="OFF-PA-10003971"/>
    <x v="1"/>
    <x v="3"/>
    <x v="922"/>
    <n v="14.352000000000002"/>
    <n v="3"/>
    <n v="5.2026000000000003"/>
  </r>
  <r>
    <n v="2287"/>
    <s v="CA-2020-165687"/>
    <x v="385"/>
    <d v="2020-11-23T00:00:00"/>
    <s v="Standard Class"/>
    <s v="CS-12355"/>
    <x v="277"/>
    <x v="0"/>
    <s v="United States"/>
    <s v="Salem"/>
    <x v="12"/>
    <x v="0"/>
    <s v="OFF-AP-10004036"/>
    <x v="1"/>
    <x v="6"/>
    <x v="923"/>
    <n v="35.04"/>
    <n v="2"/>
    <n v="12.263999999999999"/>
  </r>
  <r>
    <n v="2288"/>
    <s v="US-2020-112928"/>
    <x v="386"/>
    <d v="2020-06-05T00:00:00"/>
    <s v="Second Class"/>
    <s v="BB-10990"/>
    <x v="71"/>
    <x v="1"/>
    <s v="United States"/>
    <s v="Toledo"/>
    <x v="19"/>
    <x v="3"/>
    <s v="OFF-AP-10002287"/>
    <x v="1"/>
    <x v="6"/>
    <x v="924"/>
    <n v="17.480000000000004"/>
    <n v="5"/>
    <n v="1.3109999999999999"/>
  </r>
  <r>
    <n v="2289"/>
    <s v="CA-2020-143343"/>
    <x v="107"/>
    <d v="2020-06-13T00:00:00"/>
    <s v="First Class"/>
    <s v="BW-11200"/>
    <x v="457"/>
    <x v="0"/>
    <s v="United States"/>
    <s v="Los Angeles"/>
    <x v="1"/>
    <x v="1"/>
    <s v="OFF-AR-10002375"/>
    <x v="1"/>
    <x v="5"/>
    <x v="925"/>
    <n v="16.399999999999999"/>
    <n v="5"/>
    <n v="4.7559999999999985"/>
  </r>
  <r>
    <n v="2290"/>
    <s v="CA-2020-115154"/>
    <x v="387"/>
    <d v="2020-01-11T00:00:00"/>
    <s v="First Class"/>
    <s v="RS-19420"/>
    <x v="458"/>
    <x v="1"/>
    <s v="United States"/>
    <s v="Seattle"/>
    <x v="3"/>
    <x v="1"/>
    <s v="FUR-TA-10001950"/>
    <x v="0"/>
    <x v="14"/>
    <x v="926"/>
    <n v="892.98"/>
    <n v="2"/>
    <n v="80.368200000000002"/>
  </r>
  <r>
    <n v="2295"/>
    <s v="CA-2020-127929"/>
    <x v="186"/>
    <d v="2020-12-27T00:00:00"/>
    <s v="Standard Class"/>
    <s v="FM-14215"/>
    <x v="378"/>
    <x v="1"/>
    <s v="United States"/>
    <s v="Middletown"/>
    <x v="24"/>
    <x v="3"/>
    <s v="FUR-FU-10003708"/>
    <x v="0"/>
    <x v="9"/>
    <x v="895"/>
    <n v="181.95"/>
    <n v="3"/>
    <n v="38.209499999999998"/>
  </r>
  <r>
    <n v="2303"/>
    <s v="CA-2019-106558"/>
    <x v="184"/>
    <d v="2019-01-21T00:00:00"/>
    <s v="Standard Class"/>
    <s v="DL-13495"/>
    <x v="258"/>
    <x v="1"/>
    <s v="United States"/>
    <s v="Columbus"/>
    <x v="29"/>
    <x v="0"/>
    <s v="TEC-AC-10001142"/>
    <x v="2"/>
    <x v="7"/>
    <x v="346"/>
    <n v="316"/>
    <n v="4"/>
    <n v="31.599999999999966"/>
  </r>
  <r>
    <n v="2304"/>
    <s v="CA-2020-157931"/>
    <x v="383"/>
    <d v="2020-09-22T00:00:00"/>
    <s v="Second Class"/>
    <s v="MO-17800"/>
    <x v="152"/>
    <x v="2"/>
    <s v="United States"/>
    <s v="Roswell"/>
    <x v="29"/>
    <x v="0"/>
    <s v="FUR-CH-10000785"/>
    <x v="0"/>
    <x v="1"/>
    <x v="179"/>
    <n v="723.92"/>
    <n v="4"/>
    <n v="188.2192"/>
  </r>
  <r>
    <n v="2305"/>
    <s v="CA-2020-157931"/>
    <x v="383"/>
    <d v="2020-09-22T00:00:00"/>
    <s v="Second Class"/>
    <s v="MO-17800"/>
    <x v="152"/>
    <x v="2"/>
    <s v="United States"/>
    <s v="Roswell"/>
    <x v="29"/>
    <x v="0"/>
    <s v="OFF-PA-10000474"/>
    <x v="1"/>
    <x v="3"/>
    <x v="10"/>
    <n v="106.32"/>
    <n v="3"/>
    <n v="49.970399999999991"/>
  </r>
  <r>
    <n v="2306"/>
    <s v="CA-2019-115574"/>
    <x v="248"/>
    <d v="2019-12-24T00:00:00"/>
    <s v="First Class"/>
    <s v="BP-11185"/>
    <x v="76"/>
    <x v="1"/>
    <s v="United States"/>
    <s v="Chicago"/>
    <x v="7"/>
    <x v="2"/>
    <s v="FUR-BO-10003441"/>
    <x v="0"/>
    <x v="0"/>
    <x v="461"/>
    <n v="141.37199999999999"/>
    <n v="2"/>
    <n v="-14.137200000000014"/>
  </r>
  <r>
    <n v="2308"/>
    <s v="CA-2020-116225"/>
    <x v="34"/>
    <d v="2020-11-09T00:00:00"/>
    <s v="Standard Class"/>
    <s v="SV-20935"/>
    <x v="459"/>
    <x v="0"/>
    <s v="United States"/>
    <s v="New York City"/>
    <x v="11"/>
    <x v="3"/>
    <s v="TEC-AC-10001432"/>
    <x v="2"/>
    <x v="7"/>
    <x v="582"/>
    <n v="390.75"/>
    <n v="5"/>
    <n v="171.93000000000006"/>
  </r>
  <r>
    <n v="2309"/>
    <s v="US-2020-120418"/>
    <x v="298"/>
    <d v="2020-06-12T00:00:00"/>
    <s v="First Class"/>
    <s v="BC-11125"/>
    <x v="460"/>
    <x v="2"/>
    <s v="United States"/>
    <s v="Peoria"/>
    <x v="18"/>
    <x v="1"/>
    <s v="FUR-CH-10001394"/>
    <x v="0"/>
    <x v="1"/>
    <x v="927"/>
    <n v="280.79200000000003"/>
    <n v="1"/>
    <n v="35.098999999999961"/>
  </r>
  <r>
    <n v="2310"/>
    <s v="US-2020-120418"/>
    <x v="298"/>
    <d v="2020-06-12T00:00:00"/>
    <s v="First Class"/>
    <s v="BC-11125"/>
    <x v="460"/>
    <x v="2"/>
    <s v="United States"/>
    <s v="Peoria"/>
    <x v="18"/>
    <x v="1"/>
    <s v="OFF-ST-10002370"/>
    <x v="1"/>
    <x v="10"/>
    <x v="928"/>
    <n v="68.448000000000008"/>
    <n v="4"/>
    <n v="7.7003999999999948"/>
  </r>
  <r>
    <n v="2311"/>
    <s v="US-2020-120418"/>
    <x v="298"/>
    <d v="2020-06-12T00:00:00"/>
    <s v="First Class"/>
    <s v="BC-11125"/>
    <x v="460"/>
    <x v="2"/>
    <s v="United States"/>
    <s v="Peoria"/>
    <x v="18"/>
    <x v="1"/>
    <s v="OFF-AR-10002956"/>
    <x v="1"/>
    <x v="5"/>
    <x v="423"/>
    <n v="88.04"/>
    <n v="5"/>
    <n v="6.602999999999998"/>
  </r>
  <r>
    <n v="2312"/>
    <s v="US-2020-120418"/>
    <x v="298"/>
    <d v="2020-06-12T00:00:00"/>
    <s v="First Class"/>
    <s v="BC-11125"/>
    <x v="460"/>
    <x v="2"/>
    <s v="United States"/>
    <s v="Peoria"/>
    <x v="18"/>
    <x v="1"/>
    <s v="OFF-AR-10001955"/>
    <x v="1"/>
    <x v="5"/>
    <x v="719"/>
    <n v="15.872"/>
    <n v="1"/>
    <n v="1.9839999999999982"/>
  </r>
  <r>
    <n v="2313"/>
    <s v="US-2020-120418"/>
    <x v="298"/>
    <d v="2020-06-12T00:00:00"/>
    <s v="First Class"/>
    <s v="BC-11125"/>
    <x v="460"/>
    <x v="2"/>
    <s v="United States"/>
    <s v="Peoria"/>
    <x v="18"/>
    <x v="1"/>
    <s v="OFF-ST-10001809"/>
    <x v="1"/>
    <x v="10"/>
    <x v="929"/>
    <n v="215.59200000000001"/>
    <n v="3"/>
    <n v="-48.508200000000009"/>
  </r>
  <r>
    <n v="2314"/>
    <s v="CA-2020-122035"/>
    <x v="130"/>
    <d v="2020-07-25T00:00:00"/>
    <s v="Standard Class"/>
    <s v="EM-13825"/>
    <x v="461"/>
    <x v="1"/>
    <s v="United States"/>
    <s v="Sioux Falls"/>
    <x v="43"/>
    <x v="2"/>
    <s v="OFF-LA-10004093"/>
    <x v="1"/>
    <x v="2"/>
    <x v="430"/>
    <n v="14.62"/>
    <n v="2"/>
    <n v="6.8713999999999995"/>
  </r>
  <r>
    <n v="2315"/>
    <s v="CA-2020-122035"/>
    <x v="130"/>
    <d v="2020-07-25T00:00:00"/>
    <s v="Standard Class"/>
    <s v="EM-13825"/>
    <x v="461"/>
    <x v="1"/>
    <s v="United States"/>
    <s v="Sioux Falls"/>
    <x v="43"/>
    <x v="2"/>
    <s v="OFF-AP-10002118"/>
    <x v="1"/>
    <x v="6"/>
    <x v="34"/>
    <n v="416.32"/>
    <n v="2"/>
    <n v="112.40640000000002"/>
  </r>
  <r>
    <n v="2316"/>
    <s v="CA-2020-122035"/>
    <x v="130"/>
    <d v="2020-07-25T00:00:00"/>
    <s v="Standard Class"/>
    <s v="EM-13825"/>
    <x v="461"/>
    <x v="1"/>
    <s v="United States"/>
    <s v="Sioux Falls"/>
    <x v="43"/>
    <x v="2"/>
    <s v="OFF-BI-10000404"/>
    <x v="1"/>
    <x v="4"/>
    <x v="288"/>
    <n v="43"/>
    <n v="5"/>
    <n v="20.21"/>
  </r>
  <r>
    <n v="2317"/>
    <s v="CA-2020-122035"/>
    <x v="130"/>
    <d v="2020-07-25T00:00:00"/>
    <s v="Standard Class"/>
    <s v="EM-13825"/>
    <x v="461"/>
    <x v="1"/>
    <s v="United States"/>
    <s v="Sioux Falls"/>
    <x v="43"/>
    <x v="2"/>
    <s v="FUR-CH-10003833"/>
    <x v="0"/>
    <x v="1"/>
    <x v="920"/>
    <n v="182.94"/>
    <n v="3"/>
    <n v="27.440999999999995"/>
  </r>
  <r>
    <n v="2318"/>
    <s v="CA-2020-122035"/>
    <x v="130"/>
    <d v="2020-07-25T00:00:00"/>
    <s v="Standard Class"/>
    <s v="EM-13825"/>
    <x v="461"/>
    <x v="1"/>
    <s v="United States"/>
    <s v="Sioux Falls"/>
    <x v="43"/>
    <x v="2"/>
    <s v="OFF-BI-10002072"/>
    <x v="1"/>
    <x v="4"/>
    <x v="554"/>
    <n v="60.83"/>
    <n v="7"/>
    <n v="30.414999999999999"/>
  </r>
  <r>
    <n v="2319"/>
    <s v="CA-2020-122035"/>
    <x v="130"/>
    <d v="2020-07-25T00:00:00"/>
    <s v="Standard Class"/>
    <s v="EM-13825"/>
    <x v="461"/>
    <x v="1"/>
    <s v="United States"/>
    <s v="Sioux Falls"/>
    <x v="43"/>
    <x v="2"/>
    <s v="TEC-AC-10003095"/>
    <x v="2"/>
    <x v="7"/>
    <x v="930"/>
    <n v="389.97"/>
    <n v="3"/>
    <n v="132.58980000000003"/>
  </r>
  <r>
    <n v="2321"/>
    <s v="CA-2020-165491"/>
    <x v="96"/>
    <d v="2020-03-24T00:00:00"/>
    <s v="Standard Class"/>
    <s v="HW-14935"/>
    <x v="189"/>
    <x v="1"/>
    <s v="United States"/>
    <s v="Seattle"/>
    <x v="3"/>
    <x v="1"/>
    <s v="TEC-AC-10000358"/>
    <x v="2"/>
    <x v="7"/>
    <x v="931"/>
    <n v="265.93"/>
    <n v="7"/>
    <n v="63.8232"/>
  </r>
  <r>
    <n v="2329"/>
    <s v="CA-2020-138422"/>
    <x v="221"/>
    <d v="2020-09-26T00:00:00"/>
    <s v="First Class"/>
    <s v="KN-16705"/>
    <x v="462"/>
    <x v="2"/>
    <s v="United States"/>
    <s v="Fort Collins"/>
    <x v="27"/>
    <x v="1"/>
    <s v="OFF-EN-10004147"/>
    <x v="1"/>
    <x v="12"/>
    <x v="932"/>
    <n v="14.352000000000002"/>
    <n v="3"/>
    <n v="5.2026000000000003"/>
  </r>
  <r>
    <n v="2331"/>
    <s v="CA-2019-155187"/>
    <x v="250"/>
    <d v="2019-09-26T00:00:00"/>
    <s v="Second Class"/>
    <s v="LA-16780"/>
    <x v="448"/>
    <x v="1"/>
    <s v="United States"/>
    <s v="Los Angeles"/>
    <x v="1"/>
    <x v="1"/>
    <s v="OFF-ST-10000642"/>
    <x v="1"/>
    <x v="10"/>
    <x v="102"/>
    <n v="41.96"/>
    <n v="2"/>
    <n v="2.9371999999999971"/>
  </r>
  <r>
    <n v="2332"/>
    <s v="CA-2019-155187"/>
    <x v="250"/>
    <d v="2019-09-26T00:00:00"/>
    <s v="Second Class"/>
    <s v="LA-16780"/>
    <x v="448"/>
    <x v="1"/>
    <s v="United States"/>
    <s v="Los Angeles"/>
    <x v="1"/>
    <x v="1"/>
    <s v="OFF-PA-10000380"/>
    <x v="1"/>
    <x v="3"/>
    <x v="933"/>
    <n v="41.7"/>
    <n v="5"/>
    <n v="20.85"/>
  </r>
  <r>
    <n v="2333"/>
    <s v="CA-2020-169285"/>
    <x v="388"/>
    <d v="2020-03-25T00:00:00"/>
    <s v="Standard Class"/>
    <s v="RW-19690"/>
    <x v="230"/>
    <x v="0"/>
    <s v="United States"/>
    <s v="Lafayette"/>
    <x v="33"/>
    <x v="2"/>
    <s v="OFF-PA-10004071"/>
    <x v="1"/>
    <x v="3"/>
    <x v="827"/>
    <n v="277.39999999999998"/>
    <n v="5"/>
    <n v="133.15199999999999"/>
  </r>
  <r>
    <n v="2334"/>
    <s v="CA-2020-169285"/>
    <x v="388"/>
    <d v="2020-03-25T00:00:00"/>
    <s v="Standard Class"/>
    <s v="RW-19690"/>
    <x v="230"/>
    <x v="0"/>
    <s v="United States"/>
    <s v="Lafayette"/>
    <x v="33"/>
    <x v="2"/>
    <s v="OFF-PA-10004971"/>
    <x v="1"/>
    <x v="3"/>
    <x v="389"/>
    <n v="5.78"/>
    <n v="1"/>
    <n v="2.8322000000000003"/>
  </r>
  <r>
    <n v="2336"/>
    <s v="CA-2020-152695"/>
    <x v="216"/>
    <d v="2020-12-10T00:00:00"/>
    <s v="Same Day"/>
    <s v="CC-12220"/>
    <x v="278"/>
    <x v="0"/>
    <s v="United States"/>
    <s v="Fairfield"/>
    <x v="24"/>
    <x v="3"/>
    <s v="OFF-EN-10004030"/>
    <x v="1"/>
    <x v="12"/>
    <x v="78"/>
    <n v="10.86"/>
    <n v="3"/>
    <n v="5.1042000000000005"/>
  </r>
  <r>
    <n v="2337"/>
    <s v="CA-2020-152695"/>
    <x v="216"/>
    <d v="2020-12-10T00:00:00"/>
    <s v="Same Day"/>
    <s v="CC-12220"/>
    <x v="278"/>
    <x v="0"/>
    <s v="United States"/>
    <s v="Fairfield"/>
    <x v="24"/>
    <x v="3"/>
    <s v="OFF-AP-10000026"/>
    <x v="1"/>
    <x v="6"/>
    <x v="934"/>
    <n v="426.78999999999996"/>
    <n v="7"/>
    <n v="123.76909999999995"/>
  </r>
  <r>
    <n v="2341"/>
    <s v="CA-2019-137736"/>
    <x v="190"/>
    <d v="2019-11-15T00:00:00"/>
    <s v="Standard Class"/>
    <s v="DC-13285"/>
    <x v="377"/>
    <x v="0"/>
    <s v="United States"/>
    <s v="Warner Robins"/>
    <x v="29"/>
    <x v="0"/>
    <s v="OFF-AR-10004999"/>
    <x v="1"/>
    <x v="5"/>
    <x v="573"/>
    <n v="41.86"/>
    <n v="7"/>
    <n v="10.465"/>
  </r>
  <r>
    <n v="2345"/>
    <s v="CA-2019-119025"/>
    <x v="389"/>
    <d v="2019-02-28T00:00:00"/>
    <s v="Standard Class"/>
    <s v="PV-18985"/>
    <x v="254"/>
    <x v="2"/>
    <s v="United States"/>
    <s v="Milwaukee"/>
    <x v="21"/>
    <x v="2"/>
    <s v="OFF-AP-10001205"/>
    <x v="1"/>
    <x v="6"/>
    <x v="935"/>
    <n v="490.32"/>
    <n v="9"/>
    <n v="137.28960000000004"/>
  </r>
  <r>
    <n v="2346"/>
    <s v="CA-2019-159373"/>
    <x v="41"/>
    <d v="2019-03-18T00:00:00"/>
    <s v="Standard Class"/>
    <s v="LT-17110"/>
    <x v="316"/>
    <x v="0"/>
    <s v="United States"/>
    <s v="San Antonio"/>
    <x v="6"/>
    <x v="2"/>
    <s v="OFF-PA-10000659"/>
    <x v="1"/>
    <x v="3"/>
    <x v="936"/>
    <n v="70.08"/>
    <n v="5"/>
    <n v="24.527999999999995"/>
  </r>
  <r>
    <n v="2347"/>
    <s v="CA-2019-159373"/>
    <x v="41"/>
    <d v="2019-03-18T00:00:00"/>
    <s v="Standard Class"/>
    <s v="LT-17110"/>
    <x v="316"/>
    <x v="0"/>
    <s v="United States"/>
    <s v="San Antonio"/>
    <x v="6"/>
    <x v="2"/>
    <s v="OFF-BI-10004141"/>
    <x v="1"/>
    <x v="4"/>
    <x v="937"/>
    <n v="1.2719999999999998"/>
    <n v="2"/>
    <n v="-2.1624000000000012"/>
  </r>
  <r>
    <n v="2348"/>
    <s v="CA-2019-159373"/>
    <x v="41"/>
    <d v="2019-03-18T00:00:00"/>
    <s v="Standard Class"/>
    <s v="LT-17110"/>
    <x v="316"/>
    <x v="0"/>
    <s v="United States"/>
    <s v="San Antonio"/>
    <x v="6"/>
    <x v="2"/>
    <s v="FUR-TA-10004619"/>
    <x v="0"/>
    <x v="14"/>
    <x v="938"/>
    <n v="557.58500000000004"/>
    <n v="5"/>
    <n v="0"/>
  </r>
  <r>
    <n v="2349"/>
    <s v="CA-2020-109701"/>
    <x v="318"/>
    <d v="2020-12-03T00:00:00"/>
    <s v="Same Day"/>
    <s v="AM-10360"/>
    <x v="51"/>
    <x v="1"/>
    <s v="United States"/>
    <s v="Los Angeles"/>
    <x v="1"/>
    <x v="1"/>
    <s v="OFF-BI-10004187"/>
    <x v="1"/>
    <x v="4"/>
    <x v="939"/>
    <n v="9.0240000000000009"/>
    <n v="6"/>
    <n v="3.1583999999999985"/>
  </r>
  <r>
    <n v="2350"/>
    <s v="CA-2020-109701"/>
    <x v="318"/>
    <d v="2020-12-03T00:00:00"/>
    <s v="Same Day"/>
    <s v="AM-10360"/>
    <x v="51"/>
    <x v="1"/>
    <s v="United States"/>
    <s v="Los Angeles"/>
    <x v="1"/>
    <x v="1"/>
    <s v="OFF-BI-10000632"/>
    <x v="1"/>
    <x v="4"/>
    <x v="940"/>
    <n v="69.456000000000003"/>
    <n v="2"/>
    <n v="22.573199999999996"/>
  </r>
  <r>
    <n v="2351"/>
    <s v="CA-2020-109701"/>
    <x v="318"/>
    <d v="2020-12-03T00:00:00"/>
    <s v="Same Day"/>
    <s v="AM-10360"/>
    <x v="51"/>
    <x v="1"/>
    <s v="United States"/>
    <s v="Los Angeles"/>
    <x v="1"/>
    <x v="1"/>
    <s v="OFF-PA-10003724"/>
    <x v="1"/>
    <x v="3"/>
    <x v="202"/>
    <n v="10.86"/>
    <n v="2"/>
    <n v="5.3213999999999997"/>
  </r>
  <r>
    <n v="2352"/>
    <s v="CA-2020-109701"/>
    <x v="318"/>
    <d v="2020-12-03T00:00:00"/>
    <s v="Same Day"/>
    <s v="AM-10360"/>
    <x v="51"/>
    <x v="1"/>
    <s v="United States"/>
    <s v="Los Angeles"/>
    <x v="1"/>
    <x v="1"/>
    <s v="OFF-AP-10002765"/>
    <x v="1"/>
    <x v="6"/>
    <x v="941"/>
    <n v="79.47"/>
    <n v="3"/>
    <n v="22.251600000000003"/>
  </r>
  <r>
    <n v="2353"/>
    <s v="CA-2020-109701"/>
    <x v="318"/>
    <d v="2020-12-03T00:00:00"/>
    <s v="Same Day"/>
    <s v="AM-10360"/>
    <x v="51"/>
    <x v="1"/>
    <s v="United States"/>
    <s v="Los Angeles"/>
    <x v="1"/>
    <x v="1"/>
    <s v="OFF-AR-10001868"/>
    <x v="1"/>
    <x v="5"/>
    <x v="27"/>
    <n v="10.08"/>
    <n v="6"/>
    <n v="5.04"/>
  </r>
  <r>
    <n v="2363"/>
    <s v="CA-2020-136497"/>
    <x v="291"/>
    <d v="2020-04-20T00:00:00"/>
    <s v="Standard Class"/>
    <s v="RF-19840"/>
    <x v="96"/>
    <x v="0"/>
    <s v="United States"/>
    <s v="Columbus"/>
    <x v="19"/>
    <x v="3"/>
    <s v="OFF-BI-10001553"/>
    <x v="1"/>
    <x v="4"/>
    <x v="942"/>
    <n v="13.710000000000003"/>
    <n v="5"/>
    <n v="-10.053999999999998"/>
  </r>
  <r>
    <n v="2364"/>
    <s v="US-2019-108637"/>
    <x v="41"/>
    <d v="2019-03-18T00:00:00"/>
    <s v="Standard Class"/>
    <s v="AB-10060"/>
    <x v="83"/>
    <x v="2"/>
    <s v="United States"/>
    <s v="Waynesboro"/>
    <x v="12"/>
    <x v="0"/>
    <s v="FUR-FU-10004864"/>
    <x v="0"/>
    <x v="9"/>
    <x v="262"/>
    <n v="127.88"/>
    <n v="2"/>
    <n v="40.921599999999998"/>
  </r>
  <r>
    <n v="2365"/>
    <s v="US-2019-108637"/>
    <x v="41"/>
    <d v="2019-03-18T00:00:00"/>
    <s v="Standard Class"/>
    <s v="AB-10060"/>
    <x v="83"/>
    <x v="2"/>
    <s v="United States"/>
    <s v="Waynesboro"/>
    <x v="12"/>
    <x v="0"/>
    <s v="OFF-AP-10004540"/>
    <x v="1"/>
    <x v="6"/>
    <x v="943"/>
    <n v="160.32"/>
    <n v="2"/>
    <n v="44.889600000000002"/>
  </r>
  <r>
    <n v="2366"/>
    <s v="US-2019-108637"/>
    <x v="41"/>
    <d v="2019-03-18T00:00:00"/>
    <s v="Standard Class"/>
    <s v="AB-10060"/>
    <x v="83"/>
    <x v="2"/>
    <s v="United States"/>
    <s v="Waynesboro"/>
    <x v="12"/>
    <x v="0"/>
    <s v="OFF-BI-10004965"/>
    <x v="1"/>
    <x v="4"/>
    <x v="703"/>
    <n v="46"/>
    <n v="4"/>
    <n v="20.7"/>
  </r>
  <r>
    <n v="2368"/>
    <s v="CA-2020-123659"/>
    <x v="293"/>
    <d v="2020-02-13T00:00:00"/>
    <s v="First Class"/>
    <s v="MN-17935"/>
    <x v="463"/>
    <x v="0"/>
    <s v="United States"/>
    <s v="Clinton"/>
    <x v="37"/>
    <x v="3"/>
    <s v="OFF-PA-10002464"/>
    <x v="1"/>
    <x v="3"/>
    <x v="690"/>
    <n v="23.12"/>
    <n v="4"/>
    <n v="11.328800000000001"/>
  </r>
  <r>
    <n v="2369"/>
    <s v="US-2019-129469"/>
    <x v="390"/>
    <d v="2019-09-27T00:00:00"/>
    <s v="Standard Class"/>
    <s v="KL-16555"/>
    <x v="263"/>
    <x v="1"/>
    <s v="United States"/>
    <s v="Fairfield"/>
    <x v="19"/>
    <x v="3"/>
    <s v="FUR-FU-10002298"/>
    <x v="0"/>
    <x v="9"/>
    <x v="944"/>
    <n v="532.70400000000006"/>
    <n v="6"/>
    <n v="-26.635200000000026"/>
  </r>
  <r>
    <n v="2370"/>
    <s v="US-2019-129469"/>
    <x v="390"/>
    <d v="2019-09-27T00:00:00"/>
    <s v="Standard Class"/>
    <s v="KL-16555"/>
    <x v="263"/>
    <x v="1"/>
    <s v="United States"/>
    <s v="Fairfield"/>
    <x v="19"/>
    <x v="3"/>
    <s v="OFF-AR-10000315"/>
    <x v="1"/>
    <x v="5"/>
    <x v="945"/>
    <n v="4.9119999999999999"/>
    <n v="2"/>
    <n v="0.30700000000000016"/>
  </r>
  <r>
    <n v="2371"/>
    <s v="CA-2020-155152"/>
    <x v="243"/>
    <d v="2020-07-09T00:00:00"/>
    <s v="Second Class"/>
    <s v="MP-17965"/>
    <x v="102"/>
    <x v="1"/>
    <s v="United States"/>
    <s v="Warwick"/>
    <x v="31"/>
    <x v="3"/>
    <s v="TEC-AC-10004353"/>
    <x v="2"/>
    <x v="7"/>
    <x v="946"/>
    <n v="252"/>
    <n v="4"/>
    <n v="93.240000000000009"/>
  </r>
  <r>
    <n v="2372"/>
    <s v="CA-2019-159940"/>
    <x v="156"/>
    <d v="2019-07-11T00:00:00"/>
    <s v="Second Class"/>
    <s v="BF-11020"/>
    <x v="184"/>
    <x v="1"/>
    <s v="United States"/>
    <s v="Aurora"/>
    <x v="7"/>
    <x v="2"/>
    <s v="FUR-FU-10004973"/>
    <x v="0"/>
    <x v="9"/>
    <x v="799"/>
    <n v="60.288000000000004"/>
    <n v="8"/>
    <n v="-27.129599999999996"/>
  </r>
  <r>
    <n v="2373"/>
    <s v="CA-2019-159940"/>
    <x v="156"/>
    <d v="2019-07-11T00:00:00"/>
    <s v="Second Class"/>
    <s v="BF-11020"/>
    <x v="184"/>
    <x v="1"/>
    <s v="United States"/>
    <s v="Aurora"/>
    <x v="7"/>
    <x v="2"/>
    <s v="OFF-FA-10000936"/>
    <x v="1"/>
    <x v="11"/>
    <x v="947"/>
    <n v="2.6320000000000001"/>
    <n v="1"/>
    <n v="0.8224999999999999"/>
  </r>
  <r>
    <n v="2374"/>
    <s v="CA-2019-159940"/>
    <x v="156"/>
    <d v="2019-07-11T00:00:00"/>
    <s v="Second Class"/>
    <s v="BF-11020"/>
    <x v="184"/>
    <x v="1"/>
    <s v="United States"/>
    <s v="Aurora"/>
    <x v="7"/>
    <x v="2"/>
    <s v="OFF-PA-10001609"/>
    <x v="1"/>
    <x v="3"/>
    <x v="948"/>
    <n v="23.688000000000002"/>
    <n v="9"/>
    <n v="7.698599999999999"/>
  </r>
  <r>
    <n v="2375"/>
    <s v="CA-2019-159940"/>
    <x v="156"/>
    <d v="2019-07-11T00:00:00"/>
    <s v="Second Class"/>
    <s v="BF-11020"/>
    <x v="184"/>
    <x v="1"/>
    <s v="United States"/>
    <s v="Aurora"/>
    <x v="7"/>
    <x v="2"/>
    <s v="FUR-CH-10000785"/>
    <x v="0"/>
    <x v="1"/>
    <x v="179"/>
    <n v="253.37199999999996"/>
    <n v="2"/>
    <n v="-14.478399999999993"/>
  </r>
  <r>
    <n v="2376"/>
    <s v="CA-2020-119669"/>
    <x v="391"/>
    <d v="2020-01-30T00:00:00"/>
    <s v="Standard Class"/>
    <s v="TP-21130"/>
    <x v="146"/>
    <x v="0"/>
    <s v="United States"/>
    <s v="Smyrna"/>
    <x v="29"/>
    <x v="0"/>
    <s v="OFF-FA-10000053"/>
    <x v="1"/>
    <x v="11"/>
    <x v="654"/>
    <n v="5.67"/>
    <n v="3"/>
    <n v="0.11340000000000017"/>
  </r>
  <r>
    <n v="2380"/>
    <s v="CA-2019-118052"/>
    <x v="392"/>
    <d v="2019-05-10T00:00:00"/>
    <s v="Standard Class"/>
    <s v="BE-11455"/>
    <x v="385"/>
    <x v="2"/>
    <s v="United States"/>
    <s v="Lorain"/>
    <x v="19"/>
    <x v="3"/>
    <s v="OFF-FA-10004248"/>
    <x v="1"/>
    <x v="11"/>
    <x v="292"/>
    <n v="7.2160000000000002"/>
    <n v="2"/>
    <n v="1.7138000000000002"/>
  </r>
  <r>
    <n v="2381"/>
    <s v="CA-2019-118052"/>
    <x v="392"/>
    <d v="2019-05-10T00:00:00"/>
    <s v="Standard Class"/>
    <s v="BE-11455"/>
    <x v="385"/>
    <x v="2"/>
    <s v="United States"/>
    <s v="Lorain"/>
    <x v="19"/>
    <x v="3"/>
    <s v="OFF-PA-10002581"/>
    <x v="1"/>
    <x v="3"/>
    <x v="949"/>
    <n v="49.568000000000005"/>
    <n v="2"/>
    <n v="15.489999999999997"/>
  </r>
  <r>
    <n v="2382"/>
    <s v="CA-2019-118052"/>
    <x v="392"/>
    <d v="2019-05-10T00:00:00"/>
    <s v="Standard Class"/>
    <s v="BE-11455"/>
    <x v="385"/>
    <x v="2"/>
    <s v="United States"/>
    <s v="Lorain"/>
    <x v="19"/>
    <x v="3"/>
    <s v="FUR-FU-10004848"/>
    <x v="0"/>
    <x v="9"/>
    <x v="950"/>
    <n v="54.711999999999996"/>
    <n v="7"/>
    <n v="11.626299999999999"/>
  </r>
  <r>
    <n v="2383"/>
    <s v="US-2020-117534"/>
    <x v="336"/>
    <d v="2020-03-26T00:00:00"/>
    <s v="First Class"/>
    <s v="CV-12295"/>
    <x v="464"/>
    <x v="0"/>
    <s v="United States"/>
    <s v="Fresno"/>
    <x v="1"/>
    <x v="1"/>
    <s v="OFF-AP-10002403"/>
    <x v="1"/>
    <x v="6"/>
    <x v="951"/>
    <n v="176.04"/>
    <n v="4"/>
    <n v="45.770399999999995"/>
  </r>
  <r>
    <n v="2384"/>
    <s v="US-2020-117534"/>
    <x v="336"/>
    <d v="2020-03-26T00:00:00"/>
    <s v="First Class"/>
    <s v="CV-12295"/>
    <x v="464"/>
    <x v="0"/>
    <s v="United States"/>
    <s v="Fresno"/>
    <x v="1"/>
    <x v="1"/>
    <s v="OFF-AR-10003087"/>
    <x v="1"/>
    <x v="5"/>
    <x v="512"/>
    <n v="16.02"/>
    <n v="9"/>
    <n v="4.4855999999999998"/>
  </r>
  <r>
    <n v="2385"/>
    <s v="US-2020-117534"/>
    <x v="336"/>
    <d v="2020-03-26T00:00:00"/>
    <s v="First Class"/>
    <s v="CV-12295"/>
    <x v="464"/>
    <x v="0"/>
    <s v="United States"/>
    <s v="Fresno"/>
    <x v="1"/>
    <x v="1"/>
    <s v="OFF-BI-10002026"/>
    <x v="1"/>
    <x v="4"/>
    <x v="614"/>
    <n v="185.92000000000002"/>
    <n v="4"/>
    <n v="62.74799999999999"/>
  </r>
  <r>
    <n v="2386"/>
    <s v="US-2020-117534"/>
    <x v="336"/>
    <d v="2020-03-26T00:00:00"/>
    <s v="First Class"/>
    <s v="CV-12295"/>
    <x v="464"/>
    <x v="0"/>
    <s v="United States"/>
    <s v="Fresno"/>
    <x v="1"/>
    <x v="1"/>
    <s v="TEC-PH-10000141"/>
    <x v="2"/>
    <x v="8"/>
    <x v="952"/>
    <n v="211.16800000000001"/>
    <n v="4"/>
    <n v="15.837600000000009"/>
  </r>
  <r>
    <n v="2387"/>
    <s v="US-2020-117534"/>
    <x v="336"/>
    <d v="2020-03-26T00:00:00"/>
    <s v="First Class"/>
    <s v="CV-12295"/>
    <x v="464"/>
    <x v="0"/>
    <s v="United States"/>
    <s v="Fresno"/>
    <x v="1"/>
    <x v="1"/>
    <s v="TEC-CO-10000971"/>
    <x v="2"/>
    <x v="15"/>
    <x v="953"/>
    <n v="479.98400000000004"/>
    <n v="2"/>
    <n v="59.997999999999962"/>
  </r>
  <r>
    <n v="2394"/>
    <s v="CA-2019-128111"/>
    <x v="393"/>
    <d v="2019-03-23T00:00:00"/>
    <s v="Standard Class"/>
    <s v="CS-12355"/>
    <x v="277"/>
    <x v="0"/>
    <s v="United States"/>
    <s v="Malden"/>
    <x v="28"/>
    <x v="3"/>
    <s v="OFF-AR-10000588"/>
    <x v="1"/>
    <x v="5"/>
    <x v="236"/>
    <n v="39.68"/>
    <n v="2"/>
    <n v="10.316800000000001"/>
  </r>
  <r>
    <n v="2398"/>
    <s v="CA-2020-169264"/>
    <x v="394"/>
    <d v="2020-08-16T00:00:00"/>
    <s v="Second Class"/>
    <s v="NP-18700"/>
    <x v="465"/>
    <x v="0"/>
    <s v="United States"/>
    <s v="San Francisco"/>
    <x v="1"/>
    <x v="1"/>
    <s v="OFF-LA-10001613"/>
    <x v="1"/>
    <x v="2"/>
    <x v="490"/>
    <n v="5.76"/>
    <n v="2"/>
    <n v="2.8224"/>
  </r>
  <r>
    <n v="2399"/>
    <s v="CA-2020-169264"/>
    <x v="394"/>
    <d v="2020-08-16T00:00:00"/>
    <s v="Second Class"/>
    <s v="NP-18700"/>
    <x v="465"/>
    <x v="0"/>
    <s v="United States"/>
    <s v="San Francisco"/>
    <x v="1"/>
    <x v="1"/>
    <s v="OFF-AR-10000246"/>
    <x v="1"/>
    <x v="5"/>
    <x v="5"/>
    <n v="16.68"/>
    <n v="6"/>
    <n v="4.3367999999999993"/>
  </r>
  <r>
    <n v="2400"/>
    <s v="CA-2020-147361"/>
    <x v="237"/>
    <d v="2020-09-15T00:00:00"/>
    <s v="Standard Class"/>
    <s v="SB-20290"/>
    <x v="466"/>
    <x v="1"/>
    <s v="United States"/>
    <s v="Florence"/>
    <x v="15"/>
    <x v="0"/>
    <s v="OFF-ST-10001809"/>
    <x v="1"/>
    <x v="10"/>
    <x v="929"/>
    <n v="628.80999999999995"/>
    <n v="7"/>
    <n v="12.576199999999986"/>
  </r>
  <r>
    <n v="2401"/>
    <s v="CA-2020-147361"/>
    <x v="237"/>
    <d v="2020-09-15T00:00:00"/>
    <s v="Standard Class"/>
    <s v="SB-20290"/>
    <x v="466"/>
    <x v="1"/>
    <s v="United States"/>
    <s v="Florence"/>
    <x v="15"/>
    <x v="0"/>
    <s v="OFF-ST-10002214"/>
    <x v="1"/>
    <x v="10"/>
    <x v="691"/>
    <n v="56.449999999999996"/>
    <n v="5"/>
    <n v="14.676999999999998"/>
  </r>
  <r>
    <n v="2402"/>
    <s v="CA-2020-145877"/>
    <x v="395"/>
    <d v="2020-04-04T00:00:00"/>
    <s v="Second Class"/>
    <s v="AS-10090"/>
    <x v="404"/>
    <x v="0"/>
    <s v="United States"/>
    <s v="Springfield"/>
    <x v="20"/>
    <x v="2"/>
    <s v="OFF-ST-10000649"/>
    <x v="1"/>
    <x v="10"/>
    <x v="643"/>
    <n v="94.199999999999989"/>
    <n v="6"/>
    <n v="23.550000000000004"/>
  </r>
  <r>
    <n v="2403"/>
    <s v="CA-2020-145877"/>
    <x v="395"/>
    <d v="2020-04-04T00:00:00"/>
    <s v="Second Class"/>
    <s v="AS-10090"/>
    <x v="404"/>
    <x v="0"/>
    <s v="United States"/>
    <s v="Springfield"/>
    <x v="20"/>
    <x v="2"/>
    <s v="OFF-EN-10001990"/>
    <x v="1"/>
    <x v="12"/>
    <x v="89"/>
    <n v="28.4"/>
    <n v="5"/>
    <n v="13.347999999999997"/>
  </r>
  <r>
    <n v="2404"/>
    <s v="US-2019-110170"/>
    <x v="396"/>
    <d v="2019-10-03T00:00:00"/>
    <s v="Standard Class"/>
    <s v="HM-14860"/>
    <x v="304"/>
    <x v="1"/>
    <s v="United States"/>
    <s v="Huntsville"/>
    <x v="6"/>
    <x v="2"/>
    <s v="FUR-BO-10000780"/>
    <x v="0"/>
    <x v="0"/>
    <x v="954"/>
    <n v="956.6647999999999"/>
    <n v="7"/>
    <n v="-225.09759999999991"/>
  </r>
  <r>
    <n v="2405"/>
    <s v="CA-2020-108574"/>
    <x v="312"/>
    <d v="2020-10-11T00:00:00"/>
    <s v="Standard Class"/>
    <s v="MG-18145"/>
    <x v="467"/>
    <x v="0"/>
    <s v="United States"/>
    <s v="Los Angeles"/>
    <x v="1"/>
    <x v="1"/>
    <s v="TEC-AC-10002049"/>
    <x v="2"/>
    <x v="7"/>
    <x v="443"/>
    <n v="1115.9099999999999"/>
    <n v="9"/>
    <n v="200.86379999999991"/>
  </r>
  <r>
    <n v="2406"/>
    <s v="CA-2020-108574"/>
    <x v="312"/>
    <d v="2020-10-11T00:00:00"/>
    <s v="Standard Class"/>
    <s v="MG-18145"/>
    <x v="467"/>
    <x v="0"/>
    <s v="United States"/>
    <s v="Los Angeles"/>
    <x v="1"/>
    <x v="1"/>
    <s v="TEC-PH-10003555"/>
    <x v="2"/>
    <x v="8"/>
    <x v="279"/>
    <n v="128.744"/>
    <n v="7"/>
    <n v="-28.967399999999991"/>
  </r>
  <r>
    <n v="2407"/>
    <s v="CA-2020-108574"/>
    <x v="312"/>
    <d v="2020-10-11T00:00:00"/>
    <s v="Standard Class"/>
    <s v="MG-18145"/>
    <x v="467"/>
    <x v="0"/>
    <s v="United States"/>
    <s v="Los Angeles"/>
    <x v="1"/>
    <x v="1"/>
    <s v="TEC-PH-10000702"/>
    <x v="2"/>
    <x v="8"/>
    <x v="955"/>
    <n v="79.920000000000016"/>
    <n v="10"/>
    <n v="26.972999999999992"/>
  </r>
  <r>
    <n v="2408"/>
    <s v="CA-2020-144589"/>
    <x v="95"/>
    <d v="2020-01-25T00:00:00"/>
    <s v="Standard Class"/>
    <s v="TM-21010"/>
    <x v="468"/>
    <x v="0"/>
    <s v="United States"/>
    <s v="San Francisco"/>
    <x v="1"/>
    <x v="1"/>
    <s v="OFF-AR-10003631"/>
    <x v="1"/>
    <x v="5"/>
    <x v="512"/>
    <n v="24.2"/>
    <n v="5"/>
    <n v="7.9859999999999998"/>
  </r>
  <r>
    <n v="2409"/>
    <s v="CA-2020-144589"/>
    <x v="95"/>
    <d v="2020-01-25T00:00:00"/>
    <s v="Standard Class"/>
    <s v="TM-21010"/>
    <x v="468"/>
    <x v="0"/>
    <s v="United States"/>
    <s v="San Francisco"/>
    <x v="1"/>
    <x v="1"/>
    <s v="TEC-PH-10003072"/>
    <x v="2"/>
    <x v="8"/>
    <x v="956"/>
    <n v="359.97600000000006"/>
    <n v="3"/>
    <n v="130.49130000000002"/>
  </r>
  <r>
    <n v="2410"/>
    <s v="CA-2020-155985"/>
    <x v="397"/>
    <d v="2020-03-25T00:00:00"/>
    <s v="First Class"/>
    <s v="BE-11335"/>
    <x v="214"/>
    <x v="2"/>
    <s v="United States"/>
    <s v="San Francisco"/>
    <x v="1"/>
    <x v="1"/>
    <s v="FUR-FU-10000758"/>
    <x v="0"/>
    <x v="9"/>
    <x v="957"/>
    <n v="211.84"/>
    <n v="8"/>
    <n v="76.262399999999985"/>
  </r>
  <r>
    <n v="2415"/>
    <s v="CA-2019-156300"/>
    <x v="398"/>
    <d v="2020-01-02T00:00:00"/>
    <s v="Standard Class"/>
    <s v="TB-21595"/>
    <x v="110"/>
    <x v="0"/>
    <s v="United States"/>
    <s v="Milwaukee"/>
    <x v="21"/>
    <x v="2"/>
    <s v="FUR-CH-10001714"/>
    <x v="0"/>
    <x v="1"/>
    <x v="958"/>
    <n v="754.44999999999993"/>
    <n v="5"/>
    <n v="60.356000000000023"/>
  </r>
  <r>
    <n v="2417"/>
    <s v="CA-2020-168655"/>
    <x v="214"/>
    <d v="2020-10-18T00:00:00"/>
    <s v="Standard Class"/>
    <s v="ML-18040"/>
    <x v="469"/>
    <x v="1"/>
    <s v="United States"/>
    <s v="Albuquerque"/>
    <x v="23"/>
    <x v="1"/>
    <s v="TEC-AC-10002842"/>
    <x v="2"/>
    <x v="7"/>
    <x v="841"/>
    <n v="595"/>
    <n v="5"/>
    <n v="95.200000000000031"/>
  </r>
  <r>
    <n v="2418"/>
    <s v="CA-2020-168655"/>
    <x v="214"/>
    <d v="2020-10-18T00:00:00"/>
    <s v="Standard Class"/>
    <s v="ML-18040"/>
    <x v="469"/>
    <x v="1"/>
    <s v="United States"/>
    <s v="Albuquerque"/>
    <x v="23"/>
    <x v="1"/>
    <s v="OFF-BI-10002082"/>
    <x v="1"/>
    <x v="4"/>
    <x v="833"/>
    <n v="79.872000000000014"/>
    <n v="3"/>
    <n v="29.951999999999998"/>
  </r>
  <r>
    <n v="2419"/>
    <s v="CA-2019-107202"/>
    <x v="117"/>
    <d v="2019-05-28T00:00:00"/>
    <s v="Standard Class"/>
    <s v="LC-16930"/>
    <x v="9"/>
    <x v="1"/>
    <s v="United States"/>
    <s v="Sparks"/>
    <x v="30"/>
    <x v="1"/>
    <s v="TEC-MA-10000112"/>
    <x v="2"/>
    <x v="16"/>
    <x v="959"/>
    <n v="2396.4"/>
    <n v="10"/>
    <n v="179.73000000000013"/>
  </r>
  <r>
    <n v="2420"/>
    <s v="CA-2020-159597"/>
    <x v="26"/>
    <d v="2020-11-14T00:00:00"/>
    <s v="Standard Class"/>
    <s v="MC-17590"/>
    <x v="427"/>
    <x v="1"/>
    <s v="United States"/>
    <s v="Coachella"/>
    <x v="1"/>
    <x v="1"/>
    <s v="OFF-ST-10002289"/>
    <x v="1"/>
    <x v="10"/>
    <x v="960"/>
    <n v="63.56"/>
    <n v="2"/>
    <n v="3.1779999999999973"/>
  </r>
  <r>
    <n v="2421"/>
    <s v="CA-2020-159597"/>
    <x v="26"/>
    <d v="2020-11-14T00:00:00"/>
    <s v="Standard Class"/>
    <s v="MC-17590"/>
    <x v="427"/>
    <x v="1"/>
    <s v="United States"/>
    <s v="Coachella"/>
    <x v="1"/>
    <x v="1"/>
    <s v="TEC-AC-10004171"/>
    <x v="2"/>
    <x v="7"/>
    <x v="961"/>
    <n v="99.99"/>
    <n v="1"/>
    <n v="43.995600000000003"/>
  </r>
  <r>
    <n v="2422"/>
    <s v="CA-2019-155551"/>
    <x v="399"/>
    <d v="2019-04-23T00:00:00"/>
    <s v="Standard Class"/>
    <s v="CR-12580"/>
    <x v="470"/>
    <x v="2"/>
    <s v="United States"/>
    <s v="Elmhurst"/>
    <x v="7"/>
    <x v="2"/>
    <s v="OFF-ST-10003656"/>
    <x v="1"/>
    <x v="10"/>
    <x v="36"/>
    <n v="230.376"/>
    <n v="3"/>
    <n v="-48.954900000000002"/>
  </r>
  <r>
    <n v="2423"/>
    <s v="CA-2019-155551"/>
    <x v="399"/>
    <d v="2019-04-23T00:00:00"/>
    <s v="Standard Class"/>
    <s v="CR-12580"/>
    <x v="470"/>
    <x v="2"/>
    <s v="United States"/>
    <s v="Elmhurst"/>
    <x v="7"/>
    <x v="2"/>
    <s v="OFF-PA-10001560"/>
    <x v="1"/>
    <x v="3"/>
    <x v="426"/>
    <n v="9.6640000000000015"/>
    <n v="2"/>
    <n v="3.2615999999999996"/>
  </r>
  <r>
    <n v="2424"/>
    <s v="US-2020-147669"/>
    <x v="32"/>
    <d v="2020-12-30T00:00:00"/>
    <s v="Standard Class"/>
    <s v="SV-20935"/>
    <x v="459"/>
    <x v="0"/>
    <s v="United States"/>
    <s v="Fairfield"/>
    <x v="19"/>
    <x v="3"/>
    <s v="TEC-AC-10002473"/>
    <x v="2"/>
    <x v="7"/>
    <x v="962"/>
    <n v="158.928"/>
    <n v="7"/>
    <n v="41.718599999999995"/>
  </r>
  <r>
    <n v="2425"/>
    <s v="US-2020-147669"/>
    <x v="32"/>
    <d v="2020-12-30T00:00:00"/>
    <s v="Standard Class"/>
    <s v="SV-20935"/>
    <x v="459"/>
    <x v="0"/>
    <s v="United States"/>
    <s v="Fairfield"/>
    <x v="19"/>
    <x v="3"/>
    <s v="OFF-BI-10000632"/>
    <x v="1"/>
    <x v="4"/>
    <x v="940"/>
    <n v="13.023000000000001"/>
    <n v="1"/>
    <n v="-10.418399999999998"/>
  </r>
  <r>
    <n v="2426"/>
    <s v="US-2020-147669"/>
    <x v="32"/>
    <d v="2020-12-30T00:00:00"/>
    <s v="Standard Class"/>
    <s v="SV-20935"/>
    <x v="459"/>
    <x v="0"/>
    <s v="United States"/>
    <s v="Fairfield"/>
    <x v="19"/>
    <x v="3"/>
    <s v="FUR-TA-10002645"/>
    <x v="0"/>
    <x v="14"/>
    <x v="963"/>
    <n v="273.06"/>
    <n v="2"/>
    <n v="-104.67300000000006"/>
  </r>
  <r>
    <n v="2427"/>
    <s v="US-2020-147669"/>
    <x v="32"/>
    <d v="2020-12-30T00:00:00"/>
    <s v="Standard Class"/>
    <s v="SV-20935"/>
    <x v="459"/>
    <x v="0"/>
    <s v="United States"/>
    <s v="Fairfield"/>
    <x v="19"/>
    <x v="3"/>
    <s v="OFF-FA-10002975"/>
    <x v="1"/>
    <x v="11"/>
    <x v="68"/>
    <n v="39.311999999999998"/>
    <n v="13"/>
    <n v="12.776399999999999"/>
  </r>
  <r>
    <n v="2428"/>
    <s v="CA-2019-169922"/>
    <x v="400"/>
    <d v="2019-06-17T00:00:00"/>
    <s v="Standard Class"/>
    <s v="MZ-17515"/>
    <x v="471"/>
    <x v="1"/>
    <s v="United States"/>
    <s v="Arlington"/>
    <x v="6"/>
    <x v="2"/>
    <s v="OFF-BI-10003784"/>
    <x v="1"/>
    <x v="4"/>
    <x v="964"/>
    <n v="1.3439999999999996"/>
    <n v="4"/>
    <n v="-2.1504000000000008"/>
  </r>
  <r>
    <n v="2429"/>
    <s v="CA-2019-169922"/>
    <x v="400"/>
    <d v="2019-06-17T00:00:00"/>
    <s v="Standard Class"/>
    <s v="MZ-17515"/>
    <x v="471"/>
    <x v="1"/>
    <s v="United States"/>
    <s v="Arlington"/>
    <x v="6"/>
    <x v="2"/>
    <s v="OFF-BI-10001617"/>
    <x v="1"/>
    <x v="4"/>
    <x v="965"/>
    <n v="8.2719999999999985"/>
    <n v="4"/>
    <n v="-13.648800000000001"/>
  </r>
  <r>
    <n v="2430"/>
    <s v="CA-2019-169922"/>
    <x v="400"/>
    <d v="2019-06-17T00:00:00"/>
    <s v="Standard Class"/>
    <s v="MZ-17515"/>
    <x v="471"/>
    <x v="1"/>
    <s v="United States"/>
    <s v="Arlington"/>
    <x v="6"/>
    <x v="2"/>
    <s v="FUR-FU-10004415"/>
    <x v="0"/>
    <x v="9"/>
    <x v="740"/>
    <n v="12.544000000000002"/>
    <n v="7"/>
    <n v="-9.0944000000000038"/>
  </r>
  <r>
    <n v="2431"/>
    <s v="CA-2020-100748"/>
    <x v="401"/>
    <d v="2020-05-20T00:00:00"/>
    <s v="Standard Class"/>
    <s v="RB-19795"/>
    <x v="105"/>
    <x v="2"/>
    <s v="United States"/>
    <s v="San Francisco"/>
    <x v="1"/>
    <x v="1"/>
    <s v="OFF-LA-10000240"/>
    <x v="1"/>
    <x v="2"/>
    <x v="2"/>
    <n v="58.48"/>
    <n v="8"/>
    <n v="27.485599999999998"/>
  </r>
  <r>
    <n v="2432"/>
    <s v="CA-2020-129805"/>
    <x v="63"/>
    <d v="2019-01-02T00:00:00"/>
    <s v="Standard Class"/>
    <s v="HM-14860"/>
    <x v="304"/>
    <x v="1"/>
    <s v="United States"/>
    <s v="Seattle"/>
    <x v="3"/>
    <x v="1"/>
    <s v="FUR-FU-10001935"/>
    <x v="0"/>
    <x v="9"/>
    <x v="344"/>
    <n v="7.4"/>
    <n v="2"/>
    <n v="3.0340000000000007"/>
  </r>
  <r>
    <n v="2434"/>
    <s v="US-2020-112613"/>
    <x v="21"/>
    <d v="2020-06-01T00:00:00"/>
    <s v="Standard Class"/>
    <s v="JH-15910"/>
    <x v="59"/>
    <x v="0"/>
    <s v="United States"/>
    <s v="Houston"/>
    <x v="6"/>
    <x v="2"/>
    <s v="TEC-PH-10001536"/>
    <x v="2"/>
    <x v="8"/>
    <x v="882"/>
    <n v="54.367999999999995"/>
    <n v="4"/>
    <n v="4.0775999999999968"/>
  </r>
  <r>
    <n v="2437"/>
    <s v="CA-2020-140053"/>
    <x v="249"/>
    <d v="2020-07-10T00:00:00"/>
    <s v="Standard Class"/>
    <s v="CA-12265"/>
    <x v="379"/>
    <x v="0"/>
    <s v="United States"/>
    <s v="Farmington"/>
    <x v="23"/>
    <x v="1"/>
    <s v="FUR-FU-10003708"/>
    <x v="0"/>
    <x v="9"/>
    <x v="895"/>
    <n v="545.85"/>
    <n v="9"/>
    <n v="114.6285"/>
  </r>
  <r>
    <n v="2440"/>
    <s v="CA-2020-139948"/>
    <x v="402"/>
    <d v="2020-07-22T00:00:00"/>
    <s v="Standard Class"/>
    <s v="SW-20455"/>
    <x v="472"/>
    <x v="0"/>
    <s v="United States"/>
    <s v="Tampa"/>
    <x v="8"/>
    <x v="0"/>
    <s v="FUR-FU-10002597"/>
    <x v="0"/>
    <x v="9"/>
    <x v="404"/>
    <n v="7.9040000000000008"/>
    <n v="2"/>
    <n v="2.1736000000000004"/>
  </r>
  <r>
    <n v="2441"/>
    <s v="CA-2019-146934"/>
    <x v="403"/>
    <d v="2019-05-27T00:00:00"/>
    <s v="Standard Class"/>
    <s v="AF-10870"/>
    <x v="438"/>
    <x v="0"/>
    <s v="United States"/>
    <s v="Passaic"/>
    <x v="25"/>
    <x v="3"/>
    <s v="TEC-PH-10004614"/>
    <x v="2"/>
    <x v="8"/>
    <x v="165"/>
    <n v="345"/>
    <n v="5"/>
    <n v="86.25"/>
  </r>
  <r>
    <n v="2442"/>
    <s v="CA-2019-146934"/>
    <x v="403"/>
    <d v="2019-05-27T00:00:00"/>
    <s v="Standard Class"/>
    <s v="AF-10870"/>
    <x v="438"/>
    <x v="0"/>
    <s v="United States"/>
    <s v="Passaic"/>
    <x v="25"/>
    <x v="3"/>
    <s v="FUR-TA-10003748"/>
    <x v="0"/>
    <x v="14"/>
    <x v="966"/>
    <n v="174.28599999999997"/>
    <n v="2"/>
    <n v="-19.918399999999991"/>
  </r>
  <r>
    <n v="2443"/>
    <s v="CA-2019-146934"/>
    <x v="403"/>
    <d v="2019-05-27T00:00:00"/>
    <s v="Standard Class"/>
    <s v="AF-10870"/>
    <x v="438"/>
    <x v="0"/>
    <s v="United States"/>
    <s v="Passaic"/>
    <x v="25"/>
    <x v="3"/>
    <s v="OFF-AP-10003217"/>
    <x v="1"/>
    <x v="6"/>
    <x v="99"/>
    <n v="662.84"/>
    <n v="4"/>
    <n v="172.33840000000004"/>
  </r>
  <r>
    <n v="2444"/>
    <s v="CA-2019-146934"/>
    <x v="403"/>
    <d v="2019-05-27T00:00:00"/>
    <s v="Standard Class"/>
    <s v="AF-10870"/>
    <x v="438"/>
    <x v="0"/>
    <s v="United States"/>
    <s v="Passaic"/>
    <x v="25"/>
    <x v="3"/>
    <s v="TEC-AC-10002399"/>
    <x v="2"/>
    <x v="7"/>
    <x v="271"/>
    <n v="95.1"/>
    <n v="5"/>
    <n v="30.431999999999995"/>
  </r>
  <r>
    <n v="2445"/>
    <s v="CA-2019-146934"/>
    <x v="403"/>
    <d v="2019-05-27T00:00:00"/>
    <s v="Standard Class"/>
    <s v="AF-10870"/>
    <x v="438"/>
    <x v="0"/>
    <s v="United States"/>
    <s v="Passaic"/>
    <x v="25"/>
    <x v="3"/>
    <s v="OFF-EN-10002973"/>
    <x v="1"/>
    <x v="12"/>
    <x v="967"/>
    <n v="26.880000000000003"/>
    <n v="6"/>
    <n v="12.902400000000002"/>
  </r>
  <r>
    <n v="2446"/>
    <s v="CA-2019-146934"/>
    <x v="403"/>
    <d v="2019-05-27T00:00:00"/>
    <s v="Standard Class"/>
    <s v="AF-10870"/>
    <x v="438"/>
    <x v="0"/>
    <s v="United States"/>
    <s v="Passaic"/>
    <x v="25"/>
    <x v="3"/>
    <s v="TEC-PH-10001336"/>
    <x v="2"/>
    <x v="8"/>
    <x v="647"/>
    <n v="257.98"/>
    <n v="2"/>
    <n v="74.8142"/>
  </r>
  <r>
    <n v="2448"/>
    <s v="CA-2019-119165"/>
    <x v="404"/>
    <d v="2019-11-06T00:00:00"/>
    <s v="Standard Class"/>
    <s v="BD-11320"/>
    <x v="133"/>
    <x v="0"/>
    <s v="United States"/>
    <s v="Philadelphia"/>
    <x v="5"/>
    <x v="3"/>
    <s v="FUR-CH-10000988"/>
    <x v="0"/>
    <x v="1"/>
    <x v="798"/>
    <n v="492.83499999999998"/>
    <n v="5"/>
    <n v="-14.080999999999989"/>
  </r>
  <r>
    <n v="2450"/>
    <s v="CA-2019-140207"/>
    <x v="405"/>
    <d v="2019-11-10T00:00:00"/>
    <s v="Standard Class"/>
    <s v="CS-12400"/>
    <x v="21"/>
    <x v="2"/>
    <s v="United States"/>
    <s v="San Jose"/>
    <x v="1"/>
    <x v="1"/>
    <s v="OFF-BI-10003963"/>
    <x v="1"/>
    <x v="4"/>
    <x v="968"/>
    <n v="29.120000000000005"/>
    <n v="5"/>
    <n v="9.8279999999999959"/>
  </r>
  <r>
    <n v="2451"/>
    <s v="CA-2020-140949"/>
    <x v="165"/>
    <d v="2020-03-22T00:00:00"/>
    <s v="Second Class"/>
    <s v="DB-13405"/>
    <x v="449"/>
    <x v="0"/>
    <s v="United States"/>
    <s v="New York City"/>
    <x v="11"/>
    <x v="3"/>
    <s v="OFF-LA-10000081"/>
    <x v="1"/>
    <x v="2"/>
    <x v="969"/>
    <n v="18.75"/>
    <n v="5"/>
    <n v="9"/>
  </r>
  <r>
    <n v="2452"/>
    <s v="CA-2020-140949"/>
    <x v="165"/>
    <d v="2020-03-22T00:00:00"/>
    <s v="Second Class"/>
    <s v="DB-13405"/>
    <x v="449"/>
    <x v="0"/>
    <s v="United States"/>
    <s v="New York City"/>
    <x v="11"/>
    <x v="3"/>
    <s v="TEC-PH-10000149"/>
    <x v="2"/>
    <x v="8"/>
    <x v="252"/>
    <n v="119.69999999999999"/>
    <n v="6"/>
    <n v="31.121999999999996"/>
  </r>
  <r>
    <n v="2453"/>
    <s v="CA-2020-140949"/>
    <x v="165"/>
    <d v="2020-03-22T00:00:00"/>
    <s v="Second Class"/>
    <s v="DB-13405"/>
    <x v="449"/>
    <x v="0"/>
    <s v="United States"/>
    <s v="New York City"/>
    <x v="11"/>
    <x v="3"/>
    <s v="OFF-BI-10000605"/>
    <x v="1"/>
    <x v="4"/>
    <x v="329"/>
    <n v="9.1440000000000001"/>
    <n v="3"/>
    <n v="3.0860999999999996"/>
  </r>
  <r>
    <n v="2454"/>
    <s v="CA-2020-140949"/>
    <x v="165"/>
    <d v="2020-03-22T00:00:00"/>
    <s v="Second Class"/>
    <s v="DB-13405"/>
    <x v="449"/>
    <x v="0"/>
    <s v="United States"/>
    <s v="New York City"/>
    <x v="11"/>
    <x v="3"/>
    <s v="TEC-AC-10002399"/>
    <x v="2"/>
    <x v="7"/>
    <x v="271"/>
    <n v="57.06"/>
    <n v="3"/>
    <n v="18.2592"/>
  </r>
  <r>
    <n v="2455"/>
    <s v="CA-2020-140949"/>
    <x v="165"/>
    <d v="2020-03-22T00:00:00"/>
    <s v="Second Class"/>
    <s v="DB-13405"/>
    <x v="449"/>
    <x v="0"/>
    <s v="United States"/>
    <s v="New York City"/>
    <x v="11"/>
    <x v="3"/>
    <s v="TEC-AC-10003038"/>
    <x v="2"/>
    <x v="7"/>
    <x v="899"/>
    <n v="71.599999999999994"/>
    <n v="8"/>
    <n v="13.603999999999992"/>
  </r>
  <r>
    <n v="2456"/>
    <s v="CA-2020-140949"/>
    <x v="165"/>
    <d v="2020-03-22T00:00:00"/>
    <s v="Second Class"/>
    <s v="DB-13405"/>
    <x v="449"/>
    <x v="0"/>
    <s v="United States"/>
    <s v="New York City"/>
    <x v="11"/>
    <x v="3"/>
    <s v="OFF-ST-10000344"/>
    <x v="1"/>
    <x v="10"/>
    <x v="711"/>
    <n v="107.44"/>
    <n v="8"/>
    <n v="27.934399999999997"/>
  </r>
  <r>
    <n v="2457"/>
    <s v="CA-2020-140949"/>
    <x v="165"/>
    <d v="2020-03-22T00:00:00"/>
    <s v="Second Class"/>
    <s v="DB-13405"/>
    <x v="449"/>
    <x v="0"/>
    <s v="United States"/>
    <s v="New York City"/>
    <x v="11"/>
    <x v="3"/>
    <s v="OFF-LA-10004093"/>
    <x v="1"/>
    <x v="2"/>
    <x v="430"/>
    <n v="7.31"/>
    <n v="1"/>
    <n v="3.4356999999999998"/>
  </r>
  <r>
    <n v="2458"/>
    <s v="CA-2020-140949"/>
    <x v="165"/>
    <d v="2020-03-22T00:00:00"/>
    <s v="Second Class"/>
    <s v="DB-13405"/>
    <x v="449"/>
    <x v="0"/>
    <s v="United States"/>
    <s v="New York City"/>
    <x v="11"/>
    <x v="3"/>
    <s v="OFF-AR-10001683"/>
    <x v="1"/>
    <x v="5"/>
    <x v="970"/>
    <n v="59.099999999999994"/>
    <n v="6"/>
    <n v="22.458000000000002"/>
  </r>
  <r>
    <n v="2459"/>
    <s v="CA-2020-140949"/>
    <x v="165"/>
    <d v="2020-03-22T00:00:00"/>
    <s v="Second Class"/>
    <s v="DB-13405"/>
    <x v="449"/>
    <x v="0"/>
    <s v="United States"/>
    <s v="New York City"/>
    <x v="11"/>
    <x v="3"/>
    <s v="OFF-ST-10003455"/>
    <x v="1"/>
    <x v="10"/>
    <x v="971"/>
    <n v="46.53"/>
    <n v="3"/>
    <n v="12.097800000000001"/>
  </r>
  <r>
    <n v="2460"/>
    <s v="CA-2020-138548"/>
    <x v="406"/>
    <d v="2020-08-21T00:00:00"/>
    <s v="Standard Class"/>
    <s v="JG-15160"/>
    <x v="402"/>
    <x v="0"/>
    <s v="United States"/>
    <s v="Plainfield"/>
    <x v="25"/>
    <x v="3"/>
    <s v="OFF-AP-10002578"/>
    <x v="1"/>
    <x v="6"/>
    <x v="249"/>
    <n v="97.84"/>
    <n v="2"/>
    <n v="25.438400000000001"/>
  </r>
  <r>
    <n v="2463"/>
    <s v="CA-2020-148691"/>
    <x v="407"/>
    <d v="2020-12-09T00:00:00"/>
    <s v="Standard Class"/>
    <s v="CS-12460"/>
    <x v="287"/>
    <x v="0"/>
    <s v="United States"/>
    <s v="New York City"/>
    <x v="11"/>
    <x v="3"/>
    <s v="OFF-BI-10001524"/>
    <x v="1"/>
    <x v="4"/>
    <x v="164"/>
    <n v="83.920000000000016"/>
    <n v="5"/>
    <n v="29.371999999999993"/>
  </r>
  <r>
    <n v="2464"/>
    <s v="CA-2020-148691"/>
    <x v="407"/>
    <d v="2020-12-09T00:00:00"/>
    <s v="Standard Class"/>
    <s v="CS-12460"/>
    <x v="287"/>
    <x v="0"/>
    <s v="United States"/>
    <s v="New York City"/>
    <x v="11"/>
    <x v="3"/>
    <s v="OFF-BI-10001553"/>
    <x v="1"/>
    <x v="4"/>
    <x v="942"/>
    <n v="14.624000000000002"/>
    <n v="2"/>
    <n v="5.1183999999999994"/>
  </r>
  <r>
    <n v="2465"/>
    <s v="CA-2020-148691"/>
    <x v="407"/>
    <d v="2020-12-09T00:00:00"/>
    <s v="Standard Class"/>
    <s v="CS-12460"/>
    <x v="287"/>
    <x v="0"/>
    <s v="United States"/>
    <s v="New York City"/>
    <x v="11"/>
    <x v="3"/>
    <s v="TEC-PH-10000576"/>
    <x v="2"/>
    <x v="8"/>
    <x v="972"/>
    <n v="136.99"/>
    <n v="1"/>
    <n v="36.987300000000005"/>
  </r>
  <r>
    <n v="2466"/>
    <s v="CA-2020-148691"/>
    <x v="407"/>
    <d v="2020-12-09T00:00:00"/>
    <s v="Standard Class"/>
    <s v="CS-12460"/>
    <x v="287"/>
    <x v="0"/>
    <s v="United States"/>
    <s v="New York City"/>
    <x v="11"/>
    <x v="3"/>
    <s v="OFF-LA-10001317"/>
    <x v="1"/>
    <x v="2"/>
    <x v="234"/>
    <n v="3.15"/>
    <n v="1"/>
    <n v="1.512"/>
  </r>
  <r>
    <n v="2467"/>
    <s v="CA-2020-128755"/>
    <x v="262"/>
    <d v="2020-05-08T00:00:00"/>
    <s v="Standard Class"/>
    <s v="MK-18160"/>
    <x v="330"/>
    <x v="0"/>
    <s v="United States"/>
    <s v="Newport News"/>
    <x v="12"/>
    <x v="0"/>
    <s v="OFF-PA-10000726"/>
    <x v="1"/>
    <x v="3"/>
    <x v="973"/>
    <n v="9.11"/>
    <n v="1"/>
    <n v="4.099499999999999"/>
  </r>
  <r>
    <n v="2468"/>
    <s v="CA-2020-128755"/>
    <x v="262"/>
    <d v="2020-05-08T00:00:00"/>
    <s v="Standard Class"/>
    <s v="MK-18160"/>
    <x v="330"/>
    <x v="0"/>
    <s v="United States"/>
    <s v="Newport News"/>
    <x v="12"/>
    <x v="0"/>
    <s v="OFF-ST-10003306"/>
    <x v="1"/>
    <x v="10"/>
    <x v="225"/>
    <n v="571.44000000000005"/>
    <n v="4"/>
    <n v="165.71759999999995"/>
  </r>
  <r>
    <n v="2469"/>
    <s v="CA-2020-128755"/>
    <x v="262"/>
    <d v="2020-05-08T00:00:00"/>
    <s v="Standard Class"/>
    <s v="MK-18160"/>
    <x v="330"/>
    <x v="0"/>
    <s v="United States"/>
    <s v="Newport News"/>
    <x v="12"/>
    <x v="0"/>
    <s v="OFF-PA-10004983"/>
    <x v="1"/>
    <x v="3"/>
    <x v="974"/>
    <n v="32.400000000000006"/>
    <n v="5"/>
    <n v="15.552000000000001"/>
  </r>
  <r>
    <n v="2470"/>
    <s v="CA-2020-128755"/>
    <x v="262"/>
    <d v="2020-05-08T00:00:00"/>
    <s v="Standard Class"/>
    <s v="MK-18160"/>
    <x v="330"/>
    <x v="0"/>
    <s v="United States"/>
    <s v="Newport News"/>
    <x v="12"/>
    <x v="0"/>
    <s v="OFF-ST-10001291"/>
    <x v="1"/>
    <x v="10"/>
    <x v="975"/>
    <n v="16.91"/>
    <n v="1"/>
    <n v="4.5656999999999996"/>
  </r>
  <r>
    <n v="2471"/>
    <s v="US-2019-135923"/>
    <x v="62"/>
    <d v="2019-01-28T00:00:00"/>
    <s v="Standard Class"/>
    <s v="CM-11935"/>
    <x v="473"/>
    <x v="0"/>
    <s v="United States"/>
    <s v="Fayetteville"/>
    <x v="2"/>
    <x v="0"/>
    <s v="FUR-FU-10002107"/>
    <x v="0"/>
    <x v="9"/>
    <x v="976"/>
    <n v="14.272"/>
    <n v="8"/>
    <n v="4.281600000000001"/>
  </r>
  <r>
    <n v="2472"/>
    <s v="US-2019-135923"/>
    <x v="62"/>
    <d v="2019-01-28T00:00:00"/>
    <s v="Standard Class"/>
    <s v="CM-11935"/>
    <x v="473"/>
    <x v="0"/>
    <s v="United States"/>
    <s v="Fayetteville"/>
    <x v="2"/>
    <x v="0"/>
    <s v="FUR-BO-10002213"/>
    <x v="0"/>
    <x v="0"/>
    <x v="977"/>
    <n v="451.13599999999997"/>
    <n v="4"/>
    <n v="-67.670399999999972"/>
  </r>
  <r>
    <n v="2473"/>
    <s v="US-2019-135923"/>
    <x v="62"/>
    <d v="2019-01-28T00:00:00"/>
    <s v="Standard Class"/>
    <s v="CM-11935"/>
    <x v="473"/>
    <x v="0"/>
    <s v="United States"/>
    <s v="Fayetteville"/>
    <x v="2"/>
    <x v="0"/>
    <s v="OFF-AP-10000692"/>
    <x v="1"/>
    <x v="6"/>
    <x v="896"/>
    <n v="64.864000000000004"/>
    <n v="4"/>
    <n v="6.4864000000000033"/>
  </r>
  <r>
    <n v="2474"/>
    <s v="CA-2019-114972"/>
    <x v="33"/>
    <d v="2019-11-06T00:00:00"/>
    <s v="First Class"/>
    <s v="PF-19225"/>
    <x v="279"/>
    <x v="0"/>
    <s v="United States"/>
    <s v="Los Angeles"/>
    <x v="1"/>
    <x v="1"/>
    <s v="FUR-CH-10001190"/>
    <x v="0"/>
    <x v="1"/>
    <x v="978"/>
    <n v="217.58400000000003"/>
    <n v="2"/>
    <n v="-29.917800000000021"/>
  </r>
  <r>
    <n v="2475"/>
    <s v="CA-2019-114972"/>
    <x v="33"/>
    <d v="2019-11-06T00:00:00"/>
    <s v="First Class"/>
    <s v="PF-19225"/>
    <x v="279"/>
    <x v="0"/>
    <s v="United States"/>
    <s v="Los Angeles"/>
    <x v="1"/>
    <x v="1"/>
    <s v="TEC-AC-10000682"/>
    <x v="2"/>
    <x v="7"/>
    <x v="979"/>
    <n v="82.95"/>
    <n v="5"/>
    <n v="29.032499999999999"/>
  </r>
  <r>
    <n v="2476"/>
    <s v="CA-2019-114972"/>
    <x v="33"/>
    <d v="2019-11-06T00:00:00"/>
    <s v="First Class"/>
    <s v="PF-19225"/>
    <x v="279"/>
    <x v="0"/>
    <s v="United States"/>
    <s v="Los Angeles"/>
    <x v="1"/>
    <x v="1"/>
    <s v="OFF-LA-10004545"/>
    <x v="1"/>
    <x v="2"/>
    <x v="980"/>
    <n v="87.71"/>
    <n v="7"/>
    <n v="41.223699999999994"/>
  </r>
  <r>
    <n v="2477"/>
    <s v="CA-2019-114972"/>
    <x v="33"/>
    <d v="2019-11-06T00:00:00"/>
    <s v="First Class"/>
    <s v="PF-19225"/>
    <x v="279"/>
    <x v="0"/>
    <s v="United States"/>
    <s v="Los Angeles"/>
    <x v="1"/>
    <x v="1"/>
    <s v="OFF-AP-10003057"/>
    <x v="1"/>
    <x v="6"/>
    <x v="981"/>
    <n v="1101.48"/>
    <n v="4"/>
    <n v="429.57720000000006"/>
  </r>
  <r>
    <n v="2478"/>
    <s v="CA-2020-102750"/>
    <x v="287"/>
    <d v="2020-09-08T00:00:00"/>
    <s v="Second Class"/>
    <s v="GM-14695"/>
    <x v="474"/>
    <x v="1"/>
    <s v="United States"/>
    <s v="Los Angeles"/>
    <x v="1"/>
    <x v="1"/>
    <s v="FUR-TA-10000198"/>
    <x v="0"/>
    <x v="14"/>
    <x v="375"/>
    <n v="1322.3520000000001"/>
    <n v="3"/>
    <n v="-99.176400000000001"/>
  </r>
  <r>
    <n v="2480"/>
    <s v="CA-2020-141992"/>
    <x v="143"/>
    <d v="2020-06-25T00:00:00"/>
    <s v="Standard Class"/>
    <s v="FO-14305"/>
    <x v="247"/>
    <x v="0"/>
    <s v="United States"/>
    <s v="Dallas"/>
    <x v="6"/>
    <x v="2"/>
    <s v="OFF-SU-10002557"/>
    <x v="1"/>
    <x v="13"/>
    <x v="982"/>
    <n v="11.184000000000001"/>
    <n v="1"/>
    <n v="0.83879999999999999"/>
  </r>
  <r>
    <n v="2481"/>
    <s v="CA-2020-141992"/>
    <x v="143"/>
    <d v="2020-06-25T00:00:00"/>
    <s v="Standard Class"/>
    <s v="FO-14305"/>
    <x v="247"/>
    <x v="0"/>
    <s v="United States"/>
    <s v="Dallas"/>
    <x v="6"/>
    <x v="2"/>
    <s v="OFF-ST-10003656"/>
    <x v="1"/>
    <x v="10"/>
    <x v="36"/>
    <n v="153.584"/>
    <n v="2"/>
    <n v="-32.636600000000001"/>
  </r>
  <r>
    <n v="2482"/>
    <s v="CA-2020-147956"/>
    <x v="87"/>
    <d v="2020-12-31T00:00:00"/>
    <s v="Standard Class"/>
    <s v="AH-10210"/>
    <x v="475"/>
    <x v="0"/>
    <s v="United States"/>
    <s v="Seattle"/>
    <x v="3"/>
    <x v="1"/>
    <s v="OFF-ST-10001097"/>
    <x v="1"/>
    <x v="10"/>
    <x v="491"/>
    <n v="1003.6200000000001"/>
    <n v="6"/>
    <n v="0"/>
  </r>
  <r>
    <n v="2483"/>
    <s v="CA-2020-126067"/>
    <x v="408"/>
    <d v="2020-09-03T00:00:00"/>
    <s v="Standard Class"/>
    <s v="KN-16705"/>
    <x v="462"/>
    <x v="2"/>
    <s v="United States"/>
    <s v="Seattle"/>
    <x v="3"/>
    <x v="1"/>
    <s v="TEC-PH-10000912"/>
    <x v="2"/>
    <x v="8"/>
    <x v="983"/>
    <n v="35.167999999999999"/>
    <n v="4"/>
    <n v="11.429599999999999"/>
  </r>
  <r>
    <n v="2484"/>
    <s v="CA-2020-126067"/>
    <x v="408"/>
    <d v="2020-09-03T00:00:00"/>
    <s v="Standard Class"/>
    <s v="KN-16705"/>
    <x v="462"/>
    <x v="2"/>
    <s v="United States"/>
    <s v="Seattle"/>
    <x v="3"/>
    <x v="1"/>
    <s v="FUR-TA-10000617"/>
    <x v="0"/>
    <x v="14"/>
    <x v="984"/>
    <n v="1137.75"/>
    <n v="5"/>
    <n v="250.30500000000004"/>
  </r>
  <r>
    <n v="2485"/>
    <s v="CA-2020-126067"/>
    <x v="408"/>
    <d v="2020-09-03T00:00:00"/>
    <s v="Standard Class"/>
    <s v="KN-16705"/>
    <x v="462"/>
    <x v="2"/>
    <s v="United States"/>
    <s v="Seattle"/>
    <x v="3"/>
    <x v="1"/>
    <s v="OFF-BI-10001658"/>
    <x v="1"/>
    <x v="4"/>
    <x v="266"/>
    <n v="99.680000000000021"/>
    <n v="5"/>
    <n v="32.396000000000001"/>
  </r>
  <r>
    <n v="2486"/>
    <s v="CA-2020-126067"/>
    <x v="408"/>
    <d v="2020-09-03T00:00:00"/>
    <s v="Standard Class"/>
    <s v="KN-16705"/>
    <x v="462"/>
    <x v="2"/>
    <s v="United States"/>
    <s v="Seattle"/>
    <x v="3"/>
    <x v="1"/>
    <s v="OFF-AR-10003856"/>
    <x v="1"/>
    <x v="5"/>
    <x v="876"/>
    <n v="5.56"/>
    <n v="2"/>
    <n v="1.4455999999999998"/>
  </r>
  <r>
    <n v="2494"/>
    <s v="CA-2019-146206"/>
    <x v="304"/>
    <d v="2019-09-14T00:00:00"/>
    <s v="Second Class"/>
    <s v="KT-16480"/>
    <x v="476"/>
    <x v="0"/>
    <s v="United States"/>
    <s v="Houston"/>
    <x v="6"/>
    <x v="2"/>
    <s v="FUR-TA-10004086"/>
    <x v="0"/>
    <x v="14"/>
    <x v="547"/>
    <n v="300.93"/>
    <n v="5"/>
    <n v="-34.39200000000001"/>
  </r>
  <r>
    <n v="2495"/>
    <s v="CA-2019-146206"/>
    <x v="304"/>
    <d v="2019-09-14T00:00:00"/>
    <s v="Second Class"/>
    <s v="KT-16480"/>
    <x v="476"/>
    <x v="0"/>
    <s v="United States"/>
    <s v="Houston"/>
    <x v="6"/>
    <x v="2"/>
    <s v="TEC-PH-10000895"/>
    <x v="2"/>
    <x v="8"/>
    <x v="794"/>
    <n v="719.96"/>
    <n v="5"/>
    <n v="53.997000000000043"/>
  </r>
  <r>
    <n v="2499"/>
    <s v="CA-2019-126935"/>
    <x v="163"/>
    <d v="2019-05-24T00:00:00"/>
    <s v="Standard Class"/>
    <s v="BT-11395"/>
    <x v="477"/>
    <x v="1"/>
    <s v="United States"/>
    <s v="San Francisco"/>
    <x v="1"/>
    <x v="1"/>
    <s v="OFF-BI-10004817"/>
    <x v="1"/>
    <x v="4"/>
    <x v="985"/>
    <n v="9.5840000000000014"/>
    <n v="1"/>
    <n v="3.3543999999999996"/>
  </r>
  <r>
    <n v="2500"/>
    <s v="US-2020-133781"/>
    <x v="409"/>
    <d v="2020-06-23T00:00:00"/>
    <s v="First Class"/>
    <s v="DC-12850"/>
    <x v="280"/>
    <x v="0"/>
    <s v="United States"/>
    <s v="Miami"/>
    <x v="8"/>
    <x v="0"/>
    <s v="OFF-EN-10004483"/>
    <x v="1"/>
    <x v="12"/>
    <x v="986"/>
    <n v="37.608000000000004"/>
    <n v="3"/>
    <n v="12.692699999999995"/>
  </r>
  <r>
    <n v="2501"/>
    <s v="CA-2020-131618"/>
    <x v="27"/>
    <d v="2020-06-20T00:00:00"/>
    <s v="First Class"/>
    <s v="LS-17200"/>
    <x v="478"/>
    <x v="1"/>
    <s v="United States"/>
    <s v="Skokie"/>
    <x v="7"/>
    <x v="2"/>
    <s v="OFF-PA-10001892"/>
    <x v="1"/>
    <x v="3"/>
    <x v="541"/>
    <n v="12.224"/>
    <n v="2"/>
    <n v="4.4311999999999996"/>
  </r>
  <r>
    <n v="2502"/>
    <s v="CA-2020-131618"/>
    <x v="27"/>
    <d v="2020-06-20T00:00:00"/>
    <s v="First Class"/>
    <s v="LS-17200"/>
    <x v="478"/>
    <x v="1"/>
    <s v="United States"/>
    <s v="Skokie"/>
    <x v="7"/>
    <x v="2"/>
    <s v="OFF-BI-10000546"/>
    <x v="1"/>
    <x v="4"/>
    <x v="395"/>
    <n v="2.3039999999999994"/>
    <n v="4"/>
    <n v="-3.5711999999999993"/>
  </r>
  <r>
    <n v="2503"/>
    <s v="CA-2020-131618"/>
    <x v="27"/>
    <d v="2020-06-20T00:00:00"/>
    <s v="First Class"/>
    <s v="LS-17200"/>
    <x v="478"/>
    <x v="1"/>
    <s v="United States"/>
    <s v="Skokie"/>
    <x v="7"/>
    <x v="2"/>
    <s v="OFF-BI-10001294"/>
    <x v="1"/>
    <x v="4"/>
    <x v="427"/>
    <n v="9.3599999999999977"/>
    <n v="4"/>
    <n v="-16.380000000000003"/>
  </r>
  <r>
    <n v="2504"/>
    <s v="CA-2019-149482"/>
    <x v="382"/>
    <d v="2019-11-19T00:00:00"/>
    <s v="Standard Class"/>
    <s v="RR-19315"/>
    <x v="479"/>
    <x v="0"/>
    <s v="United States"/>
    <s v="San Francisco"/>
    <x v="1"/>
    <x v="1"/>
    <s v="OFF-LA-10000248"/>
    <x v="1"/>
    <x v="2"/>
    <x v="870"/>
    <n v="7.38"/>
    <n v="2"/>
    <n v="3.4685999999999999"/>
  </r>
  <r>
    <n v="2509"/>
    <s v="CA-2020-163902"/>
    <x v="320"/>
    <d v="2020-03-08T00:00:00"/>
    <s v="Standard Class"/>
    <s v="MY-17380"/>
    <x v="121"/>
    <x v="1"/>
    <s v="United States"/>
    <s v="Los Angeles"/>
    <x v="1"/>
    <x v="1"/>
    <s v="TEC-PH-10000675"/>
    <x v="2"/>
    <x v="8"/>
    <x v="987"/>
    <n v="196.77600000000001"/>
    <n v="3"/>
    <n v="14.758199999999995"/>
  </r>
  <r>
    <n v="2510"/>
    <s v="CA-2020-163902"/>
    <x v="320"/>
    <d v="2020-03-08T00:00:00"/>
    <s v="Standard Class"/>
    <s v="MY-17380"/>
    <x v="121"/>
    <x v="1"/>
    <s v="United States"/>
    <s v="Los Angeles"/>
    <x v="1"/>
    <x v="1"/>
    <s v="TEC-AC-10000580"/>
    <x v="2"/>
    <x v="7"/>
    <x v="610"/>
    <n v="479.93999999999994"/>
    <n v="6"/>
    <n v="52.79340000000002"/>
  </r>
  <r>
    <n v="2511"/>
    <s v="CA-2019-136812"/>
    <x v="410"/>
    <d v="2019-11-23T00:00:00"/>
    <s v="Standard Class"/>
    <s v="AW-10930"/>
    <x v="480"/>
    <x v="2"/>
    <s v="United States"/>
    <s v="Oklahoma City"/>
    <x v="22"/>
    <x v="2"/>
    <s v="OFF-ST-10003470"/>
    <x v="1"/>
    <x v="10"/>
    <x v="988"/>
    <n v="1117.92"/>
    <n v="4"/>
    <n v="55.895999999999958"/>
  </r>
  <r>
    <n v="2513"/>
    <s v="CA-2020-155089"/>
    <x v="318"/>
    <d v="2020-12-06T00:00:00"/>
    <s v="Standard Class"/>
    <s v="DB-12910"/>
    <x v="481"/>
    <x v="2"/>
    <s v="United States"/>
    <s v="Tampa"/>
    <x v="8"/>
    <x v="0"/>
    <s v="OFF-BI-10002429"/>
    <x v="1"/>
    <x v="4"/>
    <x v="286"/>
    <n v="45.660000000000011"/>
    <n v="5"/>
    <n v="-33.483999999999995"/>
  </r>
  <r>
    <n v="2514"/>
    <s v="CA-2019-124506"/>
    <x v="322"/>
    <d v="2019-11-17T00:00:00"/>
    <s v="Standard Class"/>
    <s v="BB-11545"/>
    <x v="108"/>
    <x v="1"/>
    <s v="United States"/>
    <s v="Chicago"/>
    <x v="7"/>
    <x v="2"/>
    <s v="TEC-AC-10003280"/>
    <x v="2"/>
    <x v="7"/>
    <x v="989"/>
    <n v="95.968000000000004"/>
    <n v="4"/>
    <n v="1.1995999999999931"/>
  </r>
  <r>
    <n v="2515"/>
    <s v="CA-2019-124506"/>
    <x v="322"/>
    <d v="2019-11-17T00:00:00"/>
    <s v="Standard Class"/>
    <s v="BB-11545"/>
    <x v="108"/>
    <x v="1"/>
    <s v="United States"/>
    <s v="Chicago"/>
    <x v="7"/>
    <x v="2"/>
    <s v="FUR-CH-10004540"/>
    <x v="0"/>
    <x v="1"/>
    <x v="570"/>
    <n v="47.991999999999997"/>
    <n v="2"/>
    <n v="-2.0567999999999991"/>
  </r>
  <r>
    <n v="2518"/>
    <s v="CA-2020-123134"/>
    <x v="411"/>
    <d v="2020-05-07T00:00:00"/>
    <s v="Standard Class"/>
    <s v="DW-13585"/>
    <x v="38"/>
    <x v="1"/>
    <s v="United States"/>
    <s v="Westfield"/>
    <x v="25"/>
    <x v="3"/>
    <s v="FUR-FU-10003975"/>
    <x v="0"/>
    <x v="9"/>
    <x v="510"/>
    <n v="129.93"/>
    <n v="3"/>
    <n v="12.992999999999988"/>
  </r>
  <r>
    <n v="2519"/>
    <s v="CA-2019-124352"/>
    <x v="373"/>
    <d v="2019-10-21T00:00:00"/>
    <s v="Standard Class"/>
    <s v="CD-12790"/>
    <x v="482"/>
    <x v="2"/>
    <s v="United States"/>
    <s v="Oklahoma City"/>
    <x v="22"/>
    <x v="2"/>
    <s v="OFF-LA-10004559"/>
    <x v="1"/>
    <x v="2"/>
    <x v="990"/>
    <n v="20.16"/>
    <n v="7"/>
    <n v="9.8783999999999992"/>
  </r>
  <r>
    <n v="2520"/>
    <s v="CA-2019-124352"/>
    <x v="373"/>
    <d v="2019-10-21T00:00:00"/>
    <s v="Standard Class"/>
    <s v="CD-12790"/>
    <x v="482"/>
    <x v="2"/>
    <s v="United States"/>
    <s v="Oklahoma City"/>
    <x v="22"/>
    <x v="2"/>
    <s v="OFF-LA-10003223"/>
    <x v="1"/>
    <x v="2"/>
    <x v="415"/>
    <n v="29.46"/>
    <n v="6"/>
    <n v="14.4354"/>
  </r>
  <r>
    <n v="2521"/>
    <s v="CA-2019-124352"/>
    <x v="373"/>
    <d v="2019-10-21T00:00:00"/>
    <s v="Standard Class"/>
    <s v="CD-12790"/>
    <x v="482"/>
    <x v="2"/>
    <s v="United States"/>
    <s v="Oklahoma City"/>
    <x v="22"/>
    <x v="2"/>
    <s v="OFF-AP-10002651"/>
    <x v="1"/>
    <x v="6"/>
    <x v="991"/>
    <n v="868.58999999999992"/>
    <n v="3"/>
    <n v="251.89109999999988"/>
  </r>
  <r>
    <n v="2522"/>
    <s v="CA-2019-124352"/>
    <x v="373"/>
    <d v="2019-10-21T00:00:00"/>
    <s v="Standard Class"/>
    <s v="CD-12790"/>
    <x v="482"/>
    <x v="2"/>
    <s v="United States"/>
    <s v="Oklahoma City"/>
    <x v="22"/>
    <x v="2"/>
    <s v="OFF-PA-10003177"/>
    <x v="1"/>
    <x v="3"/>
    <x v="992"/>
    <n v="12.96"/>
    <n v="2"/>
    <n v="6.2208000000000006"/>
  </r>
  <r>
    <n v="2523"/>
    <s v="CA-2019-124352"/>
    <x v="373"/>
    <d v="2019-10-21T00:00:00"/>
    <s v="Standard Class"/>
    <s v="CD-12790"/>
    <x v="482"/>
    <x v="2"/>
    <s v="United States"/>
    <s v="Oklahoma City"/>
    <x v="22"/>
    <x v="2"/>
    <s v="TEC-PH-10003442"/>
    <x v="2"/>
    <x v="8"/>
    <x v="592"/>
    <n v="5.5"/>
    <n v="1"/>
    <n v="1.375"/>
  </r>
  <r>
    <n v="2524"/>
    <s v="CA-2019-124352"/>
    <x v="373"/>
    <d v="2019-10-21T00:00:00"/>
    <s v="Standard Class"/>
    <s v="CD-12790"/>
    <x v="482"/>
    <x v="2"/>
    <s v="United States"/>
    <s v="Oklahoma City"/>
    <x v="22"/>
    <x v="2"/>
    <s v="OFF-BI-10000977"/>
    <x v="1"/>
    <x v="4"/>
    <x v="680"/>
    <n v="121.6"/>
    <n v="4"/>
    <n v="55.935999999999993"/>
  </r>
  <r>
    <n v="2535"/>
    <s v="US-2020-117723"/>
    <x v="406"/>
    <d v="2020-08-18T00:00:00"/>
    <s v="Second Class"/>
    <s v="DL-13495"/>
    <x v="258"/>
    <x v="1"/>
    <s v="United States"/>
    <s v="Philadelphia"/>
    <x v="5"/>
    <x v="3"/>
    <s v="OFF-ST-10004459"/>
    <x v="1"/>
    <x v="10"/>
    <x v="278"/>
    <n v="1801.6320000000001"/>
    <n v="6"/>
    <n v="-337.80600000000004"/>
  </r>
  <r>
    <n v="2542"/>
    <s v="CA-2019-144792"/>
    <x v="313"/>
    <d v="2019-05-04T00:00:00"/>
    <s v="Standard Class"/>
    <s v="KD-16615"/>
    <x v="483"/>
    <x v="1"/>
    <s v="United States"/>
    <s v="Scottsdale"/>
    <x v="18"/>
    <x v="1"/>
    <s v="FUR-FU-10002759"/>
    <x v="0"/>
    <x v="9"/>
    <x v="355"/>
    <n v="111.88800000000001"/>
    <n v="7"/>
    <n v="22.377600000000001"/>
  </r>
  <r>
    <n v="2544"/>
    <s v="US-2019-114174"/>
    <x v="86"/>
    <d v="2019-09-14T00:00:00"/>
    <s v="Standard Class"/>
    <s v="AP-10720"/>
    <x v="354"/>
    <x v="2"/>
    <s v="United States"/>
    <s v="Malden"/>
    <x v="28"/>
    <x v="3"/>
    <s v="FUR-BO-10003450"/>
    <x v="0"/>
    <x v="0"/>
    <x v="993"/>
    <n v="173.94"/>
    <n v="3"/>
    <n v="13.915199999999992"/>
  </r>
  <r>
    <n v="2545"/>
    <s v="US-2019-114174"/>
    <x v="86"/>
    <d v="2019-09-14T00:00:00"/>
    <s v="Standard Class"/>
    <s v="AP-10720"/>
    <x v="354"/>
    <x v="2"/>
    <s v="United States"/>
    <s v="Malden"/>
    <x v="28"/>
    <x v="3"/>
    <s v="OFF-LA-10000248"/>
    <x v="1"/>
    <x v="2"/>
    <x v="870"/>
    <n v="14.76"/>
    <n v="4"/>
    <n v="6.9371999999999998"/>
  </r>
  <r>
    <n v="2546"/>
    <s v="CA-2020-108070"/>
    <x v="291"/>
    <d v="2020-04-20T00:00:00"/>
    <s v="Standard Class"/>
    <s v="JE-15745"/>
    <x v="195"/>
    <x v="0"/>
    <s v="United States"/>
    <s v="San Jose"/>
    <x v="1"/>
    <x v="1"/>
    <s v="OFF-ST-10004804"/>
    <x v="1"/>
    <x v="10"/>
    <x v="657"/>
    <n v="205.92"/>
    <n v="4"/>
    <n v="2.0592000000000041"/>
  </r>
  <r>
    <n v="2547"/>
    <s v="CA-2020-108070"/>
    <x v="291"/>
    <d v="2020-04-20T00:00:00"/>
    <s v="Standard Class"/>
    <s v="JE-15745"/>
    <x v="195"/>
    <x v="0"/>
    <s v="United States"/>
    <s v="San Jose"/>
    <x v="1"/>
    <x v="1"/>
    <s v="FUR-BO-10001337"/>
    <x v="0"/>
    <x v="0"/>
    <x v="257"/>
    <n v="102.833"/>
    <n v="1"/>
    <n v="-6.0489999999999995"/>
  </r>
  <r>
    <n v="2552"/>
    <s v="CA-2020-101042"/>
    <x v="67"/>
    <d v="2020-11-23T00:00:00"/>
    <s v="Standard Class"/>
    <s v="AB-10105"/>
    <x v="314"/>
    <x v="0"/>
    <s v="United States"/>
    <s v="Henderson"/>
    <x v="0"/>
    <x v="0"/>
    <s v="FUR-FU-10004665"/>
    <x v="0"/>
    <x v="9"/>
    <x v="994"/>
    <n v="821.87999999999988"/>
    <n v="6"/>
    <n v="213.68880000000001"/>
  </r>
  <r>
    <n v="2553"/>
    <s v="CA-2020-101042"/>
    <x v="67"/>
    <d v="2020-11-23T00:00:00"/>
    <s v="Standard Class"/>
    <s v="AB-10105"/>
    <x v="314"/>
    <x v="0"/>
    <s v="United States"/>
    <s v="Henderson"/>
    <x v="0"/>
    <x v="0"/>
    <s v="OFF-BI-10000088"/>
    <x v="1"/>
    <x v="4"/>
    <x v="995"/>
    <n v="21.96"/>
    <n v="2"/>
    <n v="10.760400000000001"/>
  </r>
  <r>
    <n v="2554"/>
    <s v="CA-2019-155439"/>
    <x v="412"/>
    <d v="2019-09-18T00:00:00"/>
    <s v="Standard Class"/>
    <s v="PN-18775"/>
    <x v="27"/>
    <x v="2"/>
    <s v="United States"/>
    <s v="Columbia"/>
    <x v="15"/>
    <x v="0"/>
    <s v="OFF-PA-10000029"/>
    <x v="1"/>
    <x v="3"/>
    <x v="530"/>
    <n v="25.92"/>
    <n v="4"/>
    <n v="12.441600000000001"/>
  </r>
  <r>
    <n v="2555"/>
    <s v="CA-2019-118626"/>
    <x v="137"/>
    <d v="2019-08-20T00:00:00"/>
    <s v="Standard Class"/>
    <s v="JC-15775"/>
    <x v="401"/>
    <x v="0"/>
    <s v="United States"/>
    <s v="Tallahassee"/>
    <x v="8"/>
    <x v="0"/>
    <s v="TEC-PH-10000369"/>
    <x v="2"/>
    <x v="8"/>
    <x v="996"/>
    <n v="705.54399999999998"/>
    <n v="7"/>
    <n v="70.554400000000072"/>
  </r>
  <r>
    <n v="2557"/>
    <s v="US-2019-126844"/>
    <x v="413"/>
    <d v="2019-10-14T00:00:00"/>
    <s v="Standard Class"/>
    <s v="BW-11110"/>
    <x v="229"/>
    <x v="1"/>
    <s v="United States"/>
    <s v="Houston"/>
    <x v="6"/>
    <x v="2"/>
    <s v="FUR-FU-10004909"/>
    <x v="0"/>
    <x v="9"/>
    <x v="997"/>
    <n v="51.712000000000003"/>
    <n v="8"/>
    <n v="-32.320000000000007"/>
  </r>
  <r>
    <n v="2566"/>
    <s v="CA-2020-109589"/>
    <x v="114"/>
    <d v="2020-12-24T00:00:00"/>
    <s v="First Class"/>
    <s v="BD-11635"/>
    <x v="484"/>
    <x v="0"/>
    <s v="United States"/>
    <s v="Bowling Green"/>
    <x v="0"/>
    <x v="0"/>
    <s v="TEC-AC-10003116"/>
    <x v="2"/>
    <x v="7"/>
    <x v="629"/>
    <n v="71"/>
    <n v="4"/>
    <n v="27.689999999999998"/>
  </r>
  <r>
    <n v="2567"/>
    <s v="CA-2020-123967"/>
    <x v="414"/>
    <d v="2020-11-03T00:00:00"/>
    <s v="Second Class"/>
    <s v="SF-20200"/>
    <x v="142"/>
    <x v="0"/>
    <s v="United States"/>
    <s v="Bellingham"/>
    <x v="3"/>
    <x v="1"/>
    <s v="OFF-BI-10001308"/>
    <x v="1"/>
    <x v="4"/>
    <x v="998"/>
    <n v="25.120000000000005"/>
    <n v="5"/>
    <n v="7.8499999999999979"/>
  </r>
  <r>
    <n v="2568"/>
    <s v="CA-2020-123967"/>
    <x v="414"/>
    <d v="2020-11-03T00:00:00"/>
    <s v="Second Class"/>
    <s v="SF-20200"/>
    <x v="142"/>
    <x v="0"/>
    <s v="United States"/>
    <s v="Bellingham"/>
    <x v="3"/>
    <x v="1"/>
    <s v="FUR-TA-10003954"/>
    <x v="0"/>
    <x v="14"/>
    <x v="999"/>
    <n v="2665.62"/>
    <n v="9"/>
    <n v="239.90580000000011"/>
  </r>
  <r>
    <n v="2569"/>
    <s v="CA-2020-148929"/>
    <x v="119"/>
    <d v="2020-09-11T00:00:00"/>
    <s v="Standard Class"/>
    <s v="SP-20620"/>
    <x v="269"/>
    <x v="1"/>
    <s v="United States"/>
    <s v="New York City"/>
    <x v="11"/>
    <x v="3"/>
    <s v="OFF-ST-10003282"/>
    <x v="1"/>
    <x v="10"/>
    <x v="15"/>
    <n v="478.08"/>
    <n v="8"/>
    <n v="133.86240000000004"/>
  </r>
  <r>
    <n v="2570"/>
    <s v="CA-2020-134404"/>
    <x v="415"/>
    <d v="2020-12-27T00:00:00"/>
    <s v="Same Day"/>
    <s v="DR-12880"/>
    <x v="439"/>
    <x v="1"/>
    <s v="United States"/>
    <s v="Newark"/>
    <x v="19"/>
    <x v="3"/>
    <s v="TEC-PH-10000576"/>
    <x v="2"/>
    <x v="8"/>
    <x v="972"/>
    <n v="164.38800000000001"/>
    <n v="2"/>
    <n v="-35.617400000000004"/>
  </r>
  <r>
    <n v="2571"/>
    <s v="CA-2020-134404"/>
    <x v="415"/>
    <d v="2020-12-27T00:00:00"/>
    <s v="Same Day"/>
    <s v="DR-12880"/>
    <x v="439"/>
    <x v="1"/>
    <s v="United States"/>
    <s v="Newark"/>
    <x v="19"/>
    <x v="3"/>
    <s v="OFF-AR-10004441"/>
    <x v="1"/>
    <x v="5"/>
    <x v="1000"/>
    <n v="13.247999999999999"/>
    <n v="4"/>
    <n v="3.6431999999999998"/>
  </r>
  <r>
    <n v="2572"/>
    <s v="CA-2020-109778"/>
    <x v="5"/>
    <d v="2020-07-21T00:00:00"/>
    <s v="Standard Class"/>
    <s v="VM-21685"/>
    <x v="52"/>
    <x v="2"/>
    <s v="United States"/>
    <s v="Woodstock"/>
    <x v="7"/>
    <x v="2"/>
    <s v="OFF-AR-10003759"/>
    <x v="1"/>
    <x v="5"/>
    <x v="555"/>
    <n v="2.9120000000000004"/>
    <n v="2"/>
    <n v="0.90999999999999981"/>
  </r>
  <r>
    <n v="2573"/>
    <s v="CA-2019-155845"/>
    <x v="223"/>
    <d v="2019-08-15T00:00:00"/>
    <s v="Second Class"/>
    <s v="CM-12235"/>
    <x v="485"/>
    <x v="0"/>
    <s v="United States"/>
    <s v="Carrollton"/>
    <x v="6"/>
    <x v="2"/>
    <s v="TEC-AC-10004145"/>
    <x v="2"/>
    <x v="7"/>
    <x v="916"/>
    <n v="1399.9440000000002"/>
    <n v="7"/>
    <n v="52.497900000000016"/>
  </r>
  <r>
    <n v="2574"/>
    <s v="CA-2020-145128"/>
    <x v="204"/>
    <d v="2020-07-14T00:00:00"/>
    <s v="Standard Class"/>
    <s v="SM-20320"/>
    <x v="453"/>
    <x v="2"/>
    <s v="United States"/>
    <s v="Lafayette"/>
    <x v="33"/>
    <x v="2"/>
    <s v="FUR-FU-10000293"/>
    <x v="0"/>
    <x v="9"/>
    <x v="908"/>
    <n v="526.45000000000005"/>
    <n v="5"/>
    <n v="31.586999999999961"/>
  </r>
  <r>
    <n v="2587"/>
    <s v="CA-2020-131695"/>
    <x v="84"/>
    <d v="2020-07-06T00:00:00"/>
    <s v="Standard Class"/>
    <s v="RA-19285"/>
    <x v="171"/>
    <x v="0"/>
    <s v="United States"/>
    <s v="New York City"/>
    <x v="11"/>
    <x v="3"/>
    <s v="OFF-ST-10001476"/>
    <x v="1"/>
    <x v="10"/>
    <x v="551"/>
    <n v="248.57"/>
    <n v="7"/>
    <n v="67.113900000000015"/>
  </r>
  <r>
    <n v="2588"/>
    <s v="CA-2020-131695"/>
    <x v="84"/>
    <d v="2020-07-06T00:00:00"/>
    <s v="Standard Class"/>
    <s v="RA-19285"/>
    <x v="171"/>
    <x v="0"/>
    <s v="United States"/>
    <s v="New York City"/>
    <x v="11"/>
    <x v="3"/>
    <s v="FUR-FU-10002045"/>
    <x v="0"/>
    <x v="9"/>
    <x v="1001"/>
    <n v="22.23"/>
    <n v="1"/>
    <n v="9.7812000000000019"/>
  </r>
  <r>
    <n v="2589"/>
    <s v="CA-2019-137729"/>
    <x v="263"/>
    <d v="2019-05-09T00:00:00"/>
    <s v="Standard Class"/>
    <s v="BF-11005"/>
    <x v="451"/>
    <x v="2"/>
    <s v="United States"/>
    <s v="Los Angeles"/>
    <x v="1"/>
    <x v="1"/>
    <s v="OFF-ST-10001505"/>
    <x v="1"/>
    <x v="10"/>
    <x v="834"/>
    <n v="5.98"/>
    <n v="1"/>
    <n v="1.0165999999999995"/>
  </r>
  <r>
    <n v="2590"/>
    <s v="CA-2019-137729"/>
    <x v="263"/>
    <d v="2019-05-09T00:00:00"/>
    <s v="Standard Class"/>
    <s v="BF-11005"/>
    <x v="451"/>
    <x v="2"/>
    <s v="United States"/>
    <s v="Los Angeles"/>
    <x v="1"/>
    <x v="1"/>
    <s v="TEC-PH-10001433"/>
    <x v="2"/>
    <x v="8"/>
    <x v="128"/>
    <n v="246.16800000000001"/>
    <n v="3"/>
    <n v="21.539699999999996"/>
  </r>
  <r>
    <n v="2591"/>
    <s v="US-2019-115455"/>
    <x v="86"/>
    <d v="2019-09-14T00:00:00"/>
    <s v="Standard Class"/>
    <s v="SE-20110"/>
    <x v="486"/>
    <x v="0"/>
    <s v="United States"/>
    <s v="Wheeling"/>
    <x v="7"/>
    <x v="2"/>
    <s v="FUR-FU-10004671"/>
    <x v="0"/>
    <x v="9"/>
    <x v="1002"/>
    <n v="14.136000000000003"/>
    <n v="2"/>
    <n v="-7.774799999999999"/>
  </r>
  <r>
    <n v="2592"/>
    <s v="US-2019-115455"/>
    <x v="86"/>
    <d v="2019-09-14T00:00:00"/>
    <s v="Standard Class"/>
    <s v="SE-20110"/>
    <x v="486"/>
    <x v="0"/>
    <s v="United States"/>
    <s v="Wheeling"/>
    <x v="7"/>
    <x v="2"/>
    <s v="FUR-TA-10003569"/>
    <x v="0"/>
    <x v="14"/>
    <x v="1003"/>
    <n v="601.47"/>
    <n v="3"/>
    <n v="-300.73500000000001"/>
  </r>
  <r>
    <n v="2593"/>
    <s v="CA-2020-128300"/>
    <x v="125"/>
    <d v="2020-11-26T00:00:00"/>
    <s v="Second Class"/>
    <s v="RS-19765"/>
    <x v="173"/>
    <x v="1"/>
    <s v="United States"/>
    <s v="Summerville"/>
    <x v="15"/>
    <x v="0"/>
    <s v="TEC-PH-10002807"/>
    <x v="2"/>
    <x v="8"/>
    <x v="1004"/>
    <n v="79.099999999999994"/>
    <n v="2"/>
    <n v="39.549999999999997"/>
  </r>
  <r>
    <n v="2594"/>
    <s v="CA-2020-128300"/>
    <x v="125"/>
    <d v="2020-11-26T00:00:00"/>
    <s v="Second Class"/>
    <s v="RS-19765"/>
    <x v="173"/>
    <x v="1"/>
    <s v="United States"/>
    <s v="Summerville"/>
    <x v="15"/>
    <x v="0"/>
    <s v="OFF-BI-10001597"/>
    <x v="1"/>
    <x v="4"/>
    <x v="520"/>
    <n v="327.84"/>
    <n v="8"/>
    <n v="157.36319999999998"/>
  </r>
  <r>
    <n v="2595"/>
    <s v="CA-2020-149048"/>
    <x v="401"/>
    <d v="2020-05-17T00:00:00"/>
    <s v="Standard Class"/>
    <s v="BM-11650"/>
    <x v="215"/>
    <x v="1"/>
    <s v="United States"/>
    <s v="Columbus"/>
    <x v="33"/>
    <x v="2"/>
    <s v="OFF-EN-10003296"/>
    <x v="1"/>
    <x v="12"/>
    <x v="123"/>
    <n v="180.96"/>
    <n v="2"/>
    <n v="81.432000000000002"/>
  </r>
  <r>
    <n v="2596"/>
    <s v="CA-2020-149048"/>
    <x v="401"/>
    <d v="2020-05-17T00:00:00"/>
    <s v="Standard Class"/>
    <s v="BM-11650"/>
    <x v="215"/>
    <x v="1"/>
    <s v="United States"/>
    <s v="Columbus"/>
    <x v="33"/>
    <x v="2"/>
    <s v="OFF-BI-10004632"/>
    <x v="1"/>
    <x v="4"/>
    <x v="364"/>
    <n v="914.97"/>
    <n v="3"/>
    <n v="411.73649999999998"/>
  </r>
  <r>
    <n v="2597"/>
    <s v="CA-2020-149048"/>
    <x v="401"/>
    <d v="2020-05-17T00:00:00"/>
    <s v="Standard Class"/>
    <s v="BM-11650"/>
    <x v="215"/>
    <x v="1"/>
    <s v="United States"/>
    <s v="Columbus"/>
    <x v="33"/>
    <x v="2"/>
    <s v="TEC-PH-10002310"/>
    <x v="2"/>
    <x v="8"/>
    <x v="1005"/>
    <n v="587.97"/>
    <n v="3"/>
    <n v="158.75190000000003"/>
  </r>
  <r>
    <n v="2598"/>
    <s v="CA-2020-149048"/>
    <x v="401"/>
    <d v="2020-05-17T00:00:00"/>
    <s v="Standard Class"/>
    <s v="BM-11650"/>
    <x v="215"/>
    <x v="1"/>
    <s v="United States"/>
    <s v="Columbus"/>
    <x v="33"/>
    <x v="2"/>
    <s v="OFF-ST-10000078"/>
    <x v="1"/>
    <x v="10"/>
    <x v="1006"/>
    <n v="530.34"/>
    <n v="2"/>
    <n v="95.461199999999963"/>
  </r>
  <r>
    <n v="2599"/>
    <s v="CA-2020-149048"/>
    <x v="401"/>
    <d v="2020-05-17T00:00:00"/>
    <s v="Standard Class"/>
    <s v="BM-11650"/>
    <x v="215"/>
    <x v="1"/>
    <s v="United States"/>
    <s v="Columbus"/>
    <x v="33"/>
    <x v="2"/>
    <s v="OFF-PA-10001752"/>
    <x v="1"/>
    <x v="3"/>
    <x v="1007"/>
    <n v="14.940000000000001"/>
    <n v="3"/>
    <n v="7.3206000000000007"/>
  </r>
  <r>
    <n v="2600"/>
    <s v="CA-2020-108553"/>
    <x v="416"/>
    <d v="2020-04-29T00:00:00"/>
    <s v="Standard Class"/>
    <s v="SK-19990"/>
    <x v="50"/>
    <x v="0"/>
    <s v="United States"/>
    <s v="New York City"/>
    <x v="11"/>
    <x v="3"/>
    <s v="OFF-AP-10000026"/>
    <x v="1"/>
    <x v="6"/>
    <x v="934"/>
    <n v="121.94"/>
    <n v="2"/>
    <n v="35.362599999999986"/>
  </r>
  <r>
    <n v="2601"/>
    <s v="CA-2020-108553"/>
    <x v="416"/>
    <d v="2020-04-29T00:00:00"/>
    <s v="Standard Class"/>
    <s v="SK-19990"/>
    <x v="50"/>
    <x v="0"/>
    <s v="United States"/>
    <s v="New York City"/>
    <x v="11"/>
    <x v="3"/>
    <s v="OFF-SU-10002573"/>
    <x v="1"/>
    <x v="13"/>
    <x v="775"/>
    <n v="122.71000000000001"/>
    <n v="7"/>
    <n v="36.812999999999988"/>
  </r>
  <r>
    <n v="2602"/>
    <s v="CA-2019-165848"/>
    <x v="16"/>
    <d v="2019-06-04T00:00:00"/>
    <s v="Same Day"/>
    <s v="EN-13780"/>
    <x v="487"/>
    <x v="0"/>
    <s v="United States"/>
    <s v="New York City"/>
    <x v="11"/>
    <x v="3"/>
    <s v="OFF-PA-10000349"/>
    <x v="1"/>
    <x v="3"/>
    <x v="10"/>
    <n v="14.940000000000001"/>
    <n v="3"/>
    <n v="7.0218000000000007"/>
  </r>
  <r>
    <n v="2603"/>
    <s v="CA-2019-165848"/>
    <x v="16"/>
    <d v="2019-06-04T00:00:00"/>
    <s v="Same Day"/>
    <s v="EN-13780"/>
    <x v="487"/>
    <x v="0"/>
    <s v="United States"/>
    <s v="New York City"/>
    <x v="11"/>
    <x v="3"/>
    <s v="TEC-MA-10003356"/>
    <x v="2"/>
    <x v="16"/>
    <x v="1008"/>
    <n v="1349.85"/>
    <n v="3"/>
    <n v="364.45949999999993"/>
  </r>
  <r>
    <n v="2604"/>
    <s v="CA-2019-165848"/>
    <x v="16"/>
    <d v="2019-06-04T00:00:00"/>
    <s v="Same Day"/>
    <s v="EN-13780"/>
    <x v="487"/>
    <x v="0"/>
    <s v="United States"/>
    <s v="New York City"/>
    <x v="11"/>
    <x v="3"/>
    <s v="FUR-BO-10000362"/>
    <x v="0"/>
    <x v="0"/>
    <x v="1009"/>
    <n v="136.78399999999999"/>
    <n v="1"/>
    <n v="5.129400000000004"/>
  </r>
  <r>
    <n v="2605"/>
    <s v="CA-2019-165848"/>
    <x v="16"/>
    <d v="2019-06-04T00:00:00"/>
    <s v="Same Day"/>
    <s v="EN-13780"/>
    <x v="487"/>
    <x v="0"/>
    <s v="United States"/>
    <s v="New York City"/>
    <x v="11"/>
    <x v="3"/>
    <s v="FUR-FU-10003878"/>
    <x v="0"/>
    <x v="9"/>
    <x v="431"/>
    <n v="61.12"/>
    <n v="4"/>
    <n v="20.780799999999999"/>
  </r>
  <r>
    <n v="2607"/>
    <s v="CA-2019-154053"/>
    <x v="417"/>
    <d v="2019-03-10T00:00:00"/>
    <s v="Standard Class"/>
    <s v="MG-17890"/>
    <x v="307"/>
    <x v="2"/>
    <s v="United States"/>
    <s v="San Diego"/>
    <x v="1"/>
    <x v="1"/>
    <s v="OFF-AR-10003727"/>
    <x v="1"/>
    <x v="5"/>
    <x v="1010"/>
    <n v="16.989999999999998"/>
    <n v="1"/>
    <n v="4.9270999999999976"/>
  </r>
  <r>
    <n v="2614"/>
    <s v="CA-2019-137204"/>
    <x v="132"/>
    <d v="2019-05-05T00:00:00"/>
    <s v="Standard Class"/>
    <s v="BO-11350"/>
    <x v="488"/>
    <x v="1"/>
    <s v="United States"/>
    <s v="Los Angeles"/>
    <x v="1"/>
    <x v="1"/>
    <s v="FUR-CH-10002304"/>
    <x v="0"/>
    <x v="1"/>
    <x v="517"/>
    <n v="41.568000000000005"/>
    <n v="2"/>
    <n v="2.5980000000000008"/>
  </r>
  <r>
    <n v="2617"/>
    <s v="CA-2020-147942"/>
    <x v="395"/>
    <d v="2020-04-05T00:00:00"/>
    <s v="Standard Class"/>
    <s v="MS-17365"/>
    <x v="489"/>
    <x v="0"/>
    <s v="United States"/>
    <s v="San Francisco"/>
    <x v="1"/>
    <x v="1"/>
    <s v="OFF-LA-10003663"/>
    <x v="1"/>
    <x v="2"/>
    <x v="1011"/>
    <n v="5.78"/>
    <n v="2"/>
    <n v="2.7166000000000001"/>
  </r>
  <r>
    <n v="2618"/>
    <s v="CA-2020-147942"/>
    <x v="395"/>
    <d v="2020-04-05T00:00:00"/>
    <s v="Standard Class"/>
    <s v="MS-17365"/>
    <x v="489"/>
    <x v="0"/>
    <s v="United States"/>
    <s v="San Francisco"/>
    <x v="1"/>
    <x v="1"/>
    <s v="OFF-BI-10001294"/>
    <x v="1"/>
    <x v="4"/>
    <x v="427"/>
    <n v="121.67999999999999"/>
    <n v="13"/>
    <n v="38.024999999999977"/>
  </r>
  <r>
    <n v="2619"/>
    <s v="CA-2020-115931"/>
    <x v="40"/>
    <d v="2020-12-26T00:00:00"/>
    <s v="Standard Class"/>
    <s v="JM-15655"/>
    <x v="345"/>
    <x v="1"/>
    <s v="United States"/>
    <s v="Carlsbad"/>
    <x v="23"/>
    <x v="1"/>
    <s v="OFF-AR-10000369"/>
    <x v="1"/>
    <x v="5"/>
    <x v="221"/>
    <n v="4.17"/>
    <n v="3"/>
    <n v="1.0841999999999998"/>
  </r>
  <r>
    <n v="2620"/>
    <s v="CA-2020-115931"/>
    <x v="40"/>
    <d v="2020-12-26T00:00:00"/>
    <s v="Standard Class"/>
    <s v="JM-15655"/>
    <x v="345"/>
    <x v="1"/>
    <s v="United States"/>
    <s v="Carlsbad"/>
    <x v="23"/>
    <x v="1"/>
    <s v="TEC-PH-10001300"/>
    <x v="2"/>
    <x v="8"/>
    <x v="700"/>
    <n v="67.040000000000006"/>
    <n v="4"/>
    <n v="6.7039999999999971"/>
  </r>
  <r>
    <n v="2621"/>
    <s v="CA-2020-115931"/>
    <x v="40"/>
    <d v="2020-12-26T00:00:00"/>
    <s v="Standard Class"/>
    <s v="JM-15655"/>
    <x v="345"/>
    <x v="1"/>
    <s v="United States"/>
    <s v="Carlsbad"/>
    <x v="23"/>
    <x v="1"/>
    <s v="OFF-ST-10000876"/>
    <x v="1"/>
    <x v="10"/>
    <x v="138"/>
    <n v="37.32"/>
    <n v="3"/>
    <n v="10.4496"/>
  </r>
  <r>
    <n v="2622"/>
    <s v="CA-2020-115931"/>
    <x v="40"/>
    <d v="2020-12-26T00:00:00"/>
    <s v="Standard Class"/>
    <s v="JM-15655"/>
    <x v="345"/>
    <x v="1"/>
    <s v="United States"/>
    <s v="Carlsbad"/>
    <x v="23"/>
    <x v="1"/>
    <s v="OFF-LA-10001404"/>
    <x v="1"/>
    <x v="2"/>
    <x v="625"/>
    <n v="18.45"/>
    <n v="5"/>
    <n v="8.6715"/>
  </r>
  <r>
    <n v="2624"/>
    <s v="CA-2020-127180"/>
    <x v="418"/>
    <d v="2020-10-24T00:00:00"/>
    <s v="First Class"/>
    <s v="TA-21385"/>
    <x v="490"/>
    <x v="2"/>
    <s v="United States"/>
    <s v="New York City"/>
    <x v="11"/>
    <x v="3"/>
    <s v="TEC-CO-10004722"/>
    <x v="2"/>
    <x v="15"/>
    <x v="1012"/>
    <n v="11199.968000000001"/>
    <n v="4"/>
    <n v="3919.9887999999992"/>
  </r>
  <r>
    <n v="2625"/>
    <s v="CA-2020-127180"/>
    <x v="418"/>
    <d v="2020-10-24T00:00:00"/>
    <s v="First Class"/>
    <s v="TA-21385"/>
    <x v="490"/>
    <x v="2"/>
    <s v="United States"/>
    <s v="New York City"/>
    <x v="11"/>
    <x v="3"/>
    <s v="TEC-PH-10001494"/>
    <x v="2"/>
    <x v="8"/>
    <x v="464"/>
    <n v="2399.6"/>
    <n v="8"/>
    <n v="647.89200000000005"/>
  </r>
  <r>
    <n v="2626"/>
    <s v="CA-2020-127180"/>
    <x v="418"/>
    <d v="2020-10-24T00:00:00"/>
    <s v="First Class"/>
    <s v="TA-21385"/>
    <x v="490"/>
    <x v="2"/>
    <s v="United States"/>
    <s v="New York City"/>
    <x v="11"/>
    <x v="3"/>
    <s v="OFF-EN-10002500"/>
    <x v="1"/>
    <x v="12"/>
    <x v="60"/>
    <n v="63.9"/>
    <n v="5"/>
    <n v="28.754999999999995"/>
  </r>
  <r>
    <n v="2627"/>
    <s v="CA-2020-127180"/>
    <x v="418"/>
    <d v="2020-10-24T00:00:00"/>
    <s v="First Class"/>
    <s v="TA-21385"/>
    <x v="490"/>
    <x v="2"/>
    <s v="United States"/>
    <s v="New York City"/>
    <x v="11"/>
    <x v="3"/>
    <s v="TEC-PH-10003800"/>
    <x v="2"/>
    <x v="8"/>
    <x v="310"/>
    <n v="52.99"/>
    <n v="1"/>
    <n v="0.52989999999999782"/>
  </r>
  <r>
    <n v="2628"/>
    <s v="US-2020-165344"/>
    <x v="20"/>
    <d v="2020-11-15T00:00:00"/>
    <s v="First Class"/>
    <s v="SB-20290"/>
    <x v="466"/>
    <x v="1"/>
    <s v="United States"/>
    <s v="Springfield"/>
    <x v="19"/>
    <x v="3"/>
    <s v="TEC-AC-10002399"/>
    <x v="2"/>
    <x v="7"/>
    <x v="271"/>
    <n v="60.864000000000004"/>
    <n v="4"/>
    <n v="9.1295999999999964"/>
  </r>
  <r>
    <n v="2629"/>
    <s v="US-2020-165344"/>
    <x v="20"/>
    <d v="2020-11-15T00:00:00"/>
    <s v="First Class"/>
    <s v="SB-20290"/>
    <x v="466"/>
    <x v="1"/>
    <s v="United States"/>
    <s v="Springfield"/>
    <x v="19"/>
    <x v="3"/>
    <s v="TEC-MA-10002210"/>
    <x v="2"/>
    <x v="16"/>
    <x v="1013"/>
    <n v="652.99500000000012"/>
    <n v="7"/>
    <n v="-935.95949999999993"/>
  </r>
  <r>
    <n v="2630"/>
    <s v="US-2020-165344"/>
    <x v="20"/>
    <d v="2020-11-15T00:00:00"/>
    <s v="First Class"/>
    <s v="SB-20290"/>
    <x v="466"/>
    <x v="1"/>
    <s v="United States"/>
    <s v="Springfield"/>
    <x v="19"/>
    <x v="3"/>
    <s v="OFF-BI-10003196"/>
    <x v="1"/>
    <x v="4"/>
    <x v="1014"/>
    <n v="11.220000000000002"/>
    <n v="10"/>
    <n v="-7.4799999999999969"/>
  </r>
  <r>
    <n v="2632"/>
    <s v="US-2020-110604"/>
    <x v="201"/>
    <d v="2020-05-20T00:00:00"/>
    <s v="Standard Class"/>
    <s v="JF-15295"/>
    <x v="491"/>
    <x v="0"/>
    <s v="United States"/>
    <s v="Seattle"/>
    <x v="3"/>
    <x v="1"/>
    <s v="FUR-FU-10000076"/>
    <x v="0"/>
    <x v="9"/>
    <x v="589"/>
    <n v="39.96"/>
    <n v="2"/>
    <n v="17.182800000000004"/>
  </r>
  <r>
    <n v="2633"/>
    <s v="US-2020-110604"/>
    <x v="201"/>
    <d v="2020-05-20T00:00:00"/>
    <s v="Standard Class"/>
    <s v="JF-15295"/>
    <x v="491"/>
    <x v="0"/>
    <s v="United States"/>
    <s v="Seattle"/>
    <x v="3"/>
    <x v="1"/>
    <s v="FUR-CH-10002019"/>
    <x v="0"/>
    <x v="1"/>
    <x v="1015"/>
    <n v="42.624000000000002"/>
    <n v="2"/>
    <n v="4.2623999999999977"/>
  </r>
  <r>
    <n v="2634"/>
    <s v="US-2020-110604"/>
    <x v="201"/>
    <d v="2020-05-20T00:00:00"/>
    <s v="Standard Class"/>
    <s v="JF-15295"/>
    <x v="491"/>
    <x v="0"/>
    <s v="United States"/>
    <s v="Seattle"/>
    <x v="3"/>
    <x v="1"/>
    <s v="FUR-CH-10004287"/>
    <x v="0"/>
    <x v="1"/>
    <x v="445"/>
    <n v="220.96"/>
    <n v="1"/>
    <n v="24.857999999999983"/>
  </r>
  <r>
    <n v="2638"/>
    <s v="CA-2020-108441"/>
    <x v="280"/>
    <d v="2020-06-18T00:00:00"/>
    <s v="Standard Class"/>
    <s v="SB-20190"/>
    <x v="492"/>
    <x v="0"/>
    <s v="United States"/>
    <s v="New York City"/>
    <x v="11"/>
    <x v="3"/>
    <s v="OFF-PA-10000697"/>
    <x v="1"/>
    <x v="3"/>
    <x v="1016"/>
    <n v="19.04"/>
    <n v="4"/>
    <n v="9.3295999999999992"/>
  </r>
  <r>
    <n v="2639"/>
    <s v="CA-2020-108441"/>
    <x v="280"/>
    <d v="2020-06-18T00:00:00"/>
    <s v="Standard Class"/>
    <s v="SB-20190"/>
    <x v="492"/>
    <x v="0"/>
    <s v="United States"/>
    <s v="New York City"/>
    <x v="11"/>
    <x v="3"/>
    <s v="OFF-BI-10000848"/>
    <x v="1"/>
    <x v="4"/>
    <x v="398"/>
    <n v="13.128"/>
    <n v="3"/>
    <n v="4.2665999999999986"/>
  </r>
  <r>
    <n v="2640"/>
    <s v="CA-2020-108441"/>
    <x v="280"/>
    <d v="2020-06-18T00:00:00"/>
    <s v="Standard Class"/>
    <s v="SB-20190"/>
    <x v="492"/>
    <x v="0"/>
    <s v="United States"/>
    <s v="New York City"/>
    <x v="11"/>
    <x v="3"/>
    <s v="OFF-AR-10004691"/>
    <x v="1"/>
    <x v="5"/>
    <x v="1017"/>
    <n v="64.14"/>
    <n v="3"/>
    <n v="16.676400000000001"/>
  </r>
  <r>
    <n v="2641"/>
    <s v="CA-2020-108441"/>
    <x v="280"/>
    <d v="2020-06-18T00:00:00"/>
    <s v="Standard Class"/>
    <s v="SB-20190"/>
    <x v="492"/>
    <x v="0"/>
    <s v="United States"/>
    <s v="New York City"/>
    <x v="11"/>
    <x v="3"/>
    <s v="FUR-CH-10000595"/>
    <x v="0"/>
    <x v="1"/>
    <x v="1018"/>
    <n v="858.24"/>
    <n v="4"/>
    <n v="143.03999999999996"/>
  </r>
  <r>
    <n v="2643"/>
    <s v="CA-2019-124051"/>
    <x v="398"/>
    <d v="2019-12-30T00:00:00"/>
    <s v="First Class"/>
    <s v="KA-16525"/>
    <x v="429"/>
    <x v="0"/>
    <s v="United States"/>
    <s v="Aurora"/>
    <x v="7"/>
    <x v="2"/>
    <s v="OFF-PA-10001289"/>
    <x v="1"/>
    <x v="3"/>
    <x v="653"/>
    <n v="186.048"/>
    <n v="6"/>
    <n v="67.442399999999992"/>
  </r>
  <r>
    <n v="2644"/>
    <s v="CA-2019-149111"/>
    <x v="419"/>
    <d v="2019-04-21T00:00:00"/>
    <s v="Second Class"/>
    <s v="BF-11170"/>
    <x v="440"/>
    <x v="2"/>
    <s v="United States"/>
    <s v="Raleigh"/>
    <x v="2"/>
    <x v="0"/>
    <s v="TEC-PH-10003092"/>
    <x v="2"/>
    <x v="8"/>
    <x v="644"/>
    <n v="36.792000000000002"/>
    <n v="1"/>
    <n v="4.1390999999999991"/>
  </r>
  <r>
    <n v="2645"/>
    <s v="CA-2019-149111"/>
    <x v="419"/>
    <d v="2019-04-21T00:00:00"/>
    <s v="Second Class"/>
    <s v="BF-11170"/>
    <x v="440"/>
    <x v="2"/>
    <s v="United States"/>
    <s v="Raleigh"/>
    <x v="2"/>
    <x v="0"/>
    <s v="FUR-FU-10000206"/>
    <x v="0"/>
    <x v="9"/>
    <x v="235"/>
    <n v="18.624000000000002"/>
    <n v="8"/>
    <n v="6.2855999999999987"/>
  </r>
  <r>
    <n v="2651"/>
    <s v="US-2019-146794"/>
    <x v="100"/>
    <d v="2019-10-01T00:00:00"/>
    <s v="Standard Class"/>
    <s v="SH-19975"/>
    <x v="41"/>
    <x v="1"/>
    <s v="United States"/>
    <s v="Hesperia"/>
    <x v="1"/>
    <x v="1"/>
    <s v="FUR-BO-10004467"/>
    <x v="0"/>
    <x v="0"/>
    <x v="921"/>
    <n v="424.95749999999992"/>
    <n v="5"/>
    <n v="19.997999999999976"/>
  </r>
  <r>
    <n v="2652"/>
    <s v="CA-2020-112515"/>
    <x v="383"/>
    <d v="2020-09-21T00:00:00"/>
    <s v="Second Class"/>
    <s v="AS-10225"/>
    <x v="493"/>
    <x v="1"/>
    <s v="United States"/>
    <s v="Provo"/>
    <x v="40"/>
    <x v="1"/>
    <s v="OFF-BI-10000829"/>
    <x v="1"/>
    <x v="4"/>
    <x v="539"/>
    <n v="10.776000000000002"/>
    <n v="3"/>
    <n v="3.5021999999999989"/>
  </r>
  <r>
    <n v="2653"/>
    <s v="CA-2020-112515"/>
    <x v="383"/>
    <d v="2020-09-21T00:00:00"/>
    <s v="Second Class"/>
    <s v="AS-10225"/>
    <x v="493"/>
    <x v="1"/>
    <s v="United States"/>
    <s v="Provo"/>
    <x v="40"/>
    <x v="1"/>
    <s v="OFF-BI-10003712"/>
    <x v="1"/>
    <x v="4"/>
    <x v="720"/>
    <n v="11.784000000000001"/>
    <n v="3"/>
    <n v="4.2716999999999992"/>
  </r>
  <r>
    <n v="2654"/>
    <s v="CA-2020-112515"/>
    <x v="383"/>
    <d v="2020-09-21T00:00:00"/>
    <s v="Second Class"/>
    <s v="AS-10225"/>
    <x v="493"/>
    <x v="1"/>
    <s v="United States"/>
    <s v="Provo"/>
    <x v="40"/>
    <x v="1"/>
    <s v="OFF-PA-10000062"/>
    <x v="1"/>
    <x v="3"/>
    <x v="1019"/>
    <n v="164.88"/>
    <n v="3"/>
    <n v="80.791200000000003"/>
  </r>
  <r>
    <n v="2655"/>
    <s v="CA-2020-112515"/>
    <x v="383"/>
    <d v="2020-09-21T00:00:00"/>
    <s v="Second Class"/>
    <s v="AS-10225"/>
    <x v="493"/>
    <x v="1"/>
    <s v="United States"/>
    <s v="Provo"/>
    <x v="40"/>
    <x v="1"/>
    <s v="FUR-BO-10003404"/>
    <x v="0"/>
    <x v="0"/>
    <x v="1020"/>
    <n v="1292.94"/>
    <n v="3"/>
    <n v="77.576399999999921"/>
  </r>
  <r>
    <n v="2656"/>
    <s v="CA-2020-112515"/>
    <x v="383"/>
    <d v="2020-09-21T00:00:00"/>
    <s v="Second Class"/>
    <s v="AS-10225"/>
    <x v="493"/>
    <x v="1"/>
    <s v="United States"/>
    <s v="Provo"/>
    <x v="40"/>
    <x v="1"/>
    <s v="OFF-BI-10004233"/>
    <x v="1"/>
    <x v="4"/>
    <x v="1021"/>
    <n v="25.584000000000003"/>
    <n v="2"/>
    <n v="8.9543999999999997"/>
  </r>
  <r>
    <n v="2657"/>
    <s v="CA-2020-112515"/>
    <x v="383"/>
    <d v="2020-09-21T00:00:00"/>
    <s v="Second Class"/>
    <s v="AS-10225"/>
    <x v="493"/>
    <x v="1"/>
    <s v="United States"/>
    <s v="Provo"/>
    <x v="40"/>
    <x v="1"/>
    <s v="OFF-ST-10001272"/>
    <x v="1"/>
    <x v="10"/>
    <x v="1022"/>
    <n v="261.74"/>
    <n v="2"/>
    <n v="65.435000000000002"/>
  </r>
  <r>
    <n v="2658"/>
    <s v="CA-2020-112515"/>
    <x v="383"/>
    <d v="2020-09-21T00:00:00"/>
    <s v="Second Class"/>
    <s v="AS-10225"/>
    <x v="493"/>
    <x v="1"/>
    <s v="United States"/>
    <s v="Provo"/>
    <x v="40"/>
    <x v="1"/>
    <s v="OFF-LA-10001175"/>
    <x v="1"/>
    <x v="2"/>
    <x v="1023"/>
    <n v="14.399999999999999"/>
    <n v="5"/>
    <n v="7.056"/>
  </r>
  <r>
    <n v="2659"/>
    <s v="CA-2019-150343"/>
    <x v="420"/>
    <d v="2019-08-20T00:00:00"/>
    <s v="Standard Class"/>
    <s v="PK-19075"/>
    <x v="109"/>
    <x v="0"/>
    <s v="United States"/>
    <s v="San Francisco"/>
    <x v="1"/>
    <x v="1"/>
    <s v="OFF-EN-10004030"/>
    <x v="1"/>
    <x v="12"/>
    <x v="78"/>
    <n v="10.86"/>
    <n v="3"/>
    <n v="5.1042000000000005"/>
  </r>
  <r>
    <n v="2661"/>
    <s v="CA-2020-123372"/>
    <x v="199"/>
    <d v="2020-12-02T00:00:00"/>
    <s v="Standard Class"/>
    <s v="DG-13300"/>
    <x v="494"/>
    <x v="1"/>
    <s v="United States"/>
    <s v="New York City"/>
    <x v="11"/>
    <x v="3"/>
    <s v="TEC-PH-10002834"/>
    <x v="2"/>
    <x v="8"/>
    <x v="1024"/>
    <n v="1979.89"/>
    <n v="11"/>
    <n v="494.97250000000003"/>
  </r>
  <r>
    <n v="2662"/>
    <s v="CA-2020-123372"/>
    <x v="199"/>
    <d v="2020-12-02T00:00:00"/>
    <s v="Standard Class"/>
    <s v="DG-13300"/>
    <x v="494"/>
    <x v="1"/>
    <s v="United States"/>
    <s v="New York City"/>
    <x v="11"/>
    <x v="3"/>
    <s v="OFF-EN-10003055"/>
    <x v="1"/>
    <x v="12"/>
    <x v="1025"/>
    <n v="79.959999999999994"/>
    <n v="2"/>
    <n v="35.981999999999992"/>
  </r>
  <r>
    <n v="2663"/>
    <s v="CA-2020-159604"/>
    <x v="197"/>
    <d v="2020-04-15T00:00:00"/>
    <s v="First Class"/>
    <s v="CL-12700"/>
    <x v="495"/>
    <x v="2"/>
    <s v="United States"/>
    <s v="Springfield"/>
    <x v="20"/>
    <x v="2"/>
    <s v="OFF-BI-10003460"/>
    <x v="1"/>
    <x v="4"/>
    <x v="126"/>
    <n v="8.76"/>
    <n v="2"/>
    <n v="4.2047999999999996"/>
  </r>
  <r>
    <n v="2664"/>
    <s v="CA-2019-164784"/>
    <x v="421"/>
    <d v="2019-05-04T00:00:00"/>
    <s v="First Class"/>
    <s v="HF-14995"/>
    <x v="374"/>
    <x v="0"/>
    <s v="United States"/>
    <s v="Memphis"/>
    <x v="26"/>
    <x v="0"/>
    <s v="OFF-LA-10001569"/>
    <x v="1"/>
    <x v="2"/>
    <x v="495"/>
    <n v="3.9840000000000004"/>
    <n v="1"/>
    <n v="1.2948"/>
  </r>
  <r>
    <n v="2665"/>
    <s v="CA-2019-164784"/>
    <x v="421"/>
    <d v="2019-05-04T00:00:00"/>
    <s v="First Class"/>
    <s v="HF-14995"/>
    <x v="374"/>
    <x v="0"/>
    <s v="United States"/>
    <s v="Memphis"/>
    <x v="26"/>
    <x v="0"/>
    <s v="FUR-TA-10004534"/>
    <x v="0"/>
    <x v="14"/>
    <x v="865"/>
    <n v="370.62"/>
    <n v="3"/>
    <n v="-142.07100000000008"/>
  </r>
  <r>
    <n v="2666"/>
    <s v="CA-2019-164784"/>
    <x v="421"/>
    <d v="2019-05-04T00:00:00"/>
    <s v="First Class"/>
    <s v="HF-14995"/>
    <x v="374"/>
    <x v="0"/>
    <s v="United States"/>
    <s v="Memphis"/>
    <x v="26"/>
    <x v="0"/>
    <s v="OFF-BI-10002954"/>
    <x v="1"/>
    <x v="4"/>
    <x v="845"/>
    <n v="2.7420000000000004"/>
    <n v="2"/>
    <n v="-2.0107999999999997"/>
  </r>
  <r>
    <n v="2667"/>
    <s v="CA-2019-111794"/>
    <x v="218"/>
    <d v="2019-10-01T00:00:00"/>
    <s v="Same Day"/>
    <s v="HG-15025"/>
    <x v="496"/>
    <x v="0"/>
    <s v="United States"/>
    <s v="Amarillo"/>
    <x v="6"/>
    <x v="2"/>
    <s v="TEC-AC-10003832"/>
    <x v="2"/>
    <x v="7"/>
    <x v="280"/>
    <n v="79.512000000000015"/>
    <n v="3"/>
    <n v="20.8719"/>
  </r>
  <r>
    <n v="2668"/>
    <s v="CA-2019-111794"/>
    <x v="218"/>
    <d v="2019-10-01T00:00:00"/>
    <s v="Same Day"/>
    <s v="HG-15025"/>
    <x v="496"/>
    <x v="0"/>
    <s v="United States"/>
    <s v="Amarillo"/>
    <x v="6"/>
    <x v="2"/>
    <s v="OFF-PA-10000474"/>
    <x v="1"/>
    <x v="3"/>
    <x v="10"/>
    <n v="28.352"/>
    <n v="1"/>
    <n v="9.568799999999996"/>
  </r>
  <r>
    <n v="2675"/>
    <s v="CA-2020-136875"/>
    <x v="407"/>
    <d v="2020-12-03T00:00:00"/>
    <s v="Same Day"/>
    <s v="TC-21295"/>
    <x v="497"/>
    <x v="0"/>
    <s v="United States"/>
    <s v="San Diego"/>
    <x v="1"/>
    <x v="1"/>
    <s v="OFF-PA-10000357"/>
    <x v="1"/>
    <x v="3"/>
    <x v="877"/>
    <n v="166.44"/>
    <n v="3"/>
    <n v="79.891199999999998"/>
  </r>
  <r>
    <n v="2676"/>
    <s v="CA-2020-132185"/>
    <x v="195"/>
    <d v="2020-12-02T00:00:00"/>
    <s v="Standard Class"/>
    <s v="DB-13615"/>
    <x v="498"/>
    <x v="0"/>
    <s v="United States"/>
    <s v="Asheville"/>
    <x v="2"/>
    <x v="0"/>
    <s v="OFF-AR-10000422"/>
    <x v="1"/>
    <x v="5"/>
    <x v="604"/>
    <n v="8.76"/>
    <n v="5"/>
    <n v="0.76649999999999974"/>
  </r>
  <r>
    <n v="2677"/>
    <s v="CA-2020-132185"/>
    <x v="195"/>
    <d v="2020-12-02T00:00:00"/>
    <s v="Standard Class"/>
    <s v="DB-13615"/>
    <x v="498"/>
    <x v="0"/>
    <s v="United States"/>
    <s v="Asheville"/>
    <x v="2"/>
    <x v="0"/>
    <s v="OFF-AP-10001205"/>
    <x v="1"/>
    <x v="6"/>
    <x v="935"/>
    <n v="43.584000000000003"/>
    <n v="1"/>
    <n v="4.3584000000000032"/>
  </r>
  <r>
    <n v="2680"/>
    <s v="CA-2020-127026"/>
    <x v="158"/>
    <d v="2020-01-27T00:00:00"/>
    <s v="Standard Class"/>
    <s v="MH-18115"/>
    <x v="274"/>
    <x v="2"/>
    <s v="United States"/>
    <s v="Jackson"/>
    <x v="13"/>
    <x v="2"/>
    <s v="OFF-BI-10000546"/>
    <x v="1"/>
    <x v="4"/>
    <x v="395"/>
    <n v="14.399999999999999"/>
    <n v="5"/>
    <n v="7.056"/>
  </r>
  <r>
    <n v="2681"/>
    <s v="CA-2020-127026"/>
    <x v="158"/>
    <d v="2020-01-27T00:00:00"/>
    <s v="Standard Class"/>
    <s v="MH-18115"/>
    <x v="274"/>
    <x v="2"/>
    <s v="United States"/>
    <s v="Jackson"/>
    <x v="13"/>
    <x v="2"/>
    <s v="TEC-AC-10002049"/>
    <x v="2"/>
    <x v="7"/>
    <x v="443"/>
    <n v="619.94999999999993"/>
    <n v="5"/>
    <n v="111.59099999999995"/>
  </r>
  <r>
    <n v="2682"/>
    <s v="CA-2020-127026"/>
    <x v="158"/>
    <d v="2020-01-27T00:00:00"/>
    <s v="Standard Class"/>
    <s v="MH-18115"/>
    <x v="274"/>
    <x v="2"/>
    <s v="United States"/>
    <s v="Jackson"/>
    <x v="13"/>
    <x v="2"/>
    <s v="OFF-BI-10001196"/>
    <x v="1"/>
    <x v="4"/>
    <x v="1026"/>
    <n v="89.52"/>
    <n v="4"/>
    <n v="42.074399999999997"/>
  </r>
  <r>
    <n v="2683"/>
    <s v="CA-2020-127026"/>
    <x v="158"/>
    <d v="2020-01-27T00:00:00"/>
    <s v="Standard Class"/>
    <s v="MH-18115"/>
    <x v="274"/>
    <x v="2"/>
    <s v="United States"/>
    <s v="Jackson"/>
    <x v="13"/>
    <x v="2"/>
    <s v="TEC-MA-10002981"/>
    <x v="2"/>
    <x v="16"/>
    <x v="1027"/>
    <n v="350.97300000000007"/>
    <n v="3"/>
    <n v="152.08829999999998"/>
  </r>
  <r>
    <n v="2684"/>
    <s v="CA-2020-127026"/>
    <x v="158"/>
    <d v="2020-01-27T00:00:00"/>
    <s v="Standard Class"/>
    <s v="MH-18115"/>
    <x v="274"/>
    <x v="2"/>
    <s v="United States"/>
    <s v="Jackson"/>
    <x v="13"/>
    <x v="2"/>
    <s v="TEC-PH-10003601"/>
    <x v="2"/>
    <x v="8"/>
    <x v="1028"/>
    <n v="164.99"/>
    <n v="1"/>
    <n v="49.496999999999986"/>
  </r>
  <r>
    <n v="2685"/>
    <s v="CA-2020-137085"/>
    <x v="126"/>
    <d v="2020-07-06T00:00:00"/>
    <s v="Standard Class"/>
    <s v="CT-11995"/>
    <x v="426"/>
    <x v="0"/>
    <s v="United States"/>
    <s v="Los Angeles"/>
    <x v="1"/>
    <x v="1"/>
    <s v="OFF-BI-10000632"/>
    <x v="1"/>
    <x v="4"/>
    <x v="940"/>
    <n v="312.55200000000002"/>
    <n v="9"/>
    <n v="101.57939999999999"/>
  </r>
  <r>
    <n v="2686"/>
    <s v="CA-2019-133123"/>
    <x v="28"/>
    <d v="2019-09-11T00:00:00"/>
    <s v="Standard Class"/>
    <s v="KB-16315"/>
    <x v="499"/>
    <x v="0"/>
    <s v="United States"/>
    <s v="Thomasville"/>
    <x v="2"/>
    <x v="0"/>
    <s v="OFF-EN-10003055"/>
    <x v="1"/>
    <x v="12"/>
    <x v="1025"/>
    <n v="95.951999999999998"/>
    <n v="3"/>
    <n v="29.984999999999985"/>
  </r>
  <r>
    <n v="2687"/>
    <s v="CA-2019-133123"/>
    <x v="28"/>
    <d v="2019-09-11T00:00:00"/>
    <s v="Standard Class"/>
    <s v="KB-16315"/>
    <x v="499"/>
    <x v="0"/>
    <s v="United States"/>
    <s v="Thomasville"/>
    <x v="2"/>
    <x v="0"/>
    <s v="OFF-BI-10001031"/>
    <x v="1"/>
    <x v="4"/>
    <x v="574"/>
    <n v="3.2040000000000002"/>
    <n v="2"/>
    <n v="-2.4563999999999995"/>
  </r>
  <r>
    <n v="2688"/>
    <s v="US-2019-128195"/>
    <x v="319"/>
    <d v="2019-08-05T00:00:00"/>
    <s v="First Class"/>
    <s v="RA-19285"/>
    <x v="171"/>
    <x v="0"/>
    <s v="United States"/>
    <s v="Peoria"/>
    <x v="7"/>
    <x v="2"/>
    <s v="OFF-BI-10002003"/>
    <x v="1"/>
    <x v="4"/>
    <x v="1029"/>
    <n v="3.9799999999999991"/>
    <n v="5"/>
    <n v="-6.5670000000000019"/>
  </r>
  <r>
    <n v="2691"/>
    <s v="CA-2020-156412"/>
    <x v="422"/>
    <d v="2020-12-08T00:00:00"/>
    <s v="Standard Class"/>
    <s v="CM-12160"/>
    <x v="245"/>
    <x v="0"/>
    <s v="United States"/>
    <s v="Philadelphia"/>
    <x v="5"/>
    <x v="3"/>
    <s v="OFF-BI-10004364"/>
    <x v="1"/>
    <x v="4"/>
    <x v="304"/>
    <n v="5.3460000000000019"/>
    <n v="3"/>
    <n v="-4.4550000000000001"/>
  </r>
  <r>
    <n v="2692"/>
    <s v="US-2019-144211"/>
    <x v="423"/>
    <d v="2019-09-02T00:00:00"/>
    <s v="Standard Class"/>
    <s v="CS-12130"/>
    <x v="500"/>
    <x v="0"/>
    <s v="United States"/>
    <s v="Englewood"/>
    <x v="27"/>
    <x v="1"/>
    <s v="OFF-PA-10002246"/>
    <x v="1"/>
    <x v="3"/>
    <x v="1030"/>
    <n v="15.48"/>
    <n v="3"/>
    <n v="5.6115000000000004"/>
  </r>
  <r>
    <n v="2693"/>
    <s v="US-2019-144211"/>
    <x v="423"/>
    <d v="2019-09-02T00:00:00"/>
    <s v="Standard Class"/>
    <s v="CS-12130"/>
    <x v="500"/>
    <x v="0"/>
    <s v="United States"/>
    <s v="Englewood"/>
    <x v="27"/>
    <x v="1"/>
    <s v="TEC-PH-10002890"/>
    <x v="2"/>
    <x v="8"/>
    <x v="1031"/>
    <n v="108.57599999999999"/>
    <n v="3"/>
    <n v="8.1432000000000002"/>
  </r>
  <r>
    <n v="2694"/>
    <s v="CA-2019-138079"/>
    <x v="62"/>
    <d v="2019-01-28T00:00:00"/>
    <s v="Standard Class"/>
    <s v="AJ-10795"/>
    <x v="203"/>
    <x v="1"/>
    <s v="United States"/>
    <s v="Seattle"/>
    <x v="3"/>
    <x v="1"/>
    <s v="FUR-FU-10001475"/>
    <x v="0"/>
    <x v="9"/>
    <x v="307"/>
    <n v="109.9"/>
    <n v="5"/>
    <n v="37.366"/>
  </r>
  <r>
    <n v="2696"/>
    <s v="CA-2019-161662"/>
    <x v="315"/>
    <d v="2019-02-09T00:00:00"/>
    <s v="First Class"/>
    <s v="BE-11410"/>
    <x v="501"/>
    <x v="0"/>
    <s v="United States"/>
    <s v="Lancaster"/>
    <x v="19"/>
    <x v="3"/>
    <s v="OFF-PA-10003465"/>
    <x v="1"/>
    <x v="3"/>
    <x v="1032"/>
    <n v="30.352"/>
    <n v="2"/>
    <n v="10.623199999999997"/>
  </r>
  <r>
    <n v="2705"/>
    <s v="CA-2020-156818"/>
    <x v="281"/>
    <d v="2020-07-13T00:00:00"/>
    <s v="Second Class"/>
    <s v="JD-16015"/>
    <x v="502"/>
    <x v="0"/>
    <s v="United States"/>
    <s v="New York City"/>
    <x v="11"/>
    <x v="3"/>
    <s v="TEC-AC-10002323"/>
    <x v="2"/>
    <x v="7"/>
    <x v="662"/>
    <n v="132.60000000000002"/>
    <n v="6"/>
    <n v="17.238000000000007"/>
  </r>
  <r>
    <n v="2706"/>
    <s v="CA-2020-155873"/>
    <x v="61"/>
    <d v="2020-06-21T00:00:00"/>
    <s v="Standard Class"/>
    <s v="AB-10255"/>
    <x v="297"/>
    <x v="2"/>
    <s v="United States"/>
    <s v="Carlsbad"/>
    <x v="23"/>
    <x v="1"/>
    <s v="OFF-SU-10001165"/>
    <x v="1"/>
    <x v="13"/>
    <x v="727"/>
    <n v="16.68"/>
    <n v="2"/>
    <n v="4.3368000000000002"/>
  </r>
  <r>
    <n v="2707"/>
    <s v="CA-2020-155873"/>
    <x v="61"/>
    <d v="2020-06-21T00:00:00"/>
    <s v="Standard Class"/>
    <s v="AB-10255"/>
    <x v="297"/>
    <x v="2"/>
    <s v="United States"/>
    <s v="Carlsbad"/>
    <x v="23"/>
    <x v="1"/>
    <s v="OFF-PA-10001246"/>
    <x v="1"/>
    <x v="3"/>
    <x v="1033"/>
    <n v="19.440000000000001"/>
    <n v="3"/>
    <n v="9.3312000000000008"/>
  </r>
  <r>
    <n v="2708"/>
    <s v="CA-2020-155873"/>
    <x v="61"/>
    <d v="2020-06-21T00:00:00"/>
    <s v="Standard Class"/>
    <s v="AB-10255"/>
    <x v="297"/>
    <x v="2"/>
    <s v="United States"/>
    <s v="Carlsbad"/>
    <x v="23"/>
    <x v="1"/>
    <s v="OFF-PA-10001815"/>
    <x v="1"/>
    <x v="3"/>
    <x v="1034"/>
    <n v="192.16"/>
    <n v="4"/>
    <n v="92.236799999999988"/>
  </r>
  <r>
    <n v="2712"/>
    <s v="CA-2020-132430"/>
    <x v="253"/>
    <d v="2020-10-11T00:00:00"/>
    <s v="First Class"/>
    <s v="CP-12085"/>
    <x v="294"/>
    <x v="1"/>
    <s v="United States"/>
    <s v="Lakewood"/>
    <x v="19"/>
    <x v="3"/>
    <s v="FUR-FU-10003577"/>
    <x v="0"/>
    <x v="9"/>
    <x v="393"/>
    <n v="45.888000000000005"/>
    <n v="4"/>
    <n v="9.1775999999999982"/>
  </r>
  <r>
    <n v="2713"/>
    <s v="CA-2020-146031"/>
    <x v="316"/>
    <d v="2020-08-01T00:00:00"/>
    <s v="Second Class"/>
    <s v="GM-14440"/>
    <x v="191"/>
    <x v="0"/>
    <s v="United States"/>
    <s v="Troy"/>
    <x v="11"/>
    <x v="3"/>
    <s v="OFF-AR-10002656"/>
    <x v="1"/>
    <x v="5"/>
    <x v="1035"/>
    <n v="60.12"/>
    <n v="9"/>
    <n v="22.244399999999995"/>
  </r>
  <r>
    <n v="2717"/>
    <s v="CA-2020-128475"/>
    <x v="424"/>
    <d v="2020-09-01T00:00:00"/>
    <s v="Standard Class"/>
    <s v="SC-20680"/>
    <x v="503"/>
    <x v="2"/>
    <s v="United States"/>
    <s v="Columbus"/>
    <x v="29"/>
    <x v="0"/>
    <s v="TEC-AC-10000158"/>
    <x v="2"/>
    <x v="7"/>
    <x v="199"/>
    <n v="71.98"/>
    <n v="2"/>
    <n v="15.1158"/>
  </r>
  <r>
    <n v="2719"/>
    <s v="CA-2020-144827"/>
    <x v="114"/>
    <d v="2020-12-27T00:00:00"/>
    <s v="Standard Class"/>
    <s v="SE-20110"/>
    <x v="486"/>
    <x v="0"/>
    <s v="United States"/>
    <s v="Costa Mesa"/>
    <x v="1"/>
    <x v="1"/>
    <s v="OFF-ST-10004340"/>
    <x v="1"/>
    <x v="10"/>
    <x v="534"/>
    <n v="124.36"/>
    <n v="2"/>
    <n v="33.577200000000005"/>
  </r>
  <r>
    <n v="2723"/>
    <s v="CA-2019-164735"/>
    <x v="89"/>
    <d v="2019-04-19T00:00:00"/>
    <s v="Second Class"/>
    <s v="TB-21400"/>
    <x v="504"/>
    <x v="0"/>
    <s v="United States"/>
    <s v="Alexandria"/>
    <x v="12"/>
    <x v="0"/>
    <s v="OFF-ST-10001558"/>
    <x v="1"/>
    <x v="10"/>
    <x v="469"/>
    <n v="81.199999999999989"/>
    <n v="5"/>
    <n v="12.18"/>
  </r>
  <r>
    <n v="2726"/>
    <s v="CA-2020-149888"/>
    <x v="359"/>
    <d v="2020-11-13T00:00:00"/>
    <s v="Standard Class"/>
    <s v="EP-13915"/>
    <x v="131"/>
    <x v="0"/>
    <s v="United States"/>
    <s v="Philadelphia"/>
    <x v="5"/>
    <x v="3"/>
    <s v="TEC-PH-10003811"/>
    <x v="2"/>
    <x v="8"/>
    <x v="1036"/>
    <n v="359.97"/>
    <n v="5"/>
    <n v="-71.994000000000028"/>
  </r>
  <r>
    <n v="2727"/>
    <s v="CA-2020-149888"/>
    <x v="359"/>
    <d v="2020-11-13T00:00:00"/>
    <s v="Standard Class"/>
    <s v="EP-13915"/>
    <x v="131"/>
    <x v="0"/>
    <s v="United States"/>
    <s v="Philadelphia"/>
    <x v="5"/>
    <x v="3"/>
    <s v="FUR-TA-10000849"/>
    <x v="0"/>
    <x v="14"/>
    <x v="1037"/>
    <n v="350.35199999999998"/>
    <n v="4"/>
    <n v="-140.14079999999996"/>
  </r>
  <r>
    <n v="2728"/>
    <s v="CA-2020-119193"/>
    <x v="40"/>
    <d v="2020-12-24T00:00:00"/>
    <s v="First Class"/>
    <s v="SK-19990"/>
    <x v="50"/>
    <x v="0"/>
    <s v="United States"/>
    <s v="Toledo"/>
    <x v="19"/>
    <x v="3"/>
    <s v="OFF-BI-10000848"/>
    <x v="1"/>
    <x v="4"/>
    <x v="398"/>
    <n v="1.6410000000000002"/>
    <n v="1"/>
    <n v="-1.3128000000000002"/>
  </r>
  <r>
    <n v="2729"/>
    <s v="CA-2020-119193"/>
    <x v="40"/>
    <d v="2020-12-24T00:00:00"/>
    <s v="First Class"/>
    <s v="SK-19990"/>
    <x v="50"/>
    <x v="0"/>
    <s v="United States"/>
    <s v="Toledo"/>
    <x v="19"/>
    <x v="3"/>
    <s v="TEC-PH-10003072"/>
    <x v="2"/>
    <x v="8"/>
    <x v="956"/>
    <n v="629.95799999999997"/>
    <n v="7"/>
    <n v="94.49369999999999"/>
  </r>
  <r>
    <n v="2730"/>
    <s v="CA-2020-104801"/>
    <x v="425"/>
    <d v="2020-02-19T00:00:00"/>
    <s v="Standard Class"/>
    <s v="FH-14350"/>
    <x v="505"/>
    <x v="0"/>
    <s v="United States"/>
    <s v="Seattle"/>
    <x v="3"/>
    <x v="1"/>
    <s v="OFF-AR-10001547"/>
    <x v="1"/>
    <x v="5"/>
    <x v="1038"/>
    <n v="6.63"/>
    <n v="3"/>
    <n v="1.7901"/>
  </r>
  <r>
    <n v="2731"/>
    <s v="CA-2020-104801"/>
    <x v="425"/>
    <d v="2020-02-19T00:00:00"/>
    <s v="Standard Class"/>
    <s v="FH-14350"/>
    <x v="505"/>
    <x v="0"/>
    <s v="United States"/>
    <s v="Seattle"/>
    <x v="3"/>
    <x v="1"/>
    <s v="TEC-AC-10001838"/>
    <x v="2"/>
    <x v="7"/>
    <x v="412"/>
    <n v="799.96"/>
    <n v="4"/>
    <n v="343.98280000000005"/>
  </r>
  <r>
    <n v="2732"/>
    <s v="CA-2020-104801"/>
    <x v="425"/>
    <d v="2020-02-19T00:00:00"/>
    <s v="Standard Class"/>
    <s v="FH-14350"/>
    <x v="505"/>
    <x v="0"/>
    <s v="United States"/>
    <s v="Seattle"/>
    <x v="3"/>
    <x v="1"/>
    <s v="FUR-FU-10004017"/>
    <x v="0"/>
    <x v="9"/>
    <x v="110"/>
    <n v="107.53"/>
    <n v="1"/>
    <n v="21.506"/>
  </r>
  <r>
    <n v="2740"/>
    <s v="CA-2020-122707"/>
    <x v="291"/>
    <d v="2020-04-18T00:00:00"/>
    <s v="First Class"/>
    <s v="EB-13750"/>
    <x v="351"/>
    <x v="1"/>
    <s v="United States"/>
    <s v="Hoover"/>
    <x v="14"/>
    <x v="0"/>
    <s v="OFF-SU-10000157"/>
    <x v="1"/>
    <x v="13"/>
    <x v="1039"/>
    <n v="477.24"/>
    <n v="4"/>
    <n v="9.5448000000000093"/>
  </r>
  <r>
    <n v="2741"/>
    <s v="CA-2020-122707"/>
    <x v="291"/>
    <d v="2020-04-18T00:00:00"/>
    <s v="First Class"/>
    <s v="EB-13750"/>
    <x v="351"/>
    <x v="1"/>
    <s v="United States"/>
    <s v="Hoover"/>
    <x v="14"/>
    <x v="0"/>
    <s v="TEC-AC-10004227"/>
    <x v="2"/>
    <x v="7"/>
    <x v="1040"/>
    <n v="25.98"/>
    <n v="2"/>
    <n v="1.558799999999998"/>
  </r>
  <r>
    <n v="2742"/>
    <s v="CA-2019-165015"/>
    <x v="426"/>
    <d v="2019-02-27T00:00:00"/>
    <s v="Second Class"/>
    <s v="BD-11725"/>
    <x v="506"/>
    <x v="0"/>
    <s v="United States"/>
    <s v="Newark"/>
    <x v="19"/>
    <x v="3"/>
    <s v="OFF-EN-10003134"/>
    <x v="1"/>
    <x v="12"/>
    <x v="89"/>
    <n v="46.72"/>
    <n v="5"/>
    <n v="17.52"/>
  </r>
  <r>
    <n v="2746"/>
    <s v="CA-2020-163321"/>
    <x v="427"/>
    <d v="2020-08-11T00:00:00"/>
    <s v="Second Class"/>
    <s v="FM-14380"/>
    <x v="154"/>
    <x v="0"/>
    <s v="United States"/>
    <s v="Jacksonville"/>
    <x v="2"/>
    <x v="0"/>
    <s v="TEC-AC-10004571"/>
    <x v="2"/>
    <x v="7"/>
    <x v="682"/>
    <n v="79.992000000000004"/>
    <n v="1"/>
    <n v="21.997800000000002"/>
  </r>
  <r>
    <n v="2758"/>
    <s v="CA-2019-127775"/>
    <x v="400"/>
    <d v="2019-06-13T00:00:00"/>
    <s v="Second Class"/>
    <s v="ES-14020"/>
    <x v="507"/>
    <x v="0"/>
    <s v="United States"/>
    <s v="New York City"/>
    <x v="11"/>
    <x v="3"/>
    <s v="TEC-AC-10002402"/>
    <x v="2"/>
    <x v="7"/>
    <x v="414"/>
    <n v="239.96999999999997"/>
    <n v="3"/>
    <n v="71.990999999999985"/>
  </r>
  <r>
    <n v="2759"/>
    <s v="CA-2019-146171"/>
    <x v="12"/>
    <d v="2019-03-15T00:00:00"/>
    <s v="Standard Class"/>
    <s v="JP-16135"/>
    <x v="508"/>
    <x v="2"/>
    <s v="United States"/>
    <s v="Columbus"/>
    <x v="29"/>
    <x v="0"/>
    <s v="FUR-FU-10004270"/>
    <x v="0"/>
    <x v="9"/>
    <x v="1041"/>
    <n v="76.92"/>
    <n v="4"/>
    <n v="31.537200000000006"/>
  </r>
  <r>
    <n v="2760"/>
    <s v="CA-2019-146171"/>
    <x v="12"/>
    <d v="2019-03-15T00:00:00"/>
    <s v="Standard Class"/>
    <s v="JP-16135"/>
    <x v="508"/>
    <x v="2"/>
    <s v="United States"/>
    <s v="Columbus"/>
    <x v="29"/>
    <x v="0"/>
    <s v="OFF-ST-10001526"/>
    <x v="1"/>
    <x v="10"/>
    <x v="1042"/>
    <n v="481.32"/>
    <n v="4"/>
    <n v="125.14319999999998"/>
  </r>
  <r>
    <n v="2762"/>
    <s v="CA-2020-126536"/>
    <x v="214"/>
    <d v="2020-10-14T00:00:00"/>
    <s v="First Class"/>
    <s v="NK-18490"/>
    <x v="334"/>
    <x v="2"/>
    <s v="United States"/>
    <s v="San Francisco"/>
    <x v="1"/>
    <x v="1"/>
    <s v="TEC-AC-10003709"/>
    <x v="2"/>
    <x v="7"/>
    <x v="1043"/>
    <n v="0.99"/>
    <n v="1"/>
    <n v="0.4356000000000001"/>
  </r>
  <r>
    <n v="2763"/>
    <s v="CA-2020-126536"/>
    <x v="214"/>
    <d v="2020-10-14T00:00:00"/>
    <s v="First Class"/>
    <s v="NK-18490"/>
    <x v="334"/>
    <x v="2"/>
    <s v="United States"/>
    <s v="San Francisco"/>
    <x v="1"/>
    <x v="1"/>
    <s v="OFF-BI-10001191"/>
    <x v="1"/>
    <x v="4"/>
    <x v="809"/>
    <n v="101.84"/>
    <n v="5"/>
    <n v="36.917000000000002"/>
  </r>
  <r>
    <n v="2764"/>
    <s v="CA-2020-165757"/>
    <x v="409"/>
    <d v="2020-06-28T00:00:00"/>
    <s v="Standard Class"/>
    <s v="PL-18925"/>
    <x v="342"/>
    <x v="2"/>
    <s v="United States"/>
    <s v="Philadelphia"/>
    <x v="5"/>
    <x v="3"/>
    <s v="OFF-BI-10003166"/>
    <x v="1"/>
    <x v="4"/>
    <x v="1044"/>
    <n v="10.332000000000003"/>
    <n v="3"/>
    <n v="-7.5767999999999986"/>
  </r>
  <r>
    <n v="2765"/>
    <s v="CA-2020-165757"/>
    <x v="409"/>
    <d v="2020-06-28T00:00:00"/>
    <s v="Standard Class"/>
    <s v="PL-18925"/>
    <x v="342"/>
    <x v="2"/>
    <s v="United States"/>
    <s v="Philadelphia"/>
    <x v="5"/>
    <x v="3"/>
    <s v="OFF-BI-10003982"/>
    <x v="1"/>
    <x v="4"/>
    <x v="385"/>
    <n v="31.155000000000005"/>
    <n v="5"/>
    <n v="-23.8855"/>
  </r>
  <r>
    <n v="2766"/>
    <s v="CA-2020-165757"/>
    <x v="409"/>
    <d v="2020-06-28T00:00:00"/>
    <s v="Standard Class"/>
    <s v="PL-18925"/>
    <x v="342"/>
    <x v="2"/>
    <s v="United States"/>
    <s v="Philadelphia"/>
    <x v="5"/>
    <x v="3"/>
    <s v="OFF-ST-10004835"/>
    <x v="1"/>
    <x v="10"/>
    <x v="1045"/>
    <n v="8.9280000000000008"/>
    <n v="2"/>
    <n v="0.66959999999999997"/>
  </r>
  <r>
    <n v="2767"/>
    <s v="CA-2020-167752"/>
    <x v="428"/>
    <d v="2020-01-18T00:00:00"/>
    <s v="First Class"/>
    <s v="RW-19690"/>
    <x v="230"/>
    <x v="0"/>
    <s v="United States"/>
    <s v="Philadelphia"/>
    <x v="5"/>
    <x v="3"/>
    <s v="OFF-AP-10000159"/>
    <x v="1"/>
    <x v="6"/>
    <x v="1046"/>
    <n v="34.384"/>
    <n v="1"/>
    <n v="3.8681999999999945"/>
  </r>
  <r>
    <n v="2768"/>
    <s v="CA-2020-167752"/>
    <x v="428"/>
    <d v="2020-01-18T00:00:00"/>
    <s v="First Class"/>
    <s v="RW-19690"/>
    <x v="230"/>
    <x v="0"/>
    <s v="United States"/>
    <s v="Philadelphia"/>
    <x v="5"/>
    <x v="3"/>
    <s v="OFF-AP-10002945"/>
    <x v="1"/>
    <x v="6"/>
    <x v="1047"/>
    <n v="1924.1599999999999"/>
    <n v="8"/>
    <n v="312.67599999999993"/>
  </r>
  <r>
    <n v="2772"/>
    <s v="CA-2019-163986"/>
    <x v="182"/>
    <d v="2019-09-10T00:00:00"/>
    <s v="Standard Class"/>
    <s v="JJ-15445"/>
    <x v="509"/>
    <x v="0"/>
    <s v="United States"/>
    <s v="Waukesha"/>
    <x v="21"/>
    <x v="2"/>
    <s v="OFF-ST-10000918"/>
    <x v="1"/>
    <x v="10"/>
    <x v="217"/>
    <n v="54.5"/>
    <n v="5"/>
    <n v="14.169999999999998"/>
  </r>
  <r>
    <n v="2773"/>
    <s v="CA-2020-158967"/>
    <x v="216"/>
    <d v="2020-12-12T00:00:00"/>
    <s v="First Class"/>
    <s v="BT-11680"/>
    <x v="390"/>
    <x v="0"/>
    <s v="United States"/>
    <s v="Fort Lauderdale"/>
    <x v="8"/>
    <x v="0"/>
    <s v="FUR-FU-10001940"/>
    <x v="0"/>
    <x v="9"/>
    <x v="115"/>
    <n v="19.103999999999999"/>
    <n v="3"/>
    <n v="5.7312000000000012"/>
  </r>
  <r>
    <n v="2774"/>
    <s v="CA-2019-131576"/>
    <x v="247"/>
    <d v="2019-11-26T00:00:00"/>
    <s v="Standard Class"/>
    <s v="RD-19585"/>
    <x v="370"/>
    <x v="0"/>
    <s v="United States"/>
    <s v="Detroit"/>
    <x v="13"/>
    <x v="2"/>
    <s v="OFF-BI-10002852"/>
    <x v="1"/>
    <x v="4"/>
    <x v="1048"/>
    <n v="49.44"/>
    <n v="3"/>
    <n v="24.2256"/>
  </r>
  <r>
    <n v="2775"/>
    <s v="CA-2020-143455"/>
    <x v="194"/>
    <d v="2020-11-18T00:00:00"/>
    <s v="Standard Class"/>
    <s v="ML-17755"/>
    <x v="383"/>
    <x v="2"/>
    <s v="United States"/>
    <s v="Springfield"/>
    <x v="19"/>
    <x v="3"/>
    <s v="OFF-PA-10004451"/>
    <x v="1"/>
    <x v="3"/>
    <x v="301"/>
    <n v="10.368000000000002"/>
    <n v="2"/>
    <n v="3.6288"/>
  </r>
  <r>
    <n v="2776"/>
    <s v="CA-2019-144729"/>
    <x v="79"/>
    <d v="2019-10-25T00:00:00"/>
    <s v="Standard Class"/>
    <s v="JE-15745"/>
    <x v="195"/>
    <x v="0"/>
    <s v="United States"/>
    <s v="San Diego"/>
    <x v="1"/>
    <x v="1"/>
    <s v="OFF-ST-10004804"/>
    <x v="1"/>
    <x v="10"/>
    <x v="657"/>
    <n v="154.44"/>
    <n v="3"/>
    <n v="1.5444000000000031"/>
  </r>
  <r>
    <n v="2779"/>
    <s v="CA-2020-108322"/>
    <x v="285"/>
    <d v="2020-05-05T00:00:00"/>
    <s v="Standard Class"/>
    <s v="SS-20140"/>
    <x v="94"/>
    <x v="1"/>
    <s v="United States"/>
    <s v="Pompano Beach"/>
    <x v="8"/>
    <x v="0"/>
    <s v="FUR-FU-10001935"/>
    <x v="0"/>
    <x v="9"/>
    <x v="344"/>
    <n v="23.680000000000003"/>
    <n v="8"/>
    <n v="6.216000000000002"/>
  </r>
  <r>
    <n v="2780"/>
    <s v="CA-2020-108322"/>
    <x v="285"/>
    <d v="2020-05-05T00:00:00"/>
    <s v="Standard Class"/>
    <s v="SS-20140"/>
    <x v="94"/>
    <x v="1"/>
    <s v="United States"/>
    <s v="Pompano Beach"/>
    <x v="8"/>
    <x v="0"/>
    <s v="TEC-AC-10003433"/>
    <x v="2"/>
    <x v="7"/>
    <x v="1049"/>
    <n v="2.3760000000000003"/>
    <n v="3"/>
    <n v="0.74249999999999994"/>
  </r>
  <r>
    <n v="2781"/>
    <s v="CA-2020-167668"/>
    <x v="352"/>
    <d v="2020-05-08T00:00:00"/>
    <s v="First Class"/>
    <s v="TC-21295"/>
    <x v="497"/>
    <x v="0"/>
    <s v="United States"/>
    <s v="New York City"/>
    <x v="11"/>
    <x v="3"/>
    <s v="OFF-LA-10004544"/>
    <x v="1"/>
    <x v="2"/>
    <x v="835"/>
    <n v="59.2"/>
    <n v="4"/>
    <n v="29.6"/>
  </r>
  <r>
    <n v="2782"/>
    <s v="CA-2020-146724"/>
    <x v="128"/>
    <d v="2020-11-27T00:00:00"/>
    <s v="Standard Class"/>
    <s v="HG-15025"/>
    <x v="496"/>
    <x v="0"/>
    <s v="United States"/>
    <s v="Lakeville"/>
    <x v="9"/>
    <x v="2"/>
    <s v="OFF-AR-10001026"/>
    <x v="1"/>
    <x v="5"/>
    <x v="1050"/>
    <n v="22"/>
    <n v="10"/>
    <n v="9.6800000000000015"/>
  </r>
  <r>
    <n v="2783"/>
    <s v="CA-2019-139878"/>
    <x v="322"/>
    <d v="2019-11-16T00:00:00"/>
    <s v="Standard Class"/>
    <s v="LD-17005"/>
    <x v="296"/>
    <x v="0"/>
    <s v="United States"/>
    <s v="Detroit"/>
    <x v="13"/>
    <x v="2"/>
    <s v="TEC-PH-10001336"/>
    <x v="2"/>
    <x v="8"/>
    <x v="647"/>
    <n v="257.98"/>
    <n v="2"/>
    <n v="74.8142"/>
  </r>
  <r>
    <n v="2784"/>
    <s v="US-2019-106677"/>
    <x v="405"/>
    <d v="2019-11-10T00:00:00"/>
    <s v="Standard Class"/>
    <s v="AS-10285"/>
    <x v="91"/>
    <x v="1"/>
    <s v="United States"/>
    <s v="Philadelphia"/>
    <x v="5"/>
    <x v="3"/>
    <s v="TEC-PH-10003187"/>
    <x v="2"/>
    <x v="8"/>
    <x v="1051"/>
    <n v="23.987999999999996"/>
    <n v="2"/>
    <n v="-15.991999999999999"/>
  </r>
  <r>
    <n v="2785"/>
    <s v="CA-2019-116974"/>
    <x v="429"/>
    <d v="2019-10-15T00:00:00"/>
    <s v="Standard Class"/>
    <s v="MP-17965"/>
    <x v="102"/>
    <x v="1"/>
    <s v="United States"/>
    <s v="Troy"/>
    <x v="19"/>
    <x v="3"/>
    <s v="TEC-PH-10004897"/>
    <x v="2"/>
    <x v="8"/>
    <x v="786"/>
    <n v="23.975999999999999"/>
    <n v="4"/>
    <n v="-15.584400000000002"/>
  </r>
  <r>
    <n v="2798"/>
    <s v="CA-2020-158743"/>
    <x v="98"/>
    <d v="2020-10-27T00:00:00"/>
    <s v="Standard Class"/>
    <s v="IG-15085"/>
    <x v="347"/>
    <x v="0"/>
    <s v="United States"/>
    <s v="Little Rock"/>
    <x v="44"/>
    <x v="0"/>
    <s v="OFF-AR-10002257"/>
    <x v="1"/>
    <x v="5"/>
    <x v="853"/>
    <n v="13.36"/>
    <n v="4"/>
    <n v="4.1415999999999986"/>
  </r>
  <r>
    <n v="2799"/>
    <s v="CA-2020-158743"/>
    <x v="98"/>
    <d v="2020-10-27T00:00:00"/>
    <s v="Standard Class"/>
    <s v="IG-15085"/>
    <x v="347"/>
    <x v="0"/>
    <s v="United States"/>
    <s v="Little Rock"/>
    <x v="44"/>
    <x v="0"/>
    <s v="OFF-PA-10001019"/>
    <x v="1"/>
    <x v="3"/>
    <x v="1052"/>
    <n v="39.96"/>
    <n v="2"/>
    <n v="18.781199999999998"/>
  </r>
  <r>
    <n v="2800"/>
    <s v="CA-2020-158743"/>
    <x v="98"/>
    <d v="2020-10-27T00:00:00"/>
    <s v="Standard Class"/>
    <s v="IG-15085"/>
    <x v="347"/>
    <x v="0"/>
    <s v="United States"/>
    <s v="Little Rock"/>
    <x v="44"/>
    <x v="0"/>
    <s v="OFF-BI-10003364"/>
    <x v="1"/>
    <x v="4"/>
    <x v="454"/>
    <n v="145.85000000000002"/>
    <n v="5"/>
    <n v="70.007999999999996"/>
  </r>
  <r>
    <n v="2801"/>
    <s v="CA-2019-153318"/>
    <x v="430"/>
    <d v="2019-10-28T00:00:00"/>
    <s v="First Class"/>
    <s v="JS-15595"/>
    <x v="510"/>
    <x v="1"/>
    <s v="United States"/>
    <s v="Miami"/>
    <x v="8"/>
    <x v="0"/>
    <s v="TEC-PH-10000984"/>
    <x v="2"/>
    <x v="8"/>
    <x v="283"/>
    <n v="783.96000000000015"/>
    <n v="5"/>
    <n v="78.396000000000043"/>
  </r>
  <r>
    <n v="2803"/>
    <s v="CA-2020-143329"/>
    <x v="70"/>
    <d v="2020-11-08T00:00:00"/>
    <s v="Standard Class"/>
    <s v="DL-13330"/>
    <x v="511"/>
    <x v="0"/>
    <s v="United States"/>
    <s v="Las Cruces"/>
    <x v="23"/>
    <x v="1"/>
    <s v="FUR-FU-10000629"/>
    <x v="0"/>
    <x v="9"/>
    <x v="44"/>
    <n v="41.37"/>
    <n v="3"/>
    <n v="17.375399999999999"/>
  </r>
  <r>
    <n v="2820"/>
    <s v="CA-2019-160500"/>
    <x v="263"/>
    <d v="2019-05-08T00:00:00"/>
    <s v="First Class"/>
    <s v="DM-13015"/>
    <x v="512"/>
    <x v="0"/>
    <s v="United States"/>
    <s v="Encinitas"/>
    <x v="1"/>
    <x v="1"/>
    <s v="OFF-BI-10003784"/>
    <x v="1"/>
    <x v="4"/>
    <x v="964"/>
    <n v="6.7200000000000006"/>
    <n v="5"/>
    <n v="2.351999999999999"/>
  </r>
  <r>
    <n v="2821"/>
    <s v="CA-2019-160500"/>
    <x v="263"/>
    <d v="2019-05-08T00:00:00"/>
    <s v="First Class"/>
    <s v="DM-13015"/>
    <x v="512"/>
    <x v="0"/>
    <s v="United States"/>
    <s v="Encinitas"/>
    <x v="1"/>
    <x v="1"/>
    <s v="FUR-TA-10003748"/>
    <x v="0"/>
    <x v="14"/>
    <x v="966"/>
    <n v="298.77600000000001"/>
    <n v="3"/>
    <n v="7.4693999999999932"/>
  </r>
  <r>
    <n v="2822"/>
    <s v="CA-2019-100202"/>
    <x v="231"/>
    <d v="2020-01-05T00:00:00"/>
    <s v="Standard Class"/>
    <s v="BD-11620"/>
    <x v="244"/>
    <x v="0"/>
    <s v="United States"/>
    <s v="Anaheim"/>
    <x v="1"/>
    <x v="1"/>
    <s v="TEC-PH-10002563"/>
    <x v="2"/>
    <x v="8"/>
    <x v="106"/>
    <n v="302.37599999999998"/>
    <n v="3"/>
    <n v="22.678200000000018"/>
  </r>
  <r>
    <n v="2823"/>
    <s v="CA-2020-131016"/>
    <x v="39"/>
    <d v="2020-09-20T00:00:00"/>
    <s v="First Class"/>
    <s v="DC-12850"/>
    <x v="280"/>
    <x v="0"/>
    <s v="United States"/>
    <s v="Arlington"/>
    <x v="6"/>
    <x v="2"/>
    <s v="OFF-AR-10000122"/>
    <x v="1"/>
    <x v="5"/>
    <x v="1053"/>
    <n v="8.9280000000000008"/>
    <n v="2"/>
    <n v="0.55799999999999894"/>
  </r>
  <r>
    <n v="2824"/>
    <s v="CA-2020-131016"/>
    <x v="39"/>
    <d v="2020-09-20T00:00:00"/>
    <s v="First Class"/>
    <s v="DC-12850"/>
    <x v="280"/>
    <x v="0"/>
    <s v="United States"/>
    <s v="Arlington"/>
    <x v="6"/>
    <x v="2"/>
    <s v="OFF-ST-10000352"/>
    <x v="1"/>
    <x v="10"/>
    <x v="736"/>
    <n v="47.584000000000003"/>
    <n v="2"/>
    <n v="-2.9739999999999966"/>
  </r>
  <r>
    <n v="2829"/>
    <s v="CA-2019-124149"/>
    <x v="69"/>
    <d v="2019-04-26T00:00:00"/>
    <s v="First Class"/>
    <s v="MJ-17740"/>
    <x v="48"/>
    <x v="0"/>
    <s v="United States"/>
    <s v="Lancaster"/>
    <x v="19"/>
    <x v="3"/>
    <s v="OFF-PA-10002421"/>
    <x v="1"/>
    <x v="3"/>
    <x v="1054"/>
    <n v="108.33600000000001"/>
    <n v="6"/>
    <n v="37.917599999999993"/>
  </r>
  <r>
    <n v="2830"/>
    <s v="CA-2019-124149"/>
    <x v="69"/>
    <d v="2019-04-26T00:00:00"/>
    <s v="First Class"/>
    <s v="MJ-17740"/>
    <x v="48"/>
    <x v="0"/>
    <s v="United States"/>
    <s v="Lancaster"/>
    <x v="19"/>
    <x v="3"/>
    <s v="OFF-ST-10000760"/>
    <x v="1"/>
    <x v="10"/>
    <x v="1055"/>
    <n v="55.92"/>
    <n v="5"/>
    <n v="6.2910000000000004"/>
  </r>
  <r>
    <n v="2831"/>
    <s v="CA-2019-124149"/>
    <x v="69"/>
    <d v="2019-04-26T00:00:00"/>
    <s v="First Class"/>
    <s v="MJ-17740"/>
    <x v="48"/>
    <x v="0"/>
    <s v="United States"/>
    <s v="Lancaster"/>
    <x v="19"/>
    <x v="3"/>
    <s v="OFF-PA-10002923"/>
    <x v="1"/>
    <x v="3"/>
    <x v="1056"/>
    <n v="78.304000000000002"/>
    <n v="2"/>
    <n v="29.363999999999997"/>
  </r>
  <r>
    <n v="2834"/>
    <s v="CA-2020-134649"/>
    <x v="431"/>
    <d v="2020-01-31T00:00:00"/>
    <s v="Second Class"/>
    <s v="CA-11965"/>
    <x v="513"/>
    <x v="1"/>
    <s v="United States"/>
    <s v="Hoover"/>
    <x v="14"/>
    <x v="0"/>
    <s v="OFF-AR-10001547"/>
    <x v="1"/>
    <x v="5"/>
    <x v="1038"/>
    <n v="15.469999999999999"/>
    <n v="7"/>
    <n v="4.1768999999999998"/>
  </r>
  <r>
    <n v="2835"/>
    <s v="CA-2020-134649"/>
    <x v="431"/>
    <d v="2020-01-31T00:00:00"/>
    <s v="Second Class"/>
    <s v="CA-11965"/>
    <x v="513"/>
    <x v="1"/>
    <s v="United States"/>
    <s v="Hoover"/>
    <x v="14"/>
    <x v="0"/>
    <s v="OFF-BI-10001890"/>
    <x v="1"/>
    <x v="4"/>
    <x v="92"/>
    <n v="7.16"/>
    <n v="2"/>
    <n v="3.4367999999999999"/>
  </r>
  <r>
    <n v="2836"/>
    <s v="CA-2020-110842"/>
    <x v="194"/>
    <d v="2020-11-16T00:00:00"/>
    <s v="Standard Class"/>
    <s v="GA-14725"/>
    <x v="199"/>
    <x v="0"/>
    <s v="United States"/>
    <s v="Los Angeles"/>
    <x v="1"/>
    <x v="1"/>
    <s v="OFF-AP-10003971"/>
    <x v="1"/>
    <x v="6"/>
    <x v="623"/>
    <n v="10.89"/>
    <n v="1"/>
    <n v="2.8314000000000004"/>
  </r>
  <r>
    <n v="2837"/>
    <s v="CA-2020-110842"/>
    <x v="194"/>
    <d v="2020-11-16T00:00:00"/>
    <s v="Standard Class"/>
    <s v="GA-14725"/>
    <x v="199"/>
    <x v="0"/>
    <s v="United States"/>
    <s v="Los Angeles"/>
    <x v="1"/>
    <x v="1"/>
    <s v="OFF-PA-10000520"/>
    <x v="1"/>
    <x v="3"/>
    <x v="1057"/>
    <n v="19.440000000000001"/>
    <n v="3"/>
    <n v="9.3312000000000008"/>
  </r>
  <r>
    <n v="2838"/>
    <s v="CA-2020-110842"/>
    <x v="194"/>
    <d v="2020-11-16T00:00:00"/>
    <s v="Standard Class"/>
    <s v="GA-14725"/>
    <x v="199"/>
    <x v="0"/>
    <s v="United States"/>
    <s v="Los Angeles"/>
    <x v="1"/>
    <x v="1"/>
    <s v="OFF-BI-10000977"/>
    <x v="1"/>
    <x v="4"/>
    <x v="680"/>
    <n v="121.6"/>
    <n v="5"/>
    <n v="39.519999999999989"/>
  </r>
  <r>
    <n v="2839"/>
    <s v="CA-2019-147368"/>
    <x v="348"/>
    <d v="2019-06-12T00:00:00"/>
    <s v="First Class"/>
    <s v="TC-21295"/>
    <x v="497"/>
    <x v="0"/>
    <s v="United States"/>
    <s v="Tallahassee"/>
    <x v="8"/>
    <x v="0"/>
    <s v="TEC-MA-10002178"/>
    <x v="2"/>
    <x v="16"/>
    <x v="641"/>
    <n v="695.7"/>
    <n v="2"/>
    <n v="-27.827999999999975"/>
  </r>
  <r>
    <n v="2842"/>
    <s v="US-2020-135062"/>
    <x v="292"/>
    <d v="2020-09-04T00:00:00"/>
    <s v="Second Class"/>
    <s v="RL-19615"/>
    <x v="129"/>
    <x v="0"/>
    <s v="United States"/>
    <s v="Fayetteville"/>
    <x v="2"/>
    <x v="0"/>
    <s v="OFF-PA-10000100"/>
    <x v="1"/>
    <x v="3"/>
    <x v="548"/>
    <n v="229.54400000000001"/>
    <n v="7"/>
    <n v="83.209699999999998"/>
  </r>
  <r>
    <n v="2843"/>
    <s v="CA-2020-135650"/>
    <x v="397"/>
    <d v="2020-03-27T00:00:00"/>
    <s v="Standard Class"/>
    <s v="AC-10660"/>
    <x v="514"/>
    <x v="0"/>
    <s v="United States"/>
    <s v="Huntsville"/>
    <x v="6"/>
    <x v="2"/>
    <s v="OFF-ST-10001809"/>
    <x v="1"/>
    <x v="10"/>
    <x v="929"/>
    <n v="143.72800000000001"/>
    <n v="2"/>
    <n v="-32.338800000000006"/>
  </r>
  <r>
    <n v="2844"/>
    <s v="CA-2020-112865"/>
    <x v="432"/>
    <d v="2020-05-22T00:00:00"/>
    <s v="Standard Class"/>
    <s v="BH-11710"/>
    <x v="515"/>
    <x v="0"/>
    <s v="United States"/>
    <s v="Philadelphia"/>
    <x v="5"/>
    <x v="3"/>
    <s v="TEC-AC-10000387"/>
    <x v="2"/>
    <x v="7"/>
    <x v="1058"/>
    <n v="36.048000000000002"/>
    <n v="3"/>
    <n v="-0.90120000000000111"/>
  </r>
  <r>
    <n v="2845"/>
    <s v="US-2019-162852"/>
    <x v="433"/>
    <d v="2019-12-31T00:00:00"/>
    <s v="Standard Class"/>
    <s v="BG-11695"/>
    <x v="271"/>
    <x v="1"/>
    <s v="United States"/>
    <s v="Woodstock"/>
    <x v="7"/>
    <x v="2"/>
    <s v="FUR-CH-10004853"/>
    <x v="0"/>
    <x v="1"/>
    <x v="1059"/>
    <n v="845.48799999999994"/>
    <n v="8"/>
    <n v="-12.078400000000101"/>
  </r>
  <r>
    <n v="2846"/>
    <s v="CA-2020-138163"/>
    <x v="385"/>
    <d v="2020-11-20T00:00:00"/>
    <s v="First Class"/>
    <s v="XP-21865"/>
    <x v="516"/>
    <x v="0"/>
    <s v="United States"/>
    <s v="Everett"/>
    <x v="28"/>
    <x v="3"/>
    <s v="OFF-AR-10001958"/>
    <x v="1"/>
    <x v="5"/>
    <x v="483"/>
    <n v="50.94"/>
    <n v="3"/>
    <n v="14.263200000000001"/>
  </r>
  <r>
    <n v="2847"/>
    <s v="CA-2020-152093"/>
    <x v="9"/>
    <d v="2020-09-15T00:00:00"/>
    <s v="Standard Class"/>
    <s v="SN-20560"/>
    <x v="517"/>
    <x v="2"/>
    <s v="United States"/>
    <s v="Chicago"/>
    <x v="7"/>
    <x v="2"/>
    <s v="OFF-BI-10003527"/>
    <x v="1"/>
    <x v="4"/>
    <x v="912"/>
    <n v="762.59399999999982"/>
    <n v="3"/>
    <n v="-1143.8910000000001"/>
  </r>
  <r>
    <n v="2848"/>
    <s v="CA-2020-157854"/>
    <x v="434"/>
    <d v="2020-04-15T00:00:00"/>
    <s v="Standard Class"/>
    <s v="DM-13345"/>
    <x v="518"/>
    <x v="1"/>
    <s v="United States"/>
    <s v="Roswell"/>
    <x v="29"/>
    <x v="0"/>
    <s v="FUR-FU-10003832"/>
    <x v="0"/>
    <x v="9"/>
    <x v="1060"/>
    <n v="56.28"/>
    <n v="6"/>
    <n v="15.758400000000002"/>
  </r>
  <r>
    <n v="2849"/>
    <s v="CA-2020-157854"/>
    <x v="434"/>
    <d v="2020-04-15T00:00:00"/>
    <s v="Standard Class"/>
    <s v="DM-13345"/>
    <x v="518"/>
    <x v="1"/>
    <s v="United States"/>
    <s v="Roswell"/>
    <x v="29"/>
    <x v="0"/>
    <s v="OFF-BI-10001359"/>
    <x v="1"/>
    <x v="4"/>
    <x v="814"/>
    <n v="2690.9700000000003"/>
    <n v="3"/>
    <n v="1264.7558999999999"/>
  </r>
  <r>
    <n v="2850"/>
    <s v="CA-2019-123617"/>
    <x v="47"/>
    <d v="2019-12-03T00:00:00"/>
    <s v="Standard Class"/>
    <s v="AJ-10780"/>
    <x v="519"/>
    <x v="1"/>
    <s v="United States"/>
    <s v="Palm Coast"/>
    <x v="8"/>
    <x v="0"/>
    <s v="OFF-BI-10002976"/>
    <x v="1"/>
    <x v="4"/>
    <x v="780"/>
    <n v="7.4340000000000011"/>
    <n v="6"/>
    <n v="-5.6993999999999971"/>
  </r>
  <r>
    <n v="2851"/>
    <s v="US-2019-128293"/>
    <x v="435"/>
    <d v="2019-06-05T00:00:00"/>
    <s v="First Class"/>
    <s v="KC-16255"/>
    <x v="221"/>
    <x v="1"/>
    <s v="United States"/>
    <s v="Philadelphia"/>
    <x v="5"/>
    <x v="3"/>
    <s v="OFF-ST-10000736"/>
    <x v="1"/>
    <x v="10"/>
    <x v="383"/>
    <n v="64.784000000000006"/>
    <n v="1"/>
    <n v="-12.956800000000005"/>
  </r>
  <r>
    <n v="2852"/>
    <s v="CA-2020-107342"/>
    <x v="51"/>
    <d v="2020-12-22T00:00:00"/>
    <s v="Standard Class"/>
    <s v="VF-21715"/>
    <x v="520"/>
    <x v="2"/>
    <s v="United States"/>
    <s v="Columbus"/>
    <x v="33"/>
    <x v="2"/>
    <s v="OFF-PA-10001745"/>
    <x v="1"/>
    <x v="3"/>
    <x v="474"/>
    <n v="28.16"/>
    <n v="4"/>
    <n v="13.235199999999999"/>
  </r>
  <r>
    <n v="2853"/>
    <s v="CA-2019-136371"/>
    <x v="378"/>
    <d v="2019-03-21T00:00:00"/>
    <s v="Second Class"/>
    <s v="SV-20935"/>
    <x v="459"/>
    <x v="0"/>
    <s v="United States"/>
    <s v="Oceanside"/>
    <x v="11"/>
    <x v="3"/>
    <s v="FUR-FU-10000409"/>
    <x v="0"/>
    <x v="9"/>
    <x v="1061"/>
    <n v="14.98"/>
    <n v="1"/>
    <n v="6.8908000000000005"/>
  </r>
  <r>
    <n v="2854"/>
    <s v="CA-2019-136371"/>
    <x v="378"/>
    <d v="2019-03-21T00:00:00"/>
    <s v="Second Class"/>
    <s v="SV-20935"/>
    <x v="459"/>
    <x v="0"/>
    <s v="United States"/>
    <s v="Oceanside"/>
    <x v="11"/>
    <x v="3"/>
    <s v="FUR-FU-10000221"/>
    <x v="0"/>
    <x v="9"/>
    <x v="327"/>
    <n v="20.32"/>
    <n v="4"/>
    <n v="6.9087999999999994"/>
  </r>
  <r>
    <n v="2855"/>
    <s v="CA-2020-137344"/>
    <x v="357"/>
    <d v="2020-08-20T00:00:00"/>
    <s v="Same Day"/>
    <s v="EM-13810"/>
    <x v="521"/>
    <x v="1"/>
    <s v="United States"/>
    <s v="Franklin"/>
    <x v="28"/>
    <x v="3"/>
    <s v="OFF-ST-10000344"/>
    <x v="1"/>
    <x v="10"/>
    <x v="711"/>
    <n v="40.29"/>
    <n v="3"/>
    <n v="10.475399999999999"/>
  </r>
  <r>
    <n v="2856"/>
    <s v="CA-2020-169810"/>
    <x v="436"/>
    <d v="2020-07-31T00:00:00"/>
    <s v="Standard Class"/>
    <s v="RB-19360"/>
    <x v="111"/>
    <x v="0"/>
    <s v="United States"/>
    <s v="Sioux Falls"/>
    <x v="43"/>
    <x v="2"/>
    <s v="OFF-LA-10003663"/>
    <x v="1"/>
    <x v="2"/>
    <x v="1011"/>
    <n v="20.23"/>
    <n v="7"/>
    <n v="9.5081000000000007"/>
  </r>
  <r>
    <n v="2857"/>
    <s v="CA-2019-128594"/>
    <x v="209"/>
    <d v="2019-08-29T00:00:00"/>
    <s v="First Class"/>
    <s v="DJ-13510"/>
    <x v="78"/>
    <x v="1"/>
    <s v="United States"/>
    <s v="San Diego"/>
    <x v="1"/>
    <x v="1"/>
    <s v="FUR-CH-10001215"/>
    <x v="0"/>
    <x v="1"/>
    <x v="267"/>
    <n v="1603.1360000000002"/>
    <n v="4"/>
    <n v="100.19599999999997"/>
  </r>
  <r>
    <n v="2858"/>
    <s v="CA-2019-154690"/>
    <x v="137"/>
    <d v="2019-08-17T00:00:00"/>
    <s v="Second Class"/>
    <s v="CC-12370"/>
    <x v="522"/>
    <x v="0"/>
    <s v="United States"/>
    <s v="Fayetteville"/>
    <x v="2"/>
    <x v="0"/>
    <s v="FUR-CH-10000988"/>
    <x v="0"/>
    <x v="1"/>
    <x v="798"/>
    <n v="225.29600000000002"/>
    <n v="2"/>
    <n v="22.529599999999995"/>
  </r>
  <r>
    <n v="2859"/>
    <s v="CA-2020-138975"/>
    <x v="135"/>
    <d v="2020-05-23T00:00:00"/>
    <s v="Standard Class"/>
    <s v="SC-20380"/>
    <x v="523"/>
    <x v="0"/>
    <s v="United States"/>
    <s v="Atlanta"/>
    <x v="29"/>
    <x v="0"/>
    <s v="TEC-AC-10003441"/>
    <x v="2"/>
    <x v="7"/>
    <x v="1062"/>
    <n v="67.8"/>
    <n v="4"/>
    <n v="4.0679999999999978"/>
  </r>
  <r>
    <n v="2860"/>
    <s v="CA-2020-138975"/>
    <x v="135"/>
    <d v="2020-05-23T00:00:00"/>
    <s v="Standard Class"/>
    <s v="SC-20380"/>
    <x v="523"/>
    <x v="0"/>
    <s v="United States"/>
    <s v="Atlanta"/>
    <x v="29"/>
    <x v="0"/>
    <s v="TEC-PH-10004389"/>
    <x v="2"/>
    <x v="8"/>
    <x v="1063"/>
    <n v="377.96999999999997"/>
    <n v="3"/>
    <n v="98.272200000000012"/>
  </r>
  <r>
    <n v="2861"/>
    <s v="CA-2020-138975"/>
    <x v="135"/>
    <d v="2020-05-23T00:00:00"/>
    <s v="Standard Class"/>
    <s v="SC-20380"/>
    <x v="523"/>
    <x v="0"/>
    <s v="United States"/>
    <s v="Atlanta"/>
    <x v="29"/>
    <x v="0"/>
    <s v="FUR-BO-10004695"/>
    <x v="0"/>
    <x v="0"/>
    <x v="575"/>
    <n v="1628.82"/>
    <n v="9"/>
    <n v="374.62859999999989"/>
  </r>
  <r>
    <n v="2862"/>
    <s v="CA-2020-138975"/>
    <x v="135"/>
    <d v="2020-05-23T00:00:00"/>
    <s v="Standard Class"/>
    <s v="SC-20380"/>
    <x v="523"/>
    <x v="0"/>
    <s v="United States"/>
    <s v="Atlanta"/>
    <x v="29"/>
    <x v="0"/>
    <s v="OFF-PA-10000100"/>
    <x v="1"/>
    <x v="3"/>
    <x v="548"/>
    <n v="286.93"/>
    <n v="7"/>
    <n v="140.59569999999999"/>
  </r>
  <r>
    <n v="2863"/>
    <s v="CA-2020-106537"/>
    <x v="437"/>
    <d v="2020-08-17T00:00:00"/>
    <s v="Standard Class"/>
    <s v="RH-19495"/>
    <x v="188"/>
    <x v="0"/>
    <s v="United States"/>
    <s v="Orlando"/>
    <x v="8"/>
    <x v="0"/>
    <s v="OFF-PA-10000223"/>
    <x v="1"/>
    <x v="3"/>
    <x v="1064"/>
    <n v="20.736000000000004"/>
    <n v="4"/>
    <n v="7.2576000000000001"/>
  </r>
  <r>
    <n v="2864"/>
    <s v="US-2020-103828"/>
    <x v="438"/>
    <d v="2020-08-13T00:00:00"/>
    <s v="Same Day"/>
    <s v="JK-15370"/>
    <x v="524"/>
    <x v="0"/>
    <s v="United States"/>
    <s v="San Francisco"/>
    <x v="1"/>
    <x v="1"/>
    <s v="OFF-ST-10001325"/>
    <x v="1"/>
    <x v="10"/>
    <x v="285"/>
    <n v="31.44"/>
    <n v="3"/>
    <n v="8.4888000000000012"/>
  </r>
  <r>
    <n v="2865"/>
    <s v="US-2020-103828"/>
    <x v="438"/>
    <d v="2020-08-13T00:00:00"/>
    <s v="Same Day"/>
    <s v="JK-15370"/>
    <x v="524"/>
    <x v="0"/>
    <s v="United States"/>
    <s v="San Francisco"/>
    <x v="1"/>
    <x v="1"/>
    <s v="OFF-AP-10004249"/>
    <x v="1"/>
    <x v="6"/>
    <x v="200"/>
    <n v="83.79"/>
    <n v="7"/>
    <n v="22.623299999999997"/>
  </r>
  <r>
    <n v="2866"/>
    <s v="US-2020-103828"/>
    <x v="438"/>
    <d v="2020-08-13T00:00:00"/>
    <s v="Same Day"/>
    <s v="JK-15370"/>
    <x v="524"/>
    <x v="0"/>
    <s v="United States"/>
    <s v="San Francisco"/>
    <x v="1"/>
    <x v="1"/>
    <s v="OFF-AR-10000588"/>
    <x v="1"/>
    <x v="5"/>
    <x v="236"/>
    <n v="59.519999999999996"/>
    <n v="3"/>
    <n v="15.475200000000001"/>
  </r>
  <r>
    <n v="2867"/>
    <s v="US-2020-103828"/>
    <x v="438"/>
    <d v="2020-08-13T00:00:00"/>
    <s v="Same Day"/>
    <s v="JK-15370"/>
    <x v="524"/>
    <x v="0"/>
    <s v="United States"/>
    <s v="San Francisco"/>
    <x v="1"/>
    <x v="1"/>
    <s v="OFF-SU-10000946"/>
    <x v="1"/>
    <x v="13"/>
    <x v="183"/>
    <n v="31.92"/>
    <n v="4"/>
    <n v="9.2567999999999984"/>
  </r>
  <r>
    <n v="2868"/>
    <s v="CA-2019-115588"/>
    <x v="190"/>
    <d v="2019-11-12T00:00:00"/>
    <s v="Second Class"/>
    <s v="AF-10885"/>
    <x v="525"/>
    <x v="0"/>
    <s v="United States"/>
    <s v="Toledo"/>
    <x v="19"/>
    <x v="3"/>
    <s v="OFF-SU-10001225"/>
    <x v="1"/>
    <x v="13"/>
    <x v="183"/>
    <n v="14.720000000000002"/>
    <n v="5"/>
    <n v="-3.3120000000000012"/>
  </r>
  <r>
    <n v="2869"/>
    <s v="CA-2019-115588"/>
    <x v="190"/>
    <d v="2019-11-12T00:00:00"/>
    <s v="Second Class"/>
    <s v="AF-10885"/>
    <x v="525"/>
    <x v="0"/>
    <s v="United States"/>
    <s v="Toledo"/>
    <x v="19"/>
    <x v="3"/>
    <s v="OFF-ST-10001558"/>
    <x v="1"/>
    <x v="10"/>
    <x v="469"/>
    <n v="38.975999999999999"/>
    <n v="3"/>
    <n v="-2.4359999999999999"/>
  </r>
  <r>
    <n v="2870"/>
    <s v="CA-2020-143861"/>
    <x v="280"/>
    <d v="2020-06-19T00:00:00"/>
    <s v="Standard Class"/>
    <s v="LC-16885"/>
    <x v="39"/>
    <x v="0"/>
    <s v="United States"/>
    <s v="Saint Petersburg"/>
    <x v="8"/>
    <x v="0"/>
    <s v="FUR-FU-10001546"/>
    <x v="0"/>
    <x v="9"/>
    <x v="1065"/>
    <n v="17.088000000000001"/>
    <n v="2"/>
    <n v="1.0679999999999996"/>
  </r>
  <r>
    <n v="2873"/>
    <s v="CA-2020-135167"/>
    <x v="73"/>
    <d v="2020-06-20T00:00:00"/>
    <s v="Standard Class"/>
    <s v="SC-20800"/>
    <x v="526"/>
    <x v="0"/>
    <s v="United States"/>
    <s v="Los Angeles"/>
    <x v="1"/>
    <x v="1"/>
    <s v="OFF-AR-10002399"/>
    <x v="1"/>
    <x v="5"/>
    <x v="175"/>
    <n v="4.26"/>
    <n v="1"/>
    <n v="1.7465999999999999"/>
  </r>
  <r>
    <n v="2874"/>
    <s v="CA-2020-137022"/>
    <x v="366"/>
    <d v="2020-11-22T00:00:00"/>
    <s v="Standard Class"/>
    <s v="SW-20275"/>
    <x v="224"/>
    <x v="0"/>
    <s v="United States"/>
    <s v="San Diego"/>
    <x v="1"/>
    <x v="1"/>
    <s v="OFF-ST-10001963"/>
    <x v="1"/>
    <x v="10"/>
    <x v="330"/>
    <n v="811.28"/>
    <n v="8"/>
    <n v="24.338399999999979"/>
  </r>
  <r>
    <n v="2875"/>
    <s v="US-2020-102638"/>
    <x v="337"/>
    <d v="2020-12-31T00:00:00"/>
    <s v="First Class"/>
    <s v="MC-17845"/>
    <x v="340"/>
    <x v="0"/>
    <s v="United States"/>
    <s v="New York City"/>
    <x v="11"/>
    <x v="3"/>
    <s v="OFF-FA-10002988"/>
    <x v="1"/>
    <x v="11"/>
    <x v="72"/>
    <n v="6.0299999999999994"/>
    <n v="3"/>
    <n v="2.9546999999999999"/>
  </r>
  <r>
    <n v="2876"/>
    <s v="US-2019-167339"/>
    <x v="439"/>
    <d v="2019-01-23T00:00:00"/>
    <s v="Second Class"/>
    <s v="TD-20995"/>
    <x v="82"/>
    <x v="0"/>
    <s v="United States"/>
    <s v="San Diego"/>
    <x v="1"/>
    <x v="1"/>
    <s v="FUR-CH-10004289"/>
    <x v="0"/>
    <x v="1"/>
    <x v="675"/>
    <n v="153.56800000000001"/>
    <n v="2"/>
    <n v="-5.758800000000015"/>
  </r>
  <r>
    <n v="2877"/>
    <s v="US-2019-167339"/>
    <x v="439"/>
    <d v="2019-01-23T00:00:00"/>
    <s v="Second Class"/>
    <s v="TD-20995"/>
    <x v="82"/>
    <x v="0"/>
    <s v="United States"/>
    <s v="San Diego"/>
    <x v="1"/>
    <x v="1"/>
    <s v="FUR-CH-10000785"/>
    <x v="0"/>
    <x v="1"/>
    <x v="179"/>
    <n v="1013.4879999999999"/>
    <n v="7"/>
    <n v="76.011600000000016"/>
  </r>
  <r>
    <n v="2878"/>
    <s v="CA-2019-152072"/>
    <x v="440"/>
    <d v="2019-01-19T00:00:00"/>
    <s v="Standard Class"/>
    <s v="Dp-13240"/>
    <x v="527"/>
    <x v="2"/>
    <s v="United States"/>
    <s v="Westfield"/>
    <x v="25"/>
    <x v="3"/>
    <s v="OFF-EN-10003040"/>
    <x v="1"/>
    <x v="12"/>
    <x v="879"/>
    <n v="52.34"/>
    <n v="2"/>
    <n v="24.599800000000002"/>
  </r>
  <r>
    <n v="2879"/>
    <s v="CA-2019-152072"/>
    <x v="440"/>
    <d v="2019-01-19T00:00:00"/>
    <s v="Standard Class"/>
    <s v="Dp-13240"/>
    <x v="527"/>
    <x v="2"/>
    <s v="United States"/>
    <s v="Westfield"/>
    <x v="25"/>
    <x v="3"/>
    <s v="OFF-AR-10001573"/>
    <x v="1"/>
    <x v="5"/>
    <x v="214"/>
    <n v="4.66"/>
    <n v="2"/>
    <n v="1.3513999999999995"/>
  </r>
  <r>
    <n v="2880"/>
    <s v="CA-2019-152072"/>
    <x v="440"/>
    <d v="2019-01-19T00:00:00"/>
    <s v="Standard Class"/>
    <s v="Dp-13240"/>
    <x v="527"/>
    <x v="2"/>
    <s v="United States"/>
    <s v="Westfield"/>
    <x v="25"/>
    <x v="3"/>
    <s v="TEC-AC-10000844"/>
    <x v="2"/>
    <x v="7"/>
    <x v="864"/>
    <n v="254.96999999999997"/>
    <n v="3"/>
    <n v="91.789199999999994"/>
  </r>
  <r>
    <n v="2881"/>
    <s v="CA-2019-102932"/>
    <x v="145"/>
    <d v="2019-09-23T00:00:00"/>
    <s v="Second Class"/>
    <s v="SD-20485"/>
    <x v="320"/>
    <x v="2"/>
    <s v="United States"/>
    <s v="Orange"/>
    <x v="25"/>
    <x v="3"/>
    <s v="OFF-BI-10000756"/>
    <x v="1"/>
    <x v="4"/>
    <x v="1066"/>
    <n v="25.44"/>
    <n v="6"/>
    <n v="12.72"/>
  </r>
  <r>
    <n v="2882"/>
    <s v="CA-2019-102932"/>
    <x v="145"/>
    <d v="2019-09-23T00:00:00"/>
    <s v="Second Class"/>
    <s v="SD-20485"/>
    <x v="320"/>
    <x v="2"/>
    <s v="United States"/>
    <s v="Orange"/>
    <x v="25"/>
    <x v="3"/>
    <s v="OFF-SU-10000381"/>
    <x v="1"/>
    <x v="13"/>
    <x v="417"/>
    <n v="27.93"/>
    <n v="3"/>
    <n v="8.0996999999999986"/>
  </r>
  <r>
    <n v="2884"/>
    <s v="CA-2019-130799"/>
    <x v="322"/>
    <d v="2019-11-16T00:00:00"/>
    <s v="Second Class"/>
    <s v="BK-11260"/>
    <x v="528"/>
    <x v="0"/>
    <s v="United States"/>
    <s v="San Francisco"/>
    <x v="1"/>
    <x v="1"/>
    <s v="FUR-FU-10001852"/>
    <x v="0"/>
    <x v="9"/>
    <x v="1067"/>
    <n v="6.96"/>
    <n v="4"/>
    <n v="2.2271999999999998"/>
  </r>
  <r>
    <n v="2885"/>
    <s v="CA-2019-164483"/>
    <x v="441"/>
    <d v="2019-02-03T00:00:00"/>
    <s v="Standard Class"/>
    <s v="JF-15490"/>
    <x v="343"/>
    <x v="0"/>
    <s v="United States"/>
    <s v="San Francisco"/>
    <x v="1"/>
    <x v="1"/>
    <s v="OFF-BI-10000014"/>
    <x v="1"/>
    <x v="4"/>
    <x v="405"/>
    <n v="17.456"/>
    <n v="2"/>
    <n v="5.8914"/>
  </r>
  <r>
    <n v="2886"/>
    <s v="US-2019-159856"/>
    <x v="442"/>
    <d v="2019-10-22T00:00:00"/>
    <s v="Standard Class"/>
    <s v="EP-13915"/>
    <x v="131"/>
    <x v="0"/>
    <s v="United States"/>
    <s v="Tempe"/>
    <x v="18"/>
    <x v="1"/>
    <s v="FUR-CH-10003396"/>
    <x v="0"/>
    <x v="1"/>
    <x v="228"/>
    <n v="307.92"/>
    <n v="5"/>
    <n v="-34.64100000000002"/>
  </r>
  <r>
    <n v="2887"/>
    <s v="CA-2020-102099"/>
    <x v="226"/>
    <d v="2020-12-19T00:00:00"/>
    <s v="First Class"/>
    <s v="EP-13915"/>
    <x v="131"/>
    <x v="0"/>
    <s v="United States"/>
    <s v="Los Angeles"/>
    <x v="1"/>
    <x v="1"/>
    <s v="OFF-AR-10003811"/>
    <x v="1"/>
    <x v="5"/>
    <x v="273"/>
    <n v="6.63"/>
    <n v="3"/>
    <n v="1.7901"/>
  </r>
  <r>
    <n v="2888"/>
    <s v="CA-2020-102099"/>
    <x v="226"/>
    <d v="2020-12-19T00:00:00"/>
    <s v="First Class"/>
    <s v="EP-13915"/>
    <x v="131"/>
    <x v="0"/>
    <s v="United States"/>
    <s v="Los Angeles"/>
    <x v="1"/>
    <x v="1"/>
    <s v="OFF-PA-10003172"/>
    <x v="1"/>
    <x v="3"/>
    <x v="560"/>
    <n v="12.96"/>
    <n v="2"/>
    <n v="6.2208000000000006"/>
  </r>
  <r>
    <n v="2889"/>
    <s v="CA-2020-102099"/>
    <x v="226"/>
    <d v="2020-12-19T00:00:00"/>
    <s v="First Class"/>
    <s v="EP-13915"/>
    <x v="131"/>
    <x v="0"/>
    <s v="United States"/>
    <s v="Los Angeles"/>
    <x v="1"/>
    <x v="1"/>
    <s v="OFF-PA-10000289"/>
    <x v="1"/>
    <x v="3"/>
    <x v="1068"/>
    <n v="32.400000000000006"/>
    <n v="5"/>
    <n v="15.552000000000001"/>
  </r>
  <r>
    <n v="2890"/>
    <s v="CA-2020-164049"/>
    <x v="443"/>
    <d v="2020-11-06T00:00:00"/>
    <s v="Standard Class"/>
    <s v="KH-16630"/>
    <x v="104"/>
    <x v="1"/>
    <s v="United States"/>
    <s v="Seattle"/>
    <x v="3"/>
    <x v="1"/>
    <s v="OFF-PA-10000791"/>
    <x v="1"/>
    <x v="3"/>
    <x v="1069"/>
    <n v="23.849999999999998"/>
    <n v="5"/>
    <n v="10.732499999999998"/>
  </r>
  <r>
    <n v="2893"/>
    <s v="CA-2020-139913"/>
    <x v="242"/>
    <d v="2020-10-29T00:00:00"/>
    <s v="Standard Class"/>
    <s v="JC-16105"/>
    <x v="185"/>
    <x v="1"/>
    <s v="United States"/>
    <s v="Rochester"/>
    <x v="11"/>
    <x v="3"/>
    <s v="OFF-PA-10003739"/>
    <x v="1"/>
    <x v="3"/>
    <x v="1070"/>
    <n v="11.56"/>
    <n v="2"/>
    <n v="5.6644000000000005"/>
  </r>
  <r>
    <n v="2894"/>
    <s v="CA-2020-139913"/>
    <x v="242"/>
    <d v="2020-10-29T00:00:00"/>
    <s v="Standard Class"/>
    <s v="JC-16105"/>
    <x v="185"/>
    <x v="1"/>
    <s v="United States"/>
    <s v="Rochester"/>
    <x v="11"/>
    <x v="3"/>
    <s v="OFF-PA-10002479"/>
    <x v="1"/>
    <x v="3"/>
    <x v="112"/>
    <n v="26.400000000000002"/>
    <n v="5"/>
    <n v="11.879999999999999"/>
  </r>
  <r>
    <n v="2895"/>
    <s v="CA-2020-139913"/>
    <x v="242"/>
    <d v="2020-10-29T00:00:00"/>
    <s v="Standard Class"/>
    <s v="JC-16105"/>
    <x v="185"/>
    <x v="1"/>
    <s v="United States"/>
    <s v="Rochester"/>
    <x v="11"/>
    <x v="3"/>
    <s v="FUR-FU-10000771"/>
    <x v="0"/>
    <x v="9"/>
    <x v="1071"/>
    <n v="69.08"/>
    <n v="11"/>
    <n v="29.013600000000004"/>
  </r>
  <r>
    <n v="2896"/>
    <s v="CA-2020-139913"/>
    <x v="242"/>
    <d v="2020-10-29T00:00:00"/>
    <s v="Standard Class"/>
    <s v="JC-16105"/>
    <x v="185"/>
    <x v="1"/>
    <s v="United States"/>
    <s v="Rochester"/>
    <x v="11"/>
    <x v="3"/>
    <s v="TEC-PH-10001552"/>
    <x v="2"/>
    <x v="8"/>
    <x v="1072"/>
    <n v="35.880000000000003"/>
    <n v="3"/>
    <n v="10.046400000000002"/>
  </r>
  <r>
    <n v="2898"/>
    <s v="US-2019-164630"/>
    <x v="444"/>
    <d v="2019-01-09T00:00:00"/>
    <s v="Standard Class"/>
    <s v="EB-13975"/>
    <x v="285"/>
    <x v="1"/>
    <s v="United States"/>
    <s v="Charlotte"/>
    <x v="2"/>
    <x v="0"/>
    <s v="TEC-CO-10000971"/>
    <x v="2"/>
    <x v="15"/>
    <x v="953"/>
    <n v="959.96800000000007"/>
    <n v="4"/>
    <n v="119.99599999999992"/>
  </r>
  <r>
    <n v="2902"/>
    <s v="CA-2020-124898"/>
    <x v="124"/>
    <d v="2020-09-15T00:00:00"/>
    <s v="Standard Class"/>
    <s v="DB-12910"/>
    <x v="481"/>
    <x v="2"/>
    <s v="United States"/>
    <s v="Columbus"/>
    <x v="29"/>
    <x v="0"/>
    <s v="OFF-PA-10003656"/>
    <x v="1"/>
    <x v="3"/>
    <x v="506"/>
    <n v="184.66"/>
    <n v="7"/>
    <n v="84.943599999999989"/>
  </r>
  <r>
    <n v="2903"/>
    <s v="CA-2019-164035"/>
    <x v="1"/>
    <d v="2019-06-17T00:00:00"/>
    <s v="Standard Class"/>
    <s v="CR-12730"/>
    <x v="163"/>
    <x v="0"/>
    <s v="United States"/>
    <s v="Chicago"/>
    <x v="7"/>
    <x v="2"/>
    <s v="OFF-PA-10002160"/>
    <x v="1"/>
    <x v="3"/>
    <x v="1073"/>
    <n v="23.120000000000005"/>
    <n v="5"/>
    <n v="8.3810000000000002"/>
  </r>
  <r>
    <n v="2904"/>
    <s v="CA-2019-153577"/>
    <x v="445"/>
    <d v="2019-07-01T00:00:00"/>
    <s v="Standard Class"/>
    <s v="KH-16330"/>
    <x v="394"/>
    <x v="1"/>
    <s v="United States"/>
    <s v="Highland Park"/>
    <x v="7"/>
    <x v="2"/>
    <s v="OFF-PA-10000575"/>
    <x v="1"/>
    <x v="3"/>
    <x v="737"/>
    <n v="37.463999999999999"/>
    <n v="7"/>
    <n v="12.175799999999999"/>
  </r>
  <r>
    <n v="2905"/>
    <s v="CA-2019-153577"/>
    <x v="445"/>
    <d v="2019-07-01T00:00:00"/>
    <s v="Standard Class"/>
    <s v="KH-16330"/>
    <x v="394"/>
    <x v="1"/>
    <s v="United States"/>
    <s v="Highland Park"/>
    <x v="7"/>
    <x v="2"/>
    <s v="FUR-CH-10003981"/>
    <x v="0"/>
    <x v="1"/>
    <x v="824"/>
    <n v="539.65800000000002"/>
    <n v="3"/>
    <n v="-7.7094000000001017"/>
  </r>
  <r>
    <n v="2907"/>
    <s v="CA-2020-121615"/>
    <x v="70"/>
    <d v="2020-11-09T00:00:00"/>
    <s v="Standard Class"/>
    <s v="DL-12925"/>
    <x v="529"/>
    <x v="0"/>
    <s v="United States"/>
    <s v="Eagan"/>
    <x v="9"/>
    <x v="2"/>
    <s v="OFF-PA-10000327"/>
    <x v="1"/>
    <x v="3"/>
    <x v="1074"/>
    <n v="8.56"/>
    <n v="2"/>
    <n v="3.8519999999999994"/>
  </r>
  <r>
    <n v="2908"/>
    <s v="CA-2020-121615"/>
    <x v="70"/>
    <d v="2020-11-09T00:00:00"/>
    <s v="Standard Class"/>
    <s v="DL-12925"/>
    <x v="529"/>
    <x v="0"/>
    <s v="United States"/>
    <s v="Eagan"/>
    <x v="9"/>
    <x v="2"/>
    <s v="OFF-ST-10001325"/>
    <x v="1"/>
    <x v="10"/>
    <x v="285"/>
    <n v="52.400000000000006"/>
    <n v="5"/>
    <n v="14.148"/>
  </r>
  <r>
    <n v="2909"/>
    <s v="CA-2020-121615"/>
    <x v="70"/>
    <d v="2020-11-09T00:00:00"/>
    <s v="Standard Class"/>
    <s v="DL-12925"/>
    <x v="529"/>
    <x v="0"/>
    <s v="United States"/>
    <s v="Eagan"/>
    <x v="9"/>
    <x v="2"/>
    <s v="OFF-LA-10001771"/>
    <x v="1"/>
    <x v="2"/>
    <x v="1075"/>
    <n v="14.940000000000001"/>
    <n v="3"/>
    <n v="6.8723999999999998"/>
  </r>
  <r>
    <n v="2910"/>
    <s v="CA-2020-166415"/>
    <x v="330"/>
    <d v="2020-02-23T00:00:00"/>
    <s v="Standard Class"/>
    <s v="ME-17725"/>
    <x v="156"/>
    <x v="0"/>
    <s v="United States"/>
    <s v="Seattle"/>
    <x v="3"/>
    <x v="1"/>
    <s v="OFF-FA-10004968"/>
    <x v="1"/>
    <x v="11"/>
    <x v="1076"/>
    <n v="11.22"/>
    <n v="3"/>
    <n v="0.2244000000000006"/>
  </r>
  <r>
    <n v="2918"/>
    <s v="CA-2020-155047"/>
    <x v="82"/>
    <d v="2020-08-30T00:00:00"/>
    <s v="First Class"/>
    <s v="SE-20110"/>
    <x v="486"/>
    <x v="0"/>
    <s v="United States"/>
    <s v="Dallas"/>
    <x v="6"/>
    <x v="2"/>
    <s v="OFF-AR-10003338"/>
    <x v="1"/>
    <x v="5"/>
    <x v="1077"/>
    <n v="5.9520000000000008"/>
    <n v="1"/>
    <n v="0.37200000000000011"/>
  </r>
  <r>
    <n v="2919"/>
    <s v="CA-2019-160129"/>
    <x v="446"/>
    <d v="2019-11-23T00:00:00"/>
    <s v="Same Day"/>
    <s v="LS-17200"/>
    <x v="478"/>
    <x v="1"/>
    <s v="United States"/>
    <s v="Philadelphia"/>
    <x v="5"/>
    <x v="3"/>
    <s v="OFF-FA-10002763"/>
    <x v="1"/>
    <x v="11"/>
    <x v="1078"/>
    <n v="15.8"/>
    <n v="5"/>
    <n v="2.3699999999999983"/>
  </r>
  <r>
    <n v="2920"/>
    <s v="CA-2019-160129"/>
    <x v="446"/>
    <d v="2019-11-23T00:00:00"/>
    <s v="Same Day"/>
    <s v="LS-17200"/>
    <x v="478"/>
    <x v="1"/>
    <s v="United States"/>
    <s v="Philadelphia"/>
    <x v="5"/>
    <x v="3"/>
    <s v="FUR-FU-10002088"/>
    <x v="0"/>
    <x v="9"/>
    <x v="768"/>
    <n v="14.368000000000002"/>
    <n v="2"/>
    <n v="3.9512"/>
  </r>
  <r>
    <n v="2921"/>
    <s v="CA-2019-160129"/>
    <x v="446"/>
    <d v="2019-11-23T00:00:00"/>
    <s v="Same Day"/>
    <s v="LS-17200"/>
    <x v="478"/>
    <x v="1"/>
    <s v="United States"/>
    <s v="Philadelphia"/>
    <x v="5"/>
    <x v="3"/>
    <s v="FUR-FU-10003976"/>
    <x v="0"/>
    <x v="9"/>
    <x v="669"/>
    <n v="70.448000000000008"/>
    <n v="7"/>
    <n v="12.328399999999988"/>
  </r>
  <r>
    <n v="2922"/>
    <s v="CA-2020-164329"/>
    <x v="164"/>
    <d v="2020-01-30T00:00:00"/>
    <s v="Same Day"/>
    <s v="MM-17920"/>
    <x v="318"/>
    <x v="0"/>
    <s v="United States"/>
    <s v="San Francisco"/>
    <x v="1"/>
    <x v="1"/>
    <s v="OFF-ST-10001511"/>
    <x v="1"/>
    <x v="10"/>
    <x v="1079"/>
    <n v="129.30000000000001"/>
    <n v="2"/>
    <n v="6.4649999999999892"/>
  </r>
  <r>
    <n v="2927"/>
    <s v="CA-2020-128629"/>
    <x v="447"/>
    <d v="2020-07-14T00:00:00"/>
    <s v="Second Class"/>
    <s v="BP-11155"/>
    <x v="530"/>
    <x v="0"/>
    <s v="United States"/>
    <s v="Columbus"/>
    <x v="29"/>
    <x v="0"/>
    <s v="FUR-FU-10000771"/>
    <x v="0"/>
    <x v="9"/>
    <x v="1071"/>
    <n v="18.84"/>
    <n v="3"/>
    <n v="7.9128000000000007"/>
  </r>
  <r>
    <n v="2928"/>
    <s v="CA-2020-158106"/>
    <x v="224"/>
    <d v="2020-06-10T00:00:00"/>
    <s v="Standard Class"/>
    <s v="CT-11995"/>
    <x v="426"/>
    <x v="0"/>
    <s v="United States"/>
    <s v="Apple Valley"/>
    <x v="9"/>
    <x v="2"/>
    <s v="OFF-AR-10002255"/>
    <x v="1"/>
    <x v="5"/>
    <x v="538"/>
    <n v="8.64"/>
    <n v="3"/>
    <n v="2.5055999999999998"/>
  </r>
  <r>
    <n v="2929"/>
    <s v="US-2020-120390"/>
    <x v="7"/>
    <d v="2020-10-26T00:00:00"/>
    <s v="Standard Class"/>
    <s v="TH-21550"/>
    <x v="209"/>
    <x v="2"/>
    <s v="United States"/>
    <s v="Burlington"/>
    <x v="2"/>
    <x v="0"/>
    <s v="OFF-BI-10004995"/>
    <x v="1"/>
    <x v="4"/>
    <x v="172"/>
    <n v="1633.1880000000003"/>
    <n v="4"/>
    <n v="-1306.5504000000001"/>
  </r>
  <r>
    <n v="2930"/>
    <s v="CA-2020-143434"/>
    <x v="306"/>
    <d v="2020-11-24T00:00:00"/>
    <s v="Standard Class"/>
    <s v="ME-17320"/>
    <x v="322"/>
    <x v="2"/>
    <s v="United States"/>
    <s v="Saginaw"/>
    <x v="13"/>
    <x v="2"/>
    <s v="FUR-FU-10002597"/>
    <x v="0"/>
    <x v="9"/>
    <x v="404"/>
    <n v="19.760000000000002"/>
    <n v="4"/>
    <n v="8.2992000000000008"/>
  </r>
  <r>
    <n v="2934"/>
    <s v="US-2019-169040"/>
    <x v="229"/>
    <d v="2019-12-12T00:00:00"/>
    <s v="Standard Class"/>
    <s v="GT-14710"/>
    <x v="135"/>
    <x v="0"/>
    <s v="United States"/>
    <s v="Seattle"/>
    <x v="3"/>
    <x v="1"/>
    <s v="TEC-PH-10002310"/>
    <x v="2"/>
    <x v="8"/>
    <x v="1005"/>
    <n v="156.79200000000003"/>
    <n v="1"/>
    <n v="13.719300000000004"/>
  </r>
  <r>
    <n v="2935"/>
    <s v="US-2019-169040"/>
    <x v="229"/>
    <d v="2019-12-12T00:00:00"/>
    <s v="Standard Class"/>
    <s v="GT-14710"/>
    <x v="135"/>
    <x v="0"/>
    <s v="United States"/>
    <s v="Seattle"/>
    <x v="3"/>
    <x v="1"/>
    <s v="TEC-PH-10002834"/>
    <x v="2"/>
    <x v="8"/>
    <x v="1024"/>
    <n v="431.97600000000006"/>
    <n v="3"/>
    <n v="26.998499999999993"/>
  </r>
  <r>
    <n v="2936"/>
    <s v="US-2019-169040"/>
    <x v="229"/>
    <d v="2019-12-12T00:00:00"/>
    <s v="Standard Class"/>
    <s v="GT-14710"/>
    <x v="135"/>
    <x v="0"/>
    <s v="United States"/>
    <s v="Seattle"/>
    <x v="3"/>
    <x v="1"/>
    <s v="OFF-EN-10000927"/>
    <x v="1"/>
    <x v="12"/>
    <x v="1080"/>
    <n v="35.89"/>
    <n v="1"/>
    <n v="16.150499999999997"/>
  </r>
  <r>
    <n v="2937"/>
    <s v="US-2019-169040"/>
    <x v="229"/>
    <d v="2019-12-12T00:00:00"/>
    <s v="Standard Class"/>
    <s v="GT-14710"/>
    <x v="135"/>
    <x v="0"/>
    <s v="United States"/>
    <s v="Seattle"/>
    <x v="3"/>
    <x v="1"/>
    <s v="OFF-BI-10001636"/>
    <x v="1"/>
    <x v="4"/>
    <x v="428"/>
    <n v="47.207999999999998"/>
    <n v="7"/>
    <n v="15.342599999999997"/>
  </r>
  <r>
    <n v="2938"/>
    <s v="US-2019-169040"/>
    <x v="229"/>
    <d v="2019-12-12T00:00:00"/>
    <s v="Standard Class"/>
    <s v="GT-14710"/>
    <x v="135"/>
    <x v="0"/>
    <s v="United States"/>
    <s v="Seattle"/>
    <x v="3"/>
    <x v="1"/>
    <s v="OFF-PA-10001736"/>
    <x v="1"/>
    <x v="3"/>
    <x v="70"/>
    <n v="248.07999999999998"/>
    <n v="7"/>
    <n v="116.59759999999997"/>
  </r>
  <r>
    <n v="2939"/>
    <s v="US-2019-169040"/>
    <x v="229"/>
    <d v="2019-12-12T00:00:00"/>
    <s v="Standard Class"/>
    <s v="GT-14710"/>
    <x v="135"/>
    <x v="0"/>
    <s v="United States"/>
    <s v="Seattle"/>
    <x v="3"/>
    <x v="1"/>
    <s v="OFF-PA-10000482"/>
    <x v="1"/>
    <x v="3"/>
    <x v="28"/>
    <n v="189.7"/>
    <n v="5"/>
    <n v="89.158999999999992"/>
  </r>
  <r>
    <n v="2940"/>
    <s v="US-2019-169040"/>
    <x v="229"/>
    <d v="2019-12-12T00:00:00"/>
    <s v="Standard Class"/>
    <s v="GT-14710"/>
    <x v="135"/>
    <x v="0"/>
    <s v="United States"/>
    <s v="Seattle"/>
    <x v="3"/>
    <x v="1"/>
    <s v="OFF-BI-10001658"/>
    <x v="1"/>
    <x v="4"/>
    <x v="266"/>
    <n v="59.808000000000007"/>
    <n v="3"/>
    <n v="19.4376"/>
  </r>
  <r>
    <n v="2941"/>
    <s v="CA-2020-155880"/>
    <x v="336"/>
    <d v="2020-03-31T00:00:00"/>
    <s v="Standard Class"/>
    <s v="JD-16150"/>
    <x v="157"/>
    <x v="1"/>
    <s v="United States"/>
    <s v="Milwaukee"/>
    <x v="21"/>
    <x v="2"/>
    <s v="FUR-CH-10000422"/>
    <x v="0"/>
    <x v="1"/>
    <x v="1081"/>
    <n v="90.99"/>
    <n v="1"/>
    <n v="14.558400000000006"/>
  </r>
  <r>
    <n v="2942"/>
    <s v="CA-2020-155880"/>
    <x v="336"/>
    <d v="2020-03-31T00:00:00"/>
    <s v="Standard Class"/>
    <s v="JD-16150"/>
    <x v="157"/>
    <x v="1"/>
    <s v="United States"/>
    <s v="Milwaukee"/>
    <x v="21"/>
    <x v="2"/>
    <s v="FUR-CH-10004675"/>
    <x v="0"/>
    <x v="1"/>
    <x v="859"/>
    <n v="1526.5600000000002"/>
    <n v="7"/>
    <n v="427.43679999999995"/>
  </r>
  <r>
    <n v="2943"/>
    <s v="CA-2020-155880"/>
    <x v="336"/>
    <d v="2020-03-31T00:00:00"/>
    <s v="Standard Class"/>
    <s v="JD-16150"/>
    <x v="157"/>
    <x v="1"/>
    <s v="United States"/>
    <s v="Milwaukee"/>
    <x v="21"/>
    <x v="2"/>
    <s v="FUR-CH-10002880"/>
    <x v="0"/>
    <x v="1"/>
    <x v="808"/>
    <n v="368.96999999999997"/>
    <n v="3"/>
    <n v="40.586699999999979"/>
  </r>
  <r>
    <n v="2944"/>
    <s v="CA-2020-126242"/>
    <x v="67"/>
    <d v="2020-11-24T00:00:00"/>
    <s v="Standard Class"/>
    <s v="MC-18100"/>
    <x v="380"/>
    <x v="0"/>
    <s v="United States"/>
    <s v="Los Angeles"/>
    <x v="1"/>
    <x v="1"/>
    <s v="OFF-ST-10000675"/>
    <x v="1"/>
    <x v="10"/>
    <x v="161"/>
    <n v="305.01"/>
    <n v="9"/>
    <n v="76.252499999999998"/>
  </r>
  <r>
    <n v="2945"/>
    <s v="CA-2020-126242"/>
    <x v="67"/>
    <d v="2020-11-24T00:00:00"/>
    <s v="Standard Class"/>
    <s v="MC-18100"/>
    <x v="380"/>
    <x v="0"/>
    <s v="United States"/>
    <s v="Los Angeles"/>
    <x v="1"/>
    <x v="1"/>
    <s v="FUR-FU-10002685"/>
    <x v="0"/>
    <x v="9"/>
    <x v="1082"/>
    <n v="18.7"/>
    <n v="1"/>
    <n v="7.1059999999999999"/>
  </r>
  <r>
    <n v="2946"/>
    <s v="CA-2019-166443"/>
    <x v="147"/>
    <d v="2019-11-05T00:00:00"/>
    <s v="First Class"/>
    <s v="LH-17020"/>
    <x v="531"/>
    <x v="0"/>
    <s v="United States"/>
    <s v="San Francisco"/>
    <x v="1"/>
    <x v="1"/>
    <s v="FUR-FU-10004020"/>
    <x v="0"/>
    <x v="9"/>
    <x v="760"/>
    <n v="38.29"/>
    <n v="7"/>
    <n v="16.464700000000001"/>
  </r>
  <r>
    <n v="2947"/>
    <s v="CA-2020-169859"/>
    <x v="448"/>
    <d v="2020-12-18T00:00:00"/>
    <s v="Standard Class"/>
    <s v="MP-18175"/>
    <x v="344"/>
    <x v="2"/>
    <s v="United States"/>
    <s v="San Diego"/>
    <x v="1"/>
    <x v="1"/>
    <s v="FUR-FU-10004963"/>
    <x v="0"/>
    <x v="9"/>
    <x v="1083"/>
    <n v="26.25"/>
    <n v="3"/>
    <n v="11.025000000000002"/>
  </r>
  <r>
    <n v="2948"/>
    <s v="CA-2020-169859"/>
    <x v="448"/>
    <d v="2020-12-18T00:00:00"/>
    <s v="Standard Class"/>
    <s v="MP-18175"/>
    <x v="344"/>
    <x v="2"/>
    <s v="United States"/>
    <s v="San Diego"/>
    <x v="1"/>
    <x v="1"/>
    <s v="OFF-BI-10000174"/>
    <x v="1"/>
    <x v="4"/>
    <x v="1084"/>
    <n v="64.959999999999994"/>
    <n v="14"/>
    <n v="22.736000000000001"/>
  </r>
  <r>
    <n v="2949"/>
    <s v="CA-2020-169859"/>
    <x v="448"/>
    <d v="2020-12-18T00:00:00"/>
    <s v="Standard Class"/>
    <s v="MP-18175"/>
    <x v="344"/>
    <x v="2"/>
    <s v="United States"/>
    <s v="San Diego"/>
    <x v="1"/>
    <x v="1"/>
    <s v="OFF-EN-10000461"/>
    <x v="1"/>
    <x v="12"/>
    <x v="496"/>
    <n v="43.7"/>
    <n v="5"/>
    <n v="20.539000000000001"/>
  </r>
  <r>
    <n v="2950"/>
    <s v="CA-2020-134915"/>
    <x v="56"/>
    <d v="2020-11-12T00:00:00"/>
    <s v="Same Day"/>
    <s v="EM-14140"/>
    <x v="532"/>
    <x v="2"/>
    <s v="United States"/>
    <s v="Glendale"/>
    <x v="18"/>
    <x v="1"/>
    <s v="TEC-AC-10001266"/>
    <x v="2"/>
    <x v="7"/>
    <x v="779"/>
    <n v="41.6"/>
    <n v="4"/>
    <n v="12.999999999999998"/>
  </r>
  <r>
    <n v="2951"/>
    <s v="CA-2020-134915"/>
    <x v="56"/>
    <d v="2020-11-12T00:00:00"/>
    <s v="Same Day"/>
    <s v="EM-14140"/>
    <x v="532"/>
    <x v="2"/>
    <s v="United States"/>
    <s v="Glendale"/>
    <x v="18"/>
    <x v="1"/>
    <s v="OFF-PA-10002160"/>
    <x v="1"/>
    <x v="3"/>
    <x v="1073"/>
    <n v="23.120000000000005"/>
    <n v="5"/>
    <n v="8.3810000000000002"/>
  </r>
  <r>
    <n v="2952"/>
    <s v="CA-2020-134915"/>
    <x v="56"/>
    <d v="2020-11-12T00:00:00"/>
    <s v="Same Day"/>
    <s v="EM-14140"/>
    <x v="532"/>
    <x v="2"/>
    <s v="United States"/>
    <s v="Glendale"/>
    <x v="18"/>
    <x v="1"/>
    <s v="FUR-CH-10004875"/>
    <x v="0"/>
    <x v="1"/>
    <x v="1085"/>
    <n v="113.88800000000002"/>
    <n v="2"/>
    <n v="9.9651999999999994"/>
  </r>
  <r>
    <n v="2953"/>
    <s v="CA-2020-134915"/>
    <x v="56"/>
    <d v="2020-11-12T00:00:00"/>
    <s v="Same Day"/>
    <s v="EM-14140"/>
    <x v="532"/>
    <x v="2"/>
    <s v="United States"/>
    <s v="Glendale"/>
    <x v="18"/>
    <x v="1"/>
    <s v="FUR-FU-10000305"/>
    <x v="0"/>
    <x v="9"/>
    <x v="1086"/>
    <n v="113.56800000000001"/>
    <n v="2"/>
    <n v="-5.6784000000000034"/>
  </r>
  <r>
    <n v="2954"/>
    <s v="CA-2020-134915"/>
    <x v="56"/>
    <d v="2020-11-12T00:00:00"/>
    <s v="Same Day"/>
    <s v="EM-14140"/>
    <x v="532"/>
    <x v="2"/>
    <s v="United States"/>
    <s v="Glendale"/>
    <x v="18"/>
    <x v="1"/>
    <s v="TEC-PH-10000347"/>
    <x v="2"/>
    <x v="8"/>
    <x v="305"/>
    <n v="7.9200000000000008"/>
    <n v="2"/>
    <n v="0.69299999999999984"/>
  </r>
  <r>
    <n v="2955"/>
    <s v="CA-2020-134915"/>
    <x v="56"/>
    <d v="2020-11-12T00:00:00"/>
    <s v="Same Day"/>
    <s v="EM-14140"/>
    <x v="532"/>
    <x v="2"/>
    <s v="United States"/>
    <s v="Glendale"/>
    <x v="18"/>
    <x v="1"/>
    <s v="TEC-PH-10001459"/>
    <x v="2"/>
    <x v="8"/>
    <x v="1087"/>
    <n v="671.98400000000004"/>
    <n v="2"/>
    <n v="50.398800000000023"/>
  </r>
  <r>
    <n v="2956"/>
    <s v="CA-2019-153353"/>
    <x v="168"/>
    <d v="2019-08-24T00:00:00"/>
    <s v="Standard Class"/>
    <s v="GG-14650"/>
    <x v="259"/>
    <x v="1"/>
    <s v="United States"/>
    <s v="New York City"/>
    <x v="11"/>
    <x v="3"/>
    <s v="TEC-PH-10000439"/>
    <x v="2"/>
    <x v="8"/>
    <x v="715"/>
    <n v="39.99"/>
    <n v="1"/>
    <n v="11.597099999999998"/>
  </r>
  <r>
    <n v="2957"/>
    <s v="CA-2020-123638"/>
    <x v="449"/>
    <d v="2020-07-04T00:00:00"/>
    <s v="Standard Class"/>
    <s v="MA-17995"/>
    <x v="533"/>
    <x v="2"/>
    <s v="United States"/>
    <s v="Watertown"/>
    <x v="11"/>
    <x v="3"/>
    <s v="FUR-CH-10002647"/>
    <x v="0"/>
    <x v="1"/>
    <x v="1088"/>
    <n v="191.64600000000002"/>
    <n v="3"/>
    <n v="31.94100000000001"/>
  </r>
  <r>
    <n v="2958"/>
    <s v="CA-2020-168900"/>
    <x v="262"/>
    <d v="2020-05-09T00:00:00"/>
    <s v="Standard Class"/>
    <s v="SH-20395"/>
    <x v="75"/>
    <x v="0"/>
    <s v="United States"/>
    <s v="Springfield"/>
    <x v="19"/>
    <x v="3"/>
    <s v="OFF-BI-10003910"/>
    <x v="1"/>
    <x v="4"/>
    <x v="58"/>
    <n v="2.3130000000000002"/>
    <n v="1"/>
    <n v="-1.9274999999999993"/>
  </r>
  <r>
    <n v="2961"/>
    <s v="CA-2020-143665"/>
    <x v="264"/>
    <d v="2020-05-01T00:00:00"/>
    <s v="Standard Class"/>
    <s v="PO-19180"/>
    <x v="107"/>
    <x v="2"/>
    <s v="United States"/>
    <s v="Seattle"/>
    <x v="3"/>
    <x v="1"/>
    <s v="OFF-PA-10003673"/>
    <x v="1"/>
    <x v="3"/>
    <x v="670"/>
    <n v="20.34"/>
    <n v="3"/>
    <n v="9.3563999999999989"/>
  </r>
  <r>
    <n v="2962"/>
    <s v="CA-2020-143665"/>
    <x v="264"/>
    <d v="2020-05-01T00:00:00"/>
    <s v="Standard Class"/>
    <s v="PO-19180"/>
    <x v="107"/>
    <x v="2"/>
    <s v="United States"/>
    <s v="Seattle"/>
    <x v="3"/>
    <x v="1"/>
    <s v="OFF-LA-10002034"/>
    <x v="1"/>
    <x v="2"/>
    <x v="777"/>
    <n v="39.28"/>
    <n v="8"/>
    <n v="19.247199999999999"/>
  </r>
  <r>
    <n v="2963"/>
    <s v="CA-2020-137428"/>
    <x v="450"/>
    <d v="2020-12-21T00:00:00"/>
    <s v="Second Class"/>
    <s v="AY-10555"/>
    <x v="534"/>
    <x v="1"/>
    <s v="United States"/>
    <s v="Oceanside"/>
    <x v="1"/>
    <x v="1"/>
    <s v="FUR-CH-10002774"/>
    <x v="0"/>
    <x v="1"/>
    <x v="7"/>
    <n v="81.567999999999998"/>
    <n v="2"/>
    <n v="9.1763999999999974"/>
  </r>
  <r>
    <n v="2964"/>
    <s v="CA-2020-137428"/>
    <x v="450"/>
    <d v="2020-12-21T00:00:00"/>
    <s v="Second Class"/>
    <s v="AY-10555"/>
    <x v="534"/>
    <x v="1"/>
    <s v="United States"/>
    <s v="Oceanside"/>
    <x v="1"/>
    <x v="1"/>
    <s v="FUR-CH-10003817"/>
    <x v="0"/>
    <x v="1"/>
    <x v="1089"/>
    <n v="97.184000000000012"/>
    <n v="2"/>
    <n v="6.0740000000000016"/>
  </r>
  <r>
    <n v="2965"/>
    <s v="CA-2020-137428"/>
    <x v="450"/>
    <d v="2020-12-21T00:00:00"/>
    <s v="Second Class"/>
    <s v="AY-10555"/>
    <x v="534"/>
    <x v="1"/>
    <s v="United States"/>
    <s v="Oceanside"/>
    <x v="1"/>
    <x v="1"/>
    <s v="OFF-BI-10002949"/>
    <x v="1"/>
    <x v="4"/>
    <x v="321"/>
    <n v="24.320000000000004"/>
    <n v="5"/>
    <n v="8.2079999999999984"/>
  </r>
  <r>
    <n v="2966"/>
    <s v="CA-2020-137428"/>
    <x v="450"/>
    <d v="2020-12-21T00:00:00"/>
    <s v="Second Class"/>
    <s v="AY-10555"/>
    <x v="534"/>
    <x v="1"/>
    <s v="United States"/>
    <s v="Oceanside"/>
    <x v="1"/>
    <x v="1"/>
    <s v="FUR-FU-10002445"/>
    <x v="0"/>
    <x v="9"/>
    <x v="1090"/>
    <n v="18.96"/>
    <n v="2"/>
    <n v="7.5840000000000014"/>
  </r>
  <r>
    <n v="2969"/>
    <s v="CA-2020-167941"/>
    <x v="25"/>
    <d v="2020-11-09T00:00:00"/>
    <s v="Second Class"/>
    <s v="JF-15565"/>
    <x v="388"/>
    <x v="0"/>
    <s v="United States"/>
    <s v="Fayetteville"/>
    <x v="2"/>
    <x v="0"/>
    <s v="OFF-AP-10002118"/>
    <x v="1"/>
    <x v="6"/>
    <x v="34"/>
    <n v="499.58400000000006"/>
    <n v="3"/>
    <n v="43.713600000000014"/>
  </r>
  <r>
    <n v="2970"/>
    <s v="CA-2020-167941"/>
    <x v="25"/>
    <d v="2020-11-09T00:00:00"/>
    <s v="Second Class"/>
    <s v="JF-15565"/>
    <x v="388"/>
    <x v="0"/>
    <s v="United States"/>
    <s v="Fayetteville"/>
    <x v="2"/>
    <x v="0"/>
    <s v="OFF-PA-10001800"/>
    <x v="1"/>
    <x v="3"/>
    <x v="1091"/>
    <n v="31.104000000000006"/>
    <n v="6"/>
    <n v="10.8864"/>
  </r>
  <r>
    <n v="2971"/>
    <s v="CA-2020-167941"/>
    <x v="25"/>
    <d v="2020-11-09T00:00:00"/>
    <s v="Second Class"/>
    <s v="JF-15565"/>
    <x v="388"/>
    <x v="0"/>
    <s v="United States"/>
    <s v="Fayetteville"/>
    <x v="2"/>
    <x v="0"/>
    <s v="OFF-BI-10002827"/>
    <x v="1"/>
    <x v="4"/>
    <x v="350"/>
    <n v="13.272000000000002"/>
    <n v="8"/>
    <n v="-10.617599999999999"/>
  </r>
  <r>
    <n v="2972"/>
    <s v="CA-2020-167941"/>
    <x v="25"/>
    <d v="2020-11-09T00:00:00"/>
    <s v="Second Class"/>
    <s v="JF-15565"/>
    <x v="388"/>
    <x v="0"/>
    <s v="United States"/>
    <s v="Fayetteville"/>
    <x v="2"/>
    <x v="0"/>
    <s v="FUR-FU-10004671"/>
    <x v="0"/>
    <x v="9"/>
    <x v="1002"/>
    <n v="28.272000000000006"/>
    <n v="2"/>
    <n v="6.3612000000000002"/>
  </r>
  <r>
    <n v="2973"/>
    <s v="CA-2020-167941"/>
    <x v="25"/>
    <d v="2020-11-09T00:00:00"/>
    <s v="Second Class"/>
    <s v="JF-15565"/>
    <x v="388"/>
    <x v="0"/>
    <s v="United States"/>
    <s v="Fayetteville"/>
    <x v="2"/>
    <x v="0"/>
    <s v="OFF-ST-10000736"/>
    <x v="1"/>
    <x v="10"/>
    <x v="383"/>
    <n v="259.13600000000002"/>
    <n v="4"/>
    <n v="-51.827200000000019"/>
  </r>
  <r>
    <n v="2974"/>
    <s v="CA-2020-111808"/>
    <x v="450"/>
    <d v="2020-12-20T00:00:00"/>
    <s v="Standard Class"/>
    <s v="AR-10510"/>
    <x v="535"/>
    <x v="0"/>
    <s v="United States"/>
    <s v="Tulsa"/>
    <x v="22"/>
    <x v="2"/>
    <s v="OFF-BI-10004656"/>
    <x v="1"/>
    <x v="4"/>
    <x v="583"/>
    <n v="10.8"/>
    <n v="5"/>
    <n v="5.1839999999999993"/>
  </r>
  <r>
    <n v="2977"/>
    <s v="CA-2020-139773"/>
    <x v="422"/>
    <d v="2020-12-04T00:00:00"/>
    <s v="Same Day"/>
    <s v="DV-13045"/>
    <x v="1"/>
    <x v="1"/>
    <s v="United States"/>
    <s v="Philadelphia"/>
    <x v="5"/>
    <x v="3"/>
    <s v="FUR-CH-10001797"/>
    <x v="0"/>
    <x v="1"/>
    <x v="1092"/>
    <n v="188.55199999999996"/>
    <n v="7"/>
    <n v="-2.693600000000032"/>
  </r>
  <r>
    <n v="2978"/>
    <s v="CA-2020-134607"/>
    <x v="340"/>
    <d v="2020-10-08T00:00:00"/>
    <s v="Second Class"/>
    <s v="HL-15040"/>
    <x v="211"/>
    <x v="0"/>
    <s v="United States"/>
    <s v="Rochester"/>
    <x v="11"/>
    <x v="3"/>
    <s v="OFF-ST-10002214"/>
    <x v="1"/>
    <x v="10"/>
    <x v="691"/>
    <n v="22.58"/>
    <n v="2"/>
    <n v="5.8707999999999991"/>
  </r>
  <r>
    <n v="2986"/>
    <s v="CA-2019-139269"/>
    <x v="451"/>
    <d v="2019-05-30T00:00:00"/>
    <s v="Standard Class"/>
    <s v="JB-16045"/>
    <x v="536"/>
    <x v="2"/>
    <s v="United States"/>
    <s v="Columbus"/>
    <x v="29"/>
    <x v="0"/>
    <s v="FUR-FU-10000755"/>
    <x v="0"/>
    <x v="9"/>
    <x v="1093"/>
    <n v="24.96"/>
    <n v="4"/>
    <n v="6.240000000000002"/>
  </r>
  <r>
    <n v="2987"/>
    <s v="CA-2019-139269"/>
    <x v="451"/>
    <d v="2019-05-30T00:00:00"/>
    <s v="Standard Class"/>
    <s v="JB-16045"/>
    <x v="536"/>
    <x v="2"/>
    <s v="United States"/>
    <s v="Columbus"/>
    <x v="29"/>
    <x v="0"/>
    <s v="OFF-PA-10002893"/>
    <x v="1"/>
    <x v="3"/>
    <x v="204"/>
    <n v="19.36"/>
    <n v="2"/>
    <n v="9.2927999999999997"/>
  </r>
  <r>
    <n v="2988"/>
    <s v="CA-2019-139269"/>
    <x v="451"/>
    <d v="2019-05-30T00:00:00"/>
    <s v="Standard Class"/>
    <s v="JB-16045"/>
    <x v="536"/>
    <x v="2"/>
    <s v="United States"/>
    <s v="Columbus"/>
    <x v="29"/>
    <x v="0"/>
    <s v="OFF-ST-10000689"/>
    <x v="1"/>
    <x v="10"/>
    <x v="255"/>
    <n v="1267.6499999999999"/>
    <n v="9"/>
    <n v="152.11799999999999"/>
  </r>
  <r>
    <n v="2989"/>
    <s v="CA-2019-139010"/>
    <x v="452"/>
    <d v="2019-02-26T00:00:00"/>
    <s v="Second Class"/>
    <s v="MC-17635"/>
    <x v="537"/>
    <x v="1"/>
    <s v="United States"/>
    <s v="Los Angeles"/>
    <x v="1"/>
    <x v="1"/>
    <s v="TEC-AC-10004227"/>
    <x v="2"/>
    <x v="7"/>
    <x v="1040"/>
    <n v="12.99"/>
    <n v="1"/>
    <n v="0.77939999999999898"/>
  </r>
  <r>
    <n v="2990"/>
    <s v="CA-2019-139010"/>
    <x v="452"/>
    <d v="2019-02-26T00:00:00"/>
    <s v="Second Class"/>
    <s v="MC-17635"/>
    <x v="537"/>
    <x v="1"/>
    <s v="United States"/>
    <s v="Los Angeles"/>
    <x v="1"/>
    <x v="1"/>
    <s v="OFF-BI-10000174"/>
    <x v="1"/>
    <x v="4"/>
    <x v="1084"/>
    <n v="18.559999999999999"/>
    <n v="4"/>
    <n v="6.4959999999999996"/>
  </r>
  <r>
    <n v="2991"/>
    <s v="CA-2019-139010"/>
    <x v="452"/>
    <d v="2019-02-26T00:00:00"/>
    <s v="Second Class"/>
    <s v="MC-17635"/>
    <x v="537"/>
    <x v="1"/>
    <s v="United States"/>
    <s v="Los Angeles"/>
    <x v="1"/>
    <x v="1"/>
    <s v="OFF-ST-10001809"/>
    <x v="1"/>
    <x v="10"/>
    <x v="929"/>
    <n v="449.15"/>
    <n v="5"/>
    <n v="8.9829999999999899"/>
  </r>
  <r>
    <n v="2992"/>
    <s v="CA-2019-139010"/>
    <x v="452"/>
    <d v="2019-02-26T00:00:00"/>
    <s v="Second Class"/>
    <s v="MC-17635"/>
    <x v="537"/>
    <x v="1"/>
    <s v="United States"/>
    <s v="Los Angeles"/>
    <x v="1"/>
    <x v="1"/>
    <s v="OFF-BI-10002309"/>
    <x v="1"/>
    <x v="4"/>
    <x v="35"/>
    <n v="31.248000000000005"/>
    <n v="7"/>
    <n v="10.936799999999998"/>
  </r>
  <r>
    <n v="2993"/>
    <s v="CA-2019-134376"/>
    <x v="453"/>
    <d v="2019-10-06T00:00:00"/>
    <s v="Standard Class"/>
    <s v="TT-21265"/>
    <x v="538"/>
    <x v="1"/>
    <s v="United States"/>
    <s v="New York City"/>
    <x v="11"/>
    <x v="3"/>
    <s v="OFF-AP-10004532"/>
    <x v="1"/>
    <x v="6"/>
    <x v="359"/>
    <n v="61.44"/>
    <n v="3"/>
    <n v="16.588799999999999"/>
  </r>
  <r>
    <n v="2994"/>
    <s v="CA-2020-147291"/>
    <x v="454"/>
    <d v="2020-03-17T00:00:00"/>
    <s v="Standard Class"/>
    <s v="MJ-17740"/>
    <x v="48"/>
    <x v="0"/>
    <s v="United States"/>
    <s v="Detroit"/>
    <x v="13"/>
    <x v="2"/>
    <s v="OFF-BI-10003091"/>
    <x v="1"/>
    <x v="4"/>
    <x v="823"/>
    <n v="895.92"/>
    <n v="4"/>
    <n v="421.08239999999995"/>
  </r>
  <r>
    <n v="2995"/>
    <s v="CA-2019-112893"/>
    <x v="208"/>
    <d v="2019-09-13T00:00:00"/>
    <s v="Second Class"/>
    <s v="AT-10735"/>
    <x v="153"/>
    <x v="0"/>
    <s v="United States"/>
    <s v="Stockton"/>
    <x v="1"/>
    <x v="1"/>
    <s v="OFF-BI-10004654"/>
    <x v="1"/>
    <x v="4"/>
    <x v="1094"/>
    <n v="55.360000000000007"/>
    <n v="4"/>
    <n v="18.683999999999997"/>
  </r>
  <r>
    <n v="3004"/>
    <s v="CA-2020-104381"/>
    <x v="450"/>
    <d v="2020-12-23T00:00:00"/>
    <s v="Standard Class"/>
    <s v="RD-19810"/>
    <x v="174"/>
    <x v="2"/>
    <s v="United States"/>
    <s v="Rochester"/>
    <x v="11"/>
    <x v="3"/>
    <s v="OFF-BI-10001628"/>
    <x v="1"/>
    <x v="4"/>
    <x v="891"/>
    <n v="33.375999999999998"/>
    <n v="4"/>
    <n v="10.429999999999998"/>
  </r>
  <r>
    <n v="3005"/>
    <s v="CA-2019-131499"/>
    <x v="86"/>
    <d v="2019-09-10T00:00:00"/>
    <s v="First Class"/>
    <s v="MG-17875"/>
    <x v="539"/>
    <x v="2"/>
    <s v="United States"/>
    <s v="New York City"/>
    <x v="11"/>
    <x v="3"/>
    <s v="OFF-AP-10003779"/>
    <x v="1"/>
    <x v="6"/>
    <x v="1095"/>
    <n v="207.48"/>
    <n v="1"/>
    <n v="62.243999999999971"/>
  </r>
  <r>
    <n v="3007"/>
    <s v="CA-2020-116519"/>
    <x v="65"/>
    <d v="2020-10-15T00:00:00"/>
    <s v="First Class"/>
    <s v="CR-12730"/>
    <x v="163"/>
    <x v="0"/>
    <s v="United States"/>
    <s v="New York City"/>
    <x v="11"/>
    <x v="3"/>
    <s v="OFF-AP-10000828"/>
    <x v="1"/>
    <x v="6"/>
    <x v="1096"/>
    <n v="904.9"/>
    <n v="5"/>
    <n v="253.37199999999996"/>
  </r>
  <r>
    <n v="3009"/>
    <s v="CA-2019-124772"/>
    <x v="3"/>
    <d v="2019-12-06T00:00:00"/>
    <s v="First Class"/>
    <s v="JG-15160"/>
    <x v="402"/>
    <x v="0"/>
    <s v="United States"/>
    <s v="Murray"/>
    <x v="0"/>
    <x v="0"/>
    <s v="FUR-FU-10004748"/>
    <x v="0"/>
    <x v="9"/>
    <x v="1097"/>
    <n v="191.82"/>
    <n v="3"/>
    <n v="74.809799999999996"/>
  </r>
  <r>
    <n v="3010"/>
    <s v="CA-2019-115525"/>
    <x v="110"/>
    <d v="2019-07-29T00:00:00"/>
    <s v="Standard Class"/>
    <s v="RR-19525"/>
    <x v="540"/>
    <x v="1"/>
    <s v="United States"/>
    <s v="Toledo"/>
    <x v="19"/>
    <x v="3"/>
    <s v="OFF-AP-10000026"/>
    <x v="1"/>
    <x v="6"/>
    <x v="934"/>
    <n v="243.88000000000002"/>
    <n v="5"/>
    <n v="27.43649999999996"/>
  </r>
  <r>
    <n v="3011"/>
    <s v="CA-2020-134845"/>
    <x v="455"/>
    <d v="2020-04-23T00:00:00"/>
    <s v="Standard Class"/>
    <s v="SR-20425"/>
    <x v="541"/>
    <x v="2"/>
    <s v="United States"/>
    <s v="Louisville"/>
    <x v="27"/>
    <x v="1"/>
    <s v="OFF-BI-10000773"/>
    <x v="1"/>
    <x v="4"/>
    <x v="1098"/>
    <n v="12.030000000000001"/>
    <n v="5"/>
    <n v="-9.222999999999999"/>
  </r>
  <r>
    <n v="3012"/>
    <s v="CA-2020-134845"/>
    <x v="455"/>
    <d v="2020-04-23T00:00:00"/>
    <s v="Standard Class"/>
    <s v="SR-20425"/>
    <x v="541"/>
    <x v="2"/>
    <s v="United States"/>
    <s v="Louisville"/>
    <x v="27"/>
    <x v="1"/>
    <s v="TEC-MA-10000822"/>
    <x v="2"/>
    <x v="16"/>
    <x v="493"/>
    <n v="2549.9850000000006"/>
    <n v="5"/>
    <n v="-3399.9800000000009"/>
  </r>
  <r>
    <n v="3013"/>
    <s v="CA-2020-134845"/>
    <x v="455"/>
    <d v="2020-04-23T00:00:00"/>
    <s v="Standard Class"/>
    <s v="SR-20425"/>
    <x v="541"/>
    <x v="2"/>
    <s v="United States"/>
    <s v="Louisville"/>
    <x v="27"/>
    <x v="1"/>
    <s v="OFF-BI-10001543"/>
    <x v="1"/>
    <x v="4"/>
    <x v="220"/>
    <n v="21.594000000000005"/>
    <n v="2"/>
    <n v="-15.835599999999999"/>
  </r>
  <r>
    <n v="3014"/>
    <s v="CA-2020-134845"/>
    <x v="455"/>
    <d v="2020-04-23T00:00:00"/>
    <s v="Standard Class"/>
    <s v="SR-20425"/>
    <x v="541"/>
    <x v="2"/>
    <s v="United States"/>
    <s v="Louisville"/>
    <x v="27"/>
    <x v="1"/>
    <s v="OFF-BI-10003355"/>
    <x v="1"/>
    <x v="4"/>
    <x v="1099"/>
    <n v="8.9640000000000022"/>
    <n v="6"/>
    <n v="-6.573599999999999"/>
  </r>
  <r>
    <n v="3015"/>
    <s v="CA-2020-134845"/>
    <x v="455"/>
    <d v="2020-04-23T00:00:00"/>
    <s v="Standard Class"/>
    <s v="SR-20425"/>
    <x v="541"/>
    <x v="2"/>
    <s v="United States"/>
    <s v="Louisville"/>
    <x v="27"/>
    <x v="1"/>
    <s v="OFF-PA-10002005"/>
    <x v="1"/>
    <x v="3"/>
    <x v="311"/>
    <n v="20.736000000000004"/>
    <n v="4"/>
    <n v="7.2576000000000001"/>
  </r>
  <r>
    <n v="3017"/>
    <s v="US-2019-160528"/>
    <x v="456"/>
    <d v="2019-08-30T00:00:00"/>
    <s v="Standard Class"/>
    <s v="MH-18115"/>
    <x v="274"/>
    <x v="2"/>
    <s v="United States"/>
    <s v="Pharr"/>
    <x v="6"/>
    <x v="2"/>
    <s v="OFF-ST-10002743"/>
    <x v="1"/>
    <x v="10"/>
    <x v="817"/>
    <n v="727.29600000000005"/>
    <n v="8"/>
    <n v="-172.73280000000005"/>
  </r>
  <r>
    <n v="3018"/>
    <s v="US-2019-160528"/>
    <x v="456"/>
    <d v="2019-08-30T00:00:00"/>
    <s v="Standard Class"/>
    <s v="MH-18115"/>
    <x v="274"/>
    <x v="2"/>
    <s v="United States"/>
    <s v="Pharr"/>
    <x v="6"/>
    <x v="2"/>
    <s v="FUR-FU-10004973"/>
    <x v="0"/>
    <x v="9"/>
    <x v="799"/>
    <n v="22.608000000000001"/>
    <n v="3"/>
    <n v="-10.173599999999997"/>
  </r>
  <r>
    <n v="3019"/>
    <s v="US-2019-160528"/>
    <x v="456"/>
    <d v="2019-08-30T00:00:00"/>
    <s v="Standard Class"/>
    <s v="MH-18115"/>
    <x v="274"/>
    <x v="2"/>
    <s v="United States"/>
    <s v="Pharr"/>
    <x v="6"/>
    <x v="2"/>
    <s v="TEC-AC-10002842"/>
    <x v="2"/>
    <x v="7"/>
    <x v="841"/>
    <n v="666.4"/>
    <n v="7"/>
    <n v="-33.319999999999965"/>
  </r>
  <r>
    <n v="3024"/>
    <s v="CA-2020-124674"/>
    <x v="385"/>
    <d v="2020-11-23T00:00:00"/>
    <s v="Standard Class"/>
    <s v="JB-16000"/>
    <x v="542"/>
    <x v="0"/>
    <s v="United States"/>
    <s v="Brownsville"/>
    <x v="6"/>
    <x v="2"/>
    <s v="FUR-BO-10002202"/>
    <x v="0"/>
    <x v="0"/>
    <x v="905"/>
    <n v="327.73279999999994"/>
    <n v="2"/>
    <n v="-14.458800000000025"/>
  </r>
  <r>
    <n v="3027"/>
    <s v="CA-2020-169054"/>
    <x v="170"/>
    <d v="2020-04-26T00:00:00"/>
    <s v="Standard Class"/>
    <s v="MO-17800"/>
    <x v="152"/>
    <x v="2"/>
    <s v="United States"/>
    <s v="Philadelphia"/>
    <x v="5"/>
    <x v="3"/>
    <s v="FUR-FU-10001488"/>
    <x v="0"/>
    <x v="9"/>
    <x v="728"/>
    <n v="254.35200000000003"/>
    <n v="3"/>
    <n v="0"/>
  </r>
  <r>
    <n v="3029"/>
    <s v="CA-2020-116855"/>
    <x v="51"/>
    <d v="2020-12-21T00:00:00"/>
    <s v="Standard Class"/>
    <s v="AI-10855"/>
    <x v="339"/>
    <x v="0"/>
    <s v="United States"/>
    <s v="Chesapeake"/>
    <x v="12"/>
    <x v="0"/>
    <s v="FUR-CH-10003846"/>
    <x v="0"/>
    <x v="1"/>
    <x v="624"/>
    <n v="504.90000000000003"/>
    <n v="5"/>
    <n v="80.78400000000002"/>
  </r>
  <r>
    <n v="3030"/>
    <s v="US-2019-164189"/>
    <x v="457"/>
    <d v="2019-03-28T00:00:00"/>
    <s v="Standard Class"/>
    <s v="DR-12880"/>
    <x v="439"/>
    <x v="1"/>
    <s v="United States"/>
    <s v="Gresham"/>
    <x v="16"/>
    <x v="1"/>
    <s v="TEC-PH-10003691"/>
    <x v="2"/>
    <x v="8"/>
    <x v="1100"/>
    <n v="403.16800000000001"/>
    <n v="4"/>
    <n v="25.198000000000008"/>
  </r>
  <r>
    <n v="3033"/>
    <s v="US-2019-114293"/>
    <x v="458"/>
    <d v="2019-11-26T00:00:00"/>
    <s v="Standard Class"/>
    <s v="JH-16180"/>
    <x v="543"/>
    <x v="0"/>
    <s v="United States"/>
    <s v="Gresham"/>
    <x v="16"/>
    <x v="1"/>
    <s v="FUR-CH-10003833"/>
    <x v="0"/>
    <x v="1"/>
    <x v="920"/>
    <n v="195.136"/>
    <n v="4"/>
    <n v="-12.196000000000005"/>
  </r>
  <r>
    <n v="3034"/>
    <s v="CA-2020-134173"/>
    <x v="64"/>
    <d v="2020-09-21T00:00:00"/>
    <s v="Standard Class"/>
    <s v="AB-10060"/>
    <x v="83"/>
    <x v="2"/>
    <s v="United States"/>
    <s v="Philadelphia"/>
    <x v="5"/>
    <x v="3"/>
    <s v="OFF-PA-10004355"/>
    <x v="1"/>
    <x v="3"/>
    <x v="772"/>
    <n v="20.736000000000004"/>
    <n v="4"/>
    <n v="7.2576000000000001"/>
  </r>
  <r>
    <n v="3040"/>
    <s v="CA-2020-101749"/>
    <x v="340"/>
    <d v="2020-10-08T00:00:00"/>
    <s v="Standard Class"/>
    <s v="AS-10045"/>
    <x v="301"/>
    <x v="1"/>
    <s v="United States"/>
    <s v="Pasadena"/>
    <x v="1"/>
    <x v="1"/>
    <s v="FUR-TA-10001520"/>
    <x v="0"/>
    <x v="14"/>
    <x v="1101"/>
    <n v="171.28800000000001"/>
    <n v="3"/>
    <n v="-6.423300000000026"/>
  </r>
  <r>
    <n v="3041"/>
    <s v="US-2019-147991"/>
    <x v="263"/>
    <d v="2019-05-09T00:00:00"/>
    <s v="Standard Class"/>
    <s v="ZD-21925"/>
    <x v="544"/>
    <x v="0"/>
    <s v="United States"/>
    <s v="Chattanooga"/>
    <x v="26"/>
    <x v="0"/>
    <s v="FUR-FU-10004270"/>
    <x v="0"/>
    <x v="9"/>
    <x v="704"/>
    <n v="16.72"/>
    <n v="5"/>
    <n v="3.3439999999999994"/>
  </r>
  <r>
    <n v="3042"/>
    <s v="CA-2020-149559"/>
    <x v="124"/>
    <d v="2020-09-12T00:00:00"/>
    <s v="Same Day"/>
    <s v="KF-16285"/>
    <x v="441"/>
    <x v="2"/>
    <s v="United States"/>
    <s v="Long Beach"/>
    <x v="1"/>
    <x v="1"/>
    <s v="OFF-PA-10003172"/>
    <x v="1"/>
    <x v="3"/>
    <x v="560"/>
    <n v="12.96"/>
    <n v="2"/>
    <n v="6.2208000000000006"/>
  </r>
  <r>
    <n v="3043"/>
    <s v="CA-2020-149559"/>
    <x v="124"/>
    <d v="2020-09-12T00:00:00"/>
    <s v="Same Day"/>
    <s v="KF-16285"/>
    <x v="441"/>
    <x v="2"/>
    <s v="United States"/>
    <s v="Long Beach"/>
    <x v="1"/>
    <x v="1"/>
    <s v="OFF-EN-10002312"/>
    <x v="1"/>
    <x v="12"/>
    <x v="1102"/>
    <n v="22.18"/>
    <n v="2"/>
    <n v="10.8682"/>
  </r>
  <r>
    <n v="3044"/>
    <s v="CA-2020-149559"/>
    <x v="124"/>
    <d v="2020-09-12T00:00:00"/>
    <s v="Same Day"/>
    <s v="KF-16285"/>
    <x v="441"/>
    <x v="2"/>
    <s v="United States"/>
    <s v="Long Beach"/>
    <x v="1"/>
    <x v="1"/>
    <s v="FUR-CH-10002320"/>
    <x v="0"/>
    <x v="1"/>
    <x v="1103"/>
    <n v="2054.2720000000004"/>
    <n v="8"/>
    <n v="256.78399999999976"/>
  </r>
  <r>
    <n v="3046"/>
    <s v="CA-2020-125290"/>
    <x v="25"/>
    <d v="2020-11-10T00:00:00"/>
    <s v="Second Class"/>
    <s v="CC-12430"/>
    <x v="160"/>
    <x v="2"/>
    <s v="United States"/>
    <s v="Minneapolis"/>
    <x v="9"/>
    <x v="2"/>
    <s v="OFF-AR-10001216"/>
    <x v="1"/>
    <x v="5"/>
    <x v="1104"/>
    <n v="13.899999999999999"/>
    <n v="5"/>
    <n v="3.6139999999999994"/>
  </r>
  <r>
    <n v="3047"/>
    <s v="CA-2020-125290"/>
    <x v="25"/>
    <d v="2020-11-10T00:00:00"/>
    <s v="Second Class"/>
    <s v="CC-12430"/>
    <x v="160"/>
    <x v="2"/>
    <s v="United States"/>
    <s v="Minneapolis"/>
    <x v="9"/>
    <x v="2"/>
    <s v="OFF-PA-10003127"/>
    <x v="1"/>
    <x v="3"/>
    <x v="10"/>
    <n v="26.38"/>
    <n v="1"/>
    <n v="12.134799999999998"/>
  </r>
  <r>
    <n v="3049"/>
    <s v="CA-2020-121419"/>
    <x v="259"/>
    <d v="2020-04-04T00:00:00"/>
    <s v="First Class"/>
    <s v="TC-21475"/>
    <x v="545"/>
    <x v="2"/>
    <s v="United States"/>
    <s v="Columbus"/>
    <x v="29"/>
    <x v="0"/>
    <s v="FUR-TA-10004534"/>
    <x v="0"/>
    <x v="14"/>
    <x v="865"/>
    <n v="411.8"/>
    <n v="2"/>
    <n v="70.005999999999972"/>
  </r>
  <r>
    <n v="3050"/>
    <s v="CA-2020-121419"/>
    <x v="259"/>
    <d v="2020-04-04T00:00:00"/>
    <s v="First Class"/>
    <s v="TC-21475"/>
    <x v="545"/>
    <x v="2"/>
    <s v="United States"/>
    <s v="Columbus"/>
    <x v="29"/>
    <x v="0"/>
    <s v="TEC-AC-10000892"/>
    <x v="2"/>
    <x v="7"/>
    <x v="1105"/>
    <n v="360"/>
    <n v="4"/>
    <n v="129.6"/>
  </r>
  <r>
    <n v="3051"/>
    <s v="US-2020-148054"/>
    <x v="459"/>
    <d v="2020-10-11T00:00:00"/>
    <s v="Standard Class"/>
    <s v="NZ-18565"/>
    <x v="74"/>
    <x v="2"/>
    <s v="United States"/>
    <s v="Meridian"/>
    <x v="45"/>
    <x v="1"/>
    <s v="FUR-FU-10003247"/>
    <x v="0"/>
    <x v="9"/>
    <x v="1106"/>
    <n v="41.96"/>
    <n v="2"/>
    <n v="2.9371999999999971"/>
  </r>
  <r>
    <n v="3052"/>
    <s v="US-2020-148054"/>
    <x v="459"/>
    <d v="2020-10-11T00:00:00"/>
    <s v="Standard Class"/>
    <s v="NZ-18565"/>
    <x v="74"/>
    <x v="2"/>
    <s v="United States"/>
    <s v="Meridian"/>
    <x v="45"/>
    <x v="1"/>
    <s v="OFF-AP-10004336"/>
    <x v="1"/>
    <x v="6"/>
    <x v="723"/>
    <n v="227.84"/>
    <n v="4"/>
    <n v="66.073599999999971"/>
  </r>
  <r>
    <n v="3053"/>
    <s v="US-2020-148054"/>
    <x v="459"/>
    <d v="2020-10-11T00:00:00"/>
    <s v="Standard Class"/>
    <s v="NZ-18565"/>
    <x v="74"/>
    <x v="2"/>
    <s v="United States"/>
    <s v="Meridian"/>
    <x v="45"/>
    <x v="1"/>
    <s v="OFF-PA-10001295"/>
    <x v="1"/>
    <x v="3"/>
    <x v="1107"/>
    <n v="37.94"/>
    <n v="2"/>
    <n v="18.211199999999998"/>
  </r>
  <r>
    <n v="3054"/>
    <s v="CA-2019-128517"/>
    <x v="296"/>
    <d v="2019-04-14T00:00:00"/>
    <s v="Second Class"/>
    <s v="SW-20350"/>
    <x v="546"/>
    <x v="2"/>
    <s v="United States"/>
    <s v="Detroit"/>
    <x v="13"/>
    <x v="2"/>
    <s v="TEC-PH-10002555"/>
    <x v="2"/>
    <x v="8"/>
    <x v="1108"/>
    <n v="517.9"/>
    <n v="2"/>
    <n v="134.654"/>
  </r>
  <r>
    <n v="3055"/>
    <s v="CA-2019-128517"/>
    <x v="296"/>
    <d v="2019-04-14T00:00:00"/>
    <s v="Second Class"/>
    <s v="SW-20350"/>
    <x v="546"/>
    <x v="2"/>
    <s v="United States"/>
    <s v="Detroit"/>
    <x v="13"/>
    <x v="2"/>
    <s v="OFF-BI-10000831"/>
    <x v="1"/>
    <x v="4"/>
    <x v="268"/>
    <n v="5.28"/>
    <n v="2"/>
    <n v="2.4287999999999998"/>
  </r>
  <r>
    <n v="3057"/>
    <s v="CA-2020-131492"/>
    <x v="7"/>
    <d v="2020-10-24T00:00:00"/>
    <s v="Second Class"/>
    <s v="HH-15010"/>
    <x v="547"/>
    <x v="1"/>
    <s v="United States"/>
    <s v="San Francisco"/>
    <x v="1"/>
    <x v="1"/>
    <s v="OFF-EN-10002973"/>
    <x v="1"/>
    <x v="12"/>
    <x v="967"/>
    <n v="8.9600000000000009"/>
    <n v="2"/>
    <n v="4.3008000000000006"/>
  </r>
  <r>
    <n v="3058"/>
    <s v="CA-2020-131492"/>
    <x v="7"/>
    <d v="2020-10-24T00:00:00"/>
    <s v="Second Class"/>
    <s v="HH-15010"/>
    <x v="547"/>
    <x v="1"/>
    <s v="United States"/>
    <s v="San Francisco"/>
    <x v="1"/>
    <x v="1"/>
    <s v="OFF-LA-10001641"/>
    <x v="1"/>
    <x v="2"/>
    <x v="839"/>
    <n v="31.5"/>
    <n v="10"/>
    <n v="15.120000000000001"/>
  </r>
  <r>
    <n v="3059"/>
    <s v="CA-2020-131492"/>
    <x v="7"/>
    <d v="2020-10-24T00:00:00"/>
    <s v="Second Class"/>
    <s v="HH-15010"/>
    <x v="547"/>
    <x v="1"/>
    <s v="United States"/>
    <s v="San Francisco"/>
    <x v="1"/>
    <x v="1"/>
    <s v="FUR-FU-10003878"/>
    <x v="0"/>
    <x v="9"/>
    <x v="431"/>
    <n v="30.56"/>
    <n v="2"/>
    <n v="10.3904"/>
  </r>
  <r>
    <n v="3060"/>
    <s v="CA-2020-131492"/>
    <x v="7"/>
    <d v="2020-10-24T00:00:00"/>
    <s v="Second Class"/>
    <s v="HH-15010"/>
    <x v="547"/>
    <x v="1"/>
    <s v="United States"/>
    <s v="San Francisco"/>
    <x v="1"/>
    <x v="1"/>
    <s v="FUR-TA-10003837"/>
    <x v="0"/>
    <x v="14"/>
    <x v="1109"/>
    <n v="24.368000000000002"/>
    <n v="2"/>
    <n v="-3.3506000000000018"/>
  </r>
  <r>
    <n v="3061"/>
    <s v="CA-2019-144554"/>
    <x v="45"/>
    <d v="2019-11-12T00:00:00"/>
    <s v="Standard Class"/>
    <s v="DM-13345"/>
    <x v="518"/>
    <x v="1"/>
    <s v="United States"/>
    <s v="Newark"/>
    <x v="19"/>
    <x v="3"/>
    <s v="TEC-AC-10002800"/>
    <x v="2"/>
    <x v="7"/>
    <x v="1110"/>
    <n v="119.97600000000001"/>
    <n v="3"/>
    <n v="22.495499999999989"/>
  </r>
  <r>
    <n v="3062"/>
    <s v="CA-2020-127621"/>
    <x v="252"/>
    <d v="2020-03-07T00:00:00"/>
    <s v="Standard Class"/>
    <s v="RE-19450"/>
    <x v="548"/>
    <x v="0"/>
    <s v="United States"/>
    <s v="Dallas"/>
    <x v="6"/>
    <x v="2"/>
    <s v="OFF-PA-10001307"/>
    <x v="1"/>
    <x v="3"/>
    <x v="1111"/>
    <n v="26.880000000000003"/>
    <n v="8"/>
    <n v="9.743999999999998"/>
  </r>
  <r>
    <n v="3065"/>
    <s v="CA-2020-106859"/>
    <x v="370"/>
    <d v="2020-03-18T00:00:00"/>
    <s v="Second Class"/>
    <s v="BF-11215"/>
    <x v="549"/>
    <x v="2"/>
    <s v="United States"/>
    <s v="Albuquerque"/>
    <x v="23"/>
    <x v="1"/>
    <s v="OFF-ST-10000615"/>
    <x v="1"/>
    <x v="10"/>
    <x v="33"/>
    <n v="90.8"/>
    <n v="8"/>
    <n v="25.424000000000007"/>
  </r>
  <r>
    <n v="3066"/>
    <s v="CA-2020-106859"/>
    <x v="370"/>
    <d v="2020-03-18T00:00:00"/>
    <s v="Second Class"/>
    <s v="BF-11215"/>
    <x v="549"/>
    <x v="2"/>
    <s v="United States"/>
    <s v="Albuquerque"/>
    <x v="23"/>
    <x v="1"/>
    <s v="TEC-PH-10004531"/>
    <x v="2"/>
    <x v="8"/>
    <x v="1112"/>
    <n v="140.73599999999999"/>
    <n v="8"/>
    <n v="49.257599999999996"/>
  </r>
  <r>
    <n v="3067"/>
    <s v="CA-2020-106859"/>
    <x v="370"/>
    <d v="2020-03-18T00:00:00"/>
    <s v="Second Class"/>
    <s v="BF-11215"/>
    <x v="549"/>
    <x v="2"/>
    <s v="United States"/>
    <s v="Albuquerque"/>
    <x v="23"/>
    <x v="1"/>
    <s v="TEC-AC-10004001"/>
    <x v="2"/>
    <x v="7"/>
    <x v="1113"/>
    <n v="214.95000000000002"/>
    <n v="5"/>
    <n v="88.129500000000007"/>
  </r>
  <r>
    <n v="3068"/>
    <s v="CA-2020-106859"/>
    <x v="370"/>
    <d v="2020-03-18T00:00:00"/>
    <s v="Second Class"/>
    <s v="BF-11215"/>
    <x v="549"/>
    <x v="2"/>
    <s v="United States"/>
    <s v="Albuquerque"/>
    <x v="23"/>
    <x v="1"/>
    <s v="OFF-PA-10001534"/>
    <x v="1"/>
    <x v="3"/>
    <x v="1114"/>
    <n v="45.36"/>
    <n v="7"/>
    <n v="21.772800000000004"/>
  </r>
  <r>
    <n v="3069"/>
    <s v="CA-2020-106859"/>
    <x v="370"/>
    <d v="2020-03-18T00:00:00"/>
    <s v="Second Class"/>
    <s v="BF-11215"/>
    <x v="549"/>
    <x v="2"/>
    <s v="United States"/>
    <s v="Albuquerque"/>
    <x v="23"/>
    <x v="1"/>
    <s v="OFF-PA-10001815"/>
    <x v="1"/>
    <x v="3"/>
    <x v="1034"/>
    <n v="288.24"/>
    <n v="6"/>
    <n v="138.35519999999997"/>
  </r>
  <r>
    <n v="3070"/>
    <s v="US-2020-120089"/>
    <x v="185"/>
    <d v="2020-11-30T00:00:00"/>
    <s v="Same Day"/>
    <s v="ML-17755"/>
    <x v="383"/>
    <x v="2"/>
    <s v="United States"/>
    <s v="Toledo"/>
    <x v="19"/>
    <x v="3"/>
    <s v="OFF-AP-10003779"/>
    <x v="1"/>
    <x v="6"/>
    <x v="1095"/>
    <n v="663.93600000000004"/>
    <n v="4"/>
    <n v="82.991999999999877"/>
  </r>
  <r>
    <n v="3074"/>
    <s v="CA-2019-125206"/>
    <x v="460"/>
    <d v="2019-01-05T00:00:00"/>
    <s v="First Class"/>
    <s v="LR-16915"/>
    <x v="261"/>
    <x v="0"/>
    <s v="United States"/>
    <s v="Los Angeles"/>
    <x v="1"/>
    <x v="1"/>
    <s v="OFF-ST-10003692"/>
    <x v="1"/>
    <x v="10"/>
    <x v="909"/>
    <n v="114.46"/>
    <n v="2"/>
    <n v="28.614999999999995"/>
  </r>
  <r>
    <n v="3080"/>
    <s v="CA-2020-101182"/>
    <x v="287"/>
    <d v="2020-09-05T00:00:00"/>
    <s v="First Class"/>
    <s v="KB-16405"/>
    <x v="550"/>
    <x v="2"/>
    <s v="United States"/>
    <s v="Apple Valley"/>
    <x v="1"/>
    <x v="1"/>
    <s v="OFF-PA-10001800"/>
    <x v="1"/>
    <x v="3"/>
    <x v="1091"/>
    <n v="12.96"/>
    <n v="2"/>
    <n v="6.2208000000000006"/>
  </r>
  <r>
    <n v="3081"/>
    <s v="CA-2020-101182"/>
    <x v="287"/>
    <d v="2020-09-05T00:00:00"/>
    <s v="First Class"/>
    <s v="KB-16405"/>
    <x v="550"/>
    <x v="2"/>
    <s v="United States"/>
    <s v="Apple Valley"/>
    <x v="1"/>
    <x v="1"/>
    <s v="TEC-PH-10003589"/>
    <x v="2"/>
    <x v="8"/>
    <x v="544"/>
    <n v="43.176000000000002"/>
    <n v="3"/>
    <n v="15.111599999999999"/>
  </r>
  <r>
    <n v="3082"/>
    <s v="US-2020-132297"/>
    <x v="461"/>
    <d v="2020-06-02T00:00:00"/>
    <s v="Standard Class"/>
    <s v="DW-13480"/>
    <x v="407"/>
    <x v="2"/>
    <s v="United States"/>
    <s v="Louisville"/>
    <x v="0"/>
    <x v="0"/>
    <s v="OFF-BI-10003364"/>
    <x v="1"/>
    <x v="4"/>
    <x v="454"/>
    <n v="58.34"/>
    <n v="2"/>
    <n v="28.0032"/>
  </r>
  <r>
    <n v="3083"/>
    <s v="US-2020-132297"/>
    <x v="461"/>
    <d v="2020-06-02T00:00:00"/>
    <s v="Standard Class"/>
    <s v="DW-13480"/>
    <x v="407"/>
    <x v="2"/>
    <s v="United States"/>
    <s v="Louisville"/>
    <x v="0"/>
    <x v="0"/>
    <s v="TEC-PH-10002834"/>
    <x v="2"/>
    <x v="8"/>
    <x v="1024"/>
    <n v="539.97"/>
    <n v="3"/>
    <n v="134.99250000000001"/>
  </r>
  <r>
    <n v="3085"/>
    <s v="CA-2020-118773"/>
    <x v="462"/>
    <d v="2020-02-14T00:00:00"/>
    <s v="Standard Class"/>
    <s v="TP-21415"/>
    <x v="454"/>
    <x v="0"/>
    <s v="United States"/>
    <s v="Houston"/>
    <x v="6"/>
    <x v="2"/>
    <s v="OFF-BI-10004584"/>
    <x v="1"/>
    <x v="4"/>
    <x v="222"/>
    <n v="252.78399999999996"/>
    <n v="4"/>
    <n v="-417.09360000000004"/>
  </r>
  <r>
    <n v="3086"/>
    <s v="CA-2020-118773"/>
    <x v="462"/>
    <d v="2020-02-14T00:00:00"/>
    <s v="Standard Class"/>
    <s v="TP-21415"/>
    <x v="454"/>
    <x v="0"/>
    <s v="United States"/>
    <s v="Houston"/>
    <x v="6"/>
    <x v="2"/>
    <s v="TEC-AC-10002402"/>
    <x v="2"/>
    <x v="7"/>
    <x v="414"/>
    <n v="127.98399999999999"/>
    <n v="2"/>
    <n v="15.997999999999987"/>
  </r>
  <r>
    <n v="3087"/>
    <s v="CA-2020-118773"/>
    <x v="462"/>
    <d v="2020-02-14T00:00:00"/>
    <s v="Standard Class"/>
    <s v="TP-21415"/>
    <x v="454"/>
    <x v="0"/>
    <s v="United States"/>
    <s v="Houston"/>
    <x v="6"/>
    <x v="2"/>
    <s v="FUR-FU-10000550"/>
    <x v="0"/>
    <x v="9"/>
    <x v="1115"/>
    <n v="3.9840000000000004"/>
    <n v="2"/>
    <n v="-2.6892000000000005"/>
  </r>
  <r>
    <n v="3088"/>
    <s v="CA-2020-118773"/>
    <x v="462"/>
    <d v="2020-02-14T00:00:00"/>
    <s v="Standard Class"/>
    <s v="TP-21415"/>
    <x v="454"/>
    <x v="0"/>
    <s v="United States"/>
    <s v="Houston"/>
    <x v="6"/>
    <x v="2"/>
    <s v="OFF-AP-10000055"/>
    <x v="1"/>
    <x v="6"/>
    <x v="516"/>
    <n v="12.991999999999996"/>
    <n v="2"/>
    <n v="-32.480000000000004"/>
  </r>
  <r>
    <n v="3089"/>
    <s v="US-2020-159205"/>
    <x v="102"/>
    <d v="2020-04-02T00:00:00"/>
    <s v="Second Class"/>
    <s v="DB-12910"/>
    <x v="481"/>
    <x v="2"/>
    <s v="United States"/>
    <s v="Henderson"/>
    <x v="0"/>
    <x v="0"/>
    <s v="FUR-FU-10001591"/>
    <x v="0"/>
    <x v="9"/>
    <x v="776"/>
    <n v="61"/>
    <n v="5"/>
    <n v="25.620000000000005"/>
  </r>
  <r>
    <n v="3090"/>
    <s v="US-2020-159205"/>
    <x v="102"/>
    <d v="2020-04-02T00:00:00"/>
    <s v="Second Class"/>
    <s v="DB-12910"/>
    <x v="481"/>
    <x v="2"/>
    <s v="United States"/>
    <s v="Henderson"/>
    <x v="0"/>
    <x v="0"/>
    <s v="TEC-PH-10000526"/>
    <x v="2"/>
    <x v="8"/>
    <x v="1116"/>
    <n v="671.93"/>
    <n v="7"/>
    <n v="188.1404"/>
  </r>
  <r>
    <n v="3091"/>
    <s v="CA-2019-112123"/>
    <x v="463"/>
    <d v="2019-03-08T00:00:00"/>
    <s v="Standard Class"/>
    <s v="BH-11710"/>
    <x v="515"/>
    <x v="0"/>
    <s v="United States"/>
    <s v="Newark"/>
    <x v="10"/>
    <x v="3"/>
    <s v="OFF-BI-10001071"/>
    <x v="1"/>
    <x v="4"/>
    <x v="1117"/>
    <n v="447.85999999999996"/>
    <n v="7"/>
    <n v="219.45140000000001"/>
  </r>
  <r>
    <n v="3092"/>
    <s v="CA-2019-112123"/>
    <x v="463"/>
    <d v="2019-03-08T00:00:00"/>
    <s v="Standard Class"/>
    <s v="BH-11710"/>
    <x v="515"/>
    <x v="0"/>
    <s v="United States"/>
    <s v="Newark"/>
    <x v="10"/>
    <x v="3"/>
    <s v="TEC-PH-10001557"/>
    <x v="2"/>
    <x v="8"/>
    <x v="421"/>
    <n v="479.95"/>
    <n v="5"/>
    <n v="129.5865"/>
  </r>
  <r>
    <n v="3093"/>
    <s v="CA-2019-112123"/>
    <x v="463"/>
    <d v="2019-03-08T00:00:00"/>
    <s v="Standard Class"/>
    <s v="BH-11710"/>
    <x v="515"/>
    <x v="0"/>
    <s v="United States"/>
    <s v="Newark"/>
    <x v="10"/>
    <x v="3"/>
    <s v="OFF-PA-10001977"/>
    <x v="1"/>
    <x v="3"/>
    <x v="1118"/>
    <n v="166.44"/>
    <n v="3"/>
    <n v="79.891199999999998"/>
  </r>
  <r>
    <n v="3098"/>
    <s v="CA-2020-135692"/>
    <x v="464"/>
    <d v="2020-05-01T00:00:00"/>
    <s v="Standard Class"/>
    <s v="CV-12805"/>
    <x v="33"/>
    <x v="1"/>
    <s v="United States"/>
    <s v="Fort Worth"/>
    <x v="6"/>
    <x v="2"/>
    <s v="OFF-LA-10001158"/>
    <x v="1"/>
    <x v="2"/>
    <x v="178"/>
    <n v="33.119999999999997"/>
    <n v="4"/>
    <n v="11.592000000000001"/>
  </r>
  <r>
    <n v="3099"/>
    <s v="CA-2020-135692"/>
    <x v="464"/>
    <d v="2020-05-01T00:00:00"/>
    <s v="Standard Class"/>
    <s v="CV-12805"/>
    <x v="33"/>
    <x v="1"/>
    <s v="United States"/>
    <s v="Fort Worth"/>
    <x v="6"/>
    <x v="2"/>
    <s v="FUR-BO-10002268"/>
    <x v="0"/>
    <x v="0"/>
    <x v="173"/>
    <n v="220.26559999999998"/>
    <n v="4"/>
    <n v="-42.1096"/>
  </r>
  <r>
    <n v="3100"/>
    <s v="CA-2020-131233"/>
    <x v="197"/>
    <d v="2020-04-19T00:00:00"/>
    <s v="Standard Class"/>
    <s v="CS-12355"/>
    <x v="277"/>
    <x v="0"/>
    <s v="United States"/>
    <s v="New York City"/>
    <x v="11"/>
    <x v="3"/>
    <s v="OFF-BI-10000829"/>
    <x v="1"/>
    <x v="4"/>
    <x v="539"/>
    <n v="10.776000000000002"/>
    <n v="3"/>
    <n v="3.5021999999999989"/>
  </r>
  <r>
    <n v="3101"/>
    <s v="CA-2020-131233"/>
    <x v="197"/>
    <d v="2020-04-19T00:00:00"/>
    <s v="Standard Class"/>
    <s v="CS-12355"/>
    <x v="277"/>
    <x v="0"/>
    <s v="United States"/>
    <s v="New York City"/>
    <x v="11"/>
    <x v="3"/>
    <s v="FUR-BO-10003441"/>
    <x v="0"/>
    <x v="0"/>
    <x v="461"/>
    <n v="242.35200000000003"/>
    <n v="3"/>
    <n v="9.0881999999999721"/>
  </r>
  <r>
    <n v="3102"/>
    <s v="CA-2020-119578"/>
    <x v="40"/>
    <d v="2020-12-27T00:00:00"/>
    <s v="Second Class"/>
    <s v="JG-15310"/>
    <x v="551"/>
    <x v="1"/>
    <s v="United States"/>
    <s v="Providence"/>
    <x v="31"/>
    <x v="3"/>
    <s v="OFF-SU-10003505"/>
    <x v="1"/>
    <x v="13"/>
    <x v="248"/>
    <n v="695.16"/>
    <n v="6"/>
    <n v="34.757999999999953"/>
  </r>
  <r>
    <n v="3103"/>
    <s v="CA-2020-119578"/>
    <x v="40"/>
    <d v="2020-12-27T00:00:00"/>
    <s v="Second Class"/>
    <s v="JG-15310"/>
    <x v="551"/>
    <x v="1"/>
    <s v="United States"/>
    <s v="Providence"/>
    <x v="31"/>
    <x v="3"/>
    <s v="FUR-BO-10003660"/>
    <x v="0"/>
    <x v="0"/>
    <x v="1119"/>
    <n v="220.98"/>
    <n v="1"/>
    <n v="50.825400000000002"/>
  </r>
  <r>
    <n v="3104"/>
    <s v="CA-2019-124562"/>
    <x v="8"/>
    <d v="2019-12-12T00:00:00"/>
    <s v="Standard Class"/>
    <s v="JP-16135"/>
    <x v="508"/>
    <x v="2"/>
    <s v="United States"/>
    <s v="Columbus"/>
    <x v="19"/>
    <x v="3"/>
    <s v="OFF-BI-10001267"/>
    <x v="1"/>
    <x v="4"/>
    <x v="1120"/>
    <n v="12.957000000000001"/>
    <n v="7"/>
    <n v="-9.5018000000000029"/>
  </r>
  <r>
    <n v="3105"/>
    <s v="US-2020-140074"/>
    <x v="397"/>
    <d v="2020-03-29T00:00:00"/>
    <s v="Standard Class"/>
    <s v="EC-14050"/>
    <x v="552"/>
    <x v="0"/>
    <s v="United States"/>
    <s v="New York City"/>
    <x v="11"/>
    <x v="3"/>
    <s v="OFF-PA-10002741"/>
    <x v="1"/>
    <x v="3"/>
    <x v="1121"/>
    <n v="25.68"/>
    <n v="6"/>
    <n v="11.555999999999997"/>
  </r>
  <r>
    <n v="3106"/>
    <s v="CA-2019-103037"/>
    <x v="110"/>
    <d v="2019-07-29T00:00:00"/>
    <s v="Standard Class"/>
    <s v="KH-16630"/>
    <x v="104"/>
    <x v="1"/>
    <s v="United States"/>
    <s v="Houston"/>
    <x v="6"/>
    <x v="2"/>
    <s v="OFF-LA-10004345"/>
    <x v="1"/>
    <x v="2"/>
    <x v="318"/>
    <n v="15.712000000000002"/>
    <n v="4"/>
    <n v="5.6955999999999989"/>
  </r>
  <r>
    <n v="3107"/>
    <s v="CA-2020-127460"/>
    <x v="447"/>
    <d v="2020-07-14T00:00:00"/>
    <s v="Standard Class"/>
    <s v="FG-14260"/>
    <x v="295"/>
    <x v="2"/>
    <s v="United States"/>
    <s v="Aurora"/>
    <x v="7"/>
    <x v="2"/>
    <s v="OFF-ST-10004340"/>
    <x v="1"/>
    <x v="10"/>
    <x v="534"/>
    <n v="298.464"/>
    <n v="6"/>
    <n v="26.115600000000015"/>
  </r>
  <r>
    <n v="3108"/>
    <s v="CA-2019-121671"/>
    <x v="10"/>
    <d v="2019-07-22T00:00:00"/>
    <s v="Standard Class"/>
    <s v="AA-10480"/>
    <x v="2"/>
    <x v="0"/>
    <s v="United States"/>
    <s v="Springfield"/>
    <x v="20"/>
    <x v="2"/>
    <s v="OFF-PA-10001471"/>
    <x v="1"/>
    <x v="3"/>
    <x v="1122"/>
    <n v="21.93"/>
    <n v="3"/>
    <n v="10.087799999999998"/>
  </r>
  <r>
    <n v="3109"/>
    <s v="CA-2019-121671"/>
    <x v="10"/>
    <d v="2019-07-22T00:00:00"/>
    <s v="Standard Class"/>
    <s v="AA-10480"/>
    <x v="2"/>
    <x v="0"/>
    <s v="United States"/>
    <s v="Springfield"/>
    <x v="20"/>
    <x v="2"/>
    <s v="OFF-ST-10002344"/>
    <x v="1"/>
    <x v="10"/>
    <x v="652"/>
    <n v="242.94"/>
    <n v="3"/>
    <n v="4.8588000000000164"/>
  </r>
  <r>
    <n v="3110"/>
    <s v="CA-2019-121671"/>
    <x v="10"/>
    <d v="2019-07-22T00:00:00"/>
    <s v="Standard Class"/>
    <s v="AA-10480"/>
    <x v="2"/>
    <x v="0"/>
    <s v="United States"/>
    <s v="Springfield"/>
    <x v="20"/>
    <x v="2"/>
    <s v="OFF-PA-10001892"/>
    <x v="1"/>
    <x v="3"/>
    <x v="541"/>
    <n v="7.64"/>
    <n v="1"/>
    <n v="3.7435999999999998"/>
  </r>
  <r>
    <n v="3111"/>
    <s v="CA-2019-121671"/>
    <x v="10"/>
    <d v="2019-07-22T00:00:00"/>
    <s v="Standard Class"/>
    <s v="AA-10480"/>
    <x v="2"/>
    <x v="0"/>
    <s v="United States"/>
    <s v="Springfield"/>
    <x v="20"/>
    <x v="2"/>
    <s v="OFF-PA-10001934"/>
    <x v="1"/>
    <x v="3"/>
    <x v="341"/>
    <n v="51.84"/>
    <n v="8"/>
    <n v="25.401600000000002"/>
  </r>
  <r>
    <n v="3112"/>
    <s v="CA-2019-121671"/>
    <x v="10"/>
    <d v="2019-07-22T00:00:00"/>
    <s v="Standard Class"/>
    <s v="AA-10480"/>
    <x v="2"/>
    <x v="0"/>
    <s v="United States"/>
    <s v="Springfield"/>
    <x v="20"/>
    <x v="2"/>
    <s v="OFF-ST-10000078"/>
    <x v="1"/>
    <x v="10"/>
    <x v="1006"/>
    <n v="265.17"/>
    <n v="1"/>
    <n v="47.730599999999981"/>
  </r>
  <r>
    <n v="3113"/>
    <s v="CA-2019-150350"/>
    <x v="456"/>
    <d v="2019-08-30T00:00:00"/>
    <s v="Standard Class"/>
    <s v="MS-17770"/>
    <x v="553"/>
    <x v="0"/>
    <s v="United States"/>
    <s v="Seattle"/>
    <x v="3"/>
    <x v="1"/>
    <s v="TEC-MA-10001972"/>
    <x v="2"/>
    <x v="16"/>
    <x v="1123"/>
    <n v="837.59999999999991"/>
    <n v="3"/>
    <n v="62.82000000000005"/>
  </r>
  <r>
    <n v="3114"/>
    <s v="CA-2019-150350"/>
    <x v="456"/>
    <d v="2019-08-30T00:00:00"/>
    <s v="Standard Class"/>
    <s v="MS-17770"/>
    <x v="553"/>
    <x v="0"/>
    <s v="United States"/>
    <s v="Seattle"/>
    <x v="3"/>
    <x v="1"/>
    <s v="OFF-EN-10002504"/>
    <x v="1"/>
    <x v="12"/>
    <x v="564"/>
    <n v="135.9"/>
    <n v="5"/>
    <n v="63.872999999999998"/>
  </r>
  <r>
    <n v="3115"/>
    <s v="CA-2019-150350"/>
    <x v="456"/>
    <d v="2019-08-30T00:00:00"/>
    <s v="Standard Class"/>
    <s v="MS-17770"/>
    <x v="553"/>
    <x v="0"/>
    <s v="United States"/>
    <s v="Seattle"/>
    <x v="3"/>
    <x v="1"/>
    <s v="OFF-PA-10002160"/>
    <x v="1"/>
    <x v="3"/>
    <x v="1073"/>
    <n v="34.68"/>
    <n v="6"/>
    <n v="16.993200000000002"/>
  </r>
  <r>
    <n v="3116"/>
    <s v="CA-2019-150350"/>
    <x v="456"/>
    <d v="2019-08-30T00:00:00"/>
    <s v="Standard Class"/>
    <s v="MS-17770"/>
    <x v="553"/>
    <x v="0"/>
    <s v="United States"/>
    <s v="Seattle"/>
    <x v="3"/>
    <x v="1"/>
    <s v="FUR-CH-10001973"/>
    <x v="0"/>
    <x v="1"/>
    <x v="609"/>
    <n v="532.70400000000006"/>
    <n v="6"/>
    <n v="-39.952800000000025"/>
  </r>
  <r>
    <n v="3117"/>
    <s v="CA-2019-150350"/>
    <x v="456"/>
    <d v="2019-08-30T00:00:00"/>
    <s v="Standard Class"/>
    <s v="MS-17770"/>
    <x v="553"/>
    <x v="0"/>
    <s v="United States"/>
    <s v="Seattle"/>
    <x v="3"/>
    <x v="1"/>
    <s v="OFF-AP-10001492"/>
    <x v="1"/>
    <x v="6"/>
    <x v="6"/>
    <n v="43.099999999999994"/>
    <n v="5"/>
    <n v="11.206"/>
  </r>
  <r>
    <n v="3118"/>
    <s v="CA-2019-150350"/>
    <x v="456"/>
    <d v="2019-08-30T00:00:00"/>
    <s v="Standard Class"/>
    <s v="MS-17770"/>
    <x v="553"/>
    <x v="0"/>
    <s v="United States"/>
    <s v="Seattle"/>
    <x v="3"/>
    <x v="1"/>
    <s v="OFF-SU-10002189"/>
    <x v="1"/>
    <x v="13"/>
    <x v="1124"/>
    <n v="15.88"/>
    <n v="4"/>
    <n v="0.15879999999999939"/>
  </r>
  <r>
    <n v="3127"/>
    <s v="CA-2020-149895"/>
    <x v="311"/>
    <d v="2020-09-12T00:00:00"/>
    <s v="Standard Class"/>
    <s v="EB-14110"/>
    <x v="554"/>
    <x v="0"/>
    <s v="United States"/>
    <s v="Philadelphia"/>
    <x v="5"/>
    <x v="3"/>
    <s v="TEC-PH-10002200"/>
    <x v="2"/>
    <x v="8"/>
    <x v="1125"/>
    <n v="258.52799999999996"/>
    <n v="2"/>
    <n v="-47.396800000000013"/>
  </r>
  <r>
    <n v="3128"/>
    <s v="CA-2020-147564"/>
    <x v="160"/>
    <d v="2020-10-06T00:00:00"/>
    <s v="Standard Class"/>
    <s v="BP-11155"/>
    <x v="530"/>
    <x v="0"/>
    <s v="United States"/>
    <s v="New York City"/>
    <x v="11"/>
    <x v="3"/>
    <s v="OFF-PA-10004438"/>
    <x v="1"/>
    <x v="3"/>
    <x v="1126"/>
    <n v="49.12"/>
    <n v="4"/>
    <n v="23.086399999999998"/>
  </r>
  <r>
    <n v="3135"/>
    <s v="CA-2020-164168"/>
    <x v="56"/>
    <d v="2020-11-18T00:00:00"/>
    <s v="Standard Class"/>
    <s v="LS-16975"/>
    <x v="37"/>
    <x v="2"/>
    <s v="United States"/>
    <s v="Dallas"/>
    <x v="6"/>
    <x v="2"/>
    <s v="OFF-BI-10000666"/>
    <x v="1"/>
    <x v="4"/>
    <x v="677"/>
    <n v="30.559999999999992"/>
    <n v="5"/>
    <n v="-45.840000000000018"/>
  </r>
  <r>
    <n v="3136"/>
    <s v="CA-2020-164168"/>
    <x v="56"/>
    <d v="2020-11-18T00:00:00"/>
    <s v="Standard Class"/>
    <s v="LS-16975"/>
    <x v="37"/>
    <x v="2"/>
    <s v="United States"/>
    <s v="Dallas"/>
    <x v="6"/>
    <x v="2"/>
    <s v="OFF-ST-10002583"/>
    <x v="1"/>
    <x v="10"/>
    <x v="366"/>
    <n v="77.951999999999998"/>
    <n v="3"/>
    <n v="-15.590400000000002"/>
  </r>
  <r>
    <n v="3137"/>
    <s v="CA-2020-164168"/>
    <x v="56"/>
    <d v="2020-11-18T00:00:00"/>
    <s v="Standard Class"/>
    <s v="LS-16975"/>
    <x v="37"/>
    <x v="2"/>
    <s v="United States"/>
    <s v="Dallas"/>
    <x v="6"/>
    <x v="2"/>
    <s v="TEC-PH-10004908"/>
    <x v="2"/>
    <x v="8"/>
    <x v="1127"/>
    <n v="67.992000000000004"/>
    <n v="1"/>
    <n v="8.4989999999999917"/>
  </r>
  <r>
    <n v="3138"/>
    <s v="CA-2020-164168"/>
    <x v="56"/>
    <d v="2020-11-18T00:00:00"/>
    <s v="Standard Class"/>
    <s v="LS-16975"/>
    <x v="37"/>
    <x v="2"/>
    <s v="United States"/>
    <s v="Dallas"/>
    <x v="6"/>
    <x v="2"/>
    <s v="OFF-EN-10001219"/>
    <x v="1"/>
    <x v="12"/>
    <x v="370"/>
    <n v="12.224"/>
    <n v="2"/>
    <n v="4.4311999999999996"/>
  </r>
  <r>
    <n v="3139"/>
    <s v="CA-2020-164168"/>
    <x v="56"/>
    <d v="2020-11-18T00:00:00"/>
    <s v="Standard Class"/>
    <s v="LS-16975"/>
    <x v="37"/>
    <x v="2"/>
    <s v="United States"/>
    <s v="Dallas"/>
    <x v="6"/>
    <x v="2"/>
    <s v="TEC-AC-10004568"/>
    <x v="2"/>
    <x v="7"/>
    <x v="1128"/>
    <n v="44.783999999999999"/>
    <n v="2"/>
    <n v="-0.55980000000000452"/>
  </r>
  <r>
    <n v="3140"/>
    <s v="CA-2020-164168"/>
    <x v="56"/>
    <d v="2020-11-18T00:00:00"/>
    <s v="Standard Class"/>
    <s v="LS-16975"/>
    <x v="37"/>
    <x v="2"/>
    <s v="United States"/>
    <s v="Dallas"/>
    <x v="6"/>
    <x v="2"/>
    <s v="FUR-FU-10001756"/>
    <x v="0"/>
    <x v="9"/>
    <x v="155"/>
    <n v="22.847999999999999"/>
    <n v="3"/>
    <n v="-17.707200000000007"/>
  </r>
  <r>
    <n v="3143"/>
    <s v="CA-2020-162572"/>
    <x v="78"/>
    <d v="2020-09-27T00:00:00"/>
    <s v="Second Class"/>
    <s v="RB-19360"/>
    <x v="111"/>
    <x v="0"/>
    <s v="United States"/>
    <s v="Cincinnati"/>
    <x v="19"/>
    <x v="3"/>
    <s v="TEC-AC-10003628"/>
    <x v="2"/>
    <x v="7"/>
    <x v="442"/>
    <n v="119.96000000000001"/>
    <n v="5"/>
    <n v="35.988000000000007"/>
  </r>
  <r>
    <n v="3144"/>
    <s v="CA-2020-162572"/>
    <x v="78"/>
    <d v="2020-09-27T00:00:00"/>
    <s v="Second Class"/>
    <s v="RB-19360"/>
    <x v="111"/>
    <x v="0"/>
    <s v="United States"/>
    <s v="Cincinnati"/>
    <x v="19"/>
    <x v="3"/>
    <s v="OFF-AR-10001547"/>
    <x v="1"/>
    <x v="5"/>
    <x v="1038"/>
    <n v="10.608000000000001"/>
    <n v="6"/>
    <n v="0.92819999999999991"/>
  </r>
  <r>
    <n v="3145"/>
    <s v="US-2019-148110"/>
    <x v="38"/>
    <d v="2019-09-11T00:00:00"/>
    <s v="Standard Class"/>
    <s v="AR-10825"/>
    <x v="161"/>
    <x v="1"/>
    <s v="United States"/>
    <s v="Austin"/>
    <x v="6"/>
    <x v="2"/>
    <s v="FUR-CH-10002647"/>
    <x v="0"/>
    <x v="1"/>
    <x v="1088"/>
    <n v="347.80200000000002"/>
    <n v="7"/>
    <n v="-24.842999999999961"/>
  </r>
  <r>
    <n v="3146"/>
    <s v="CA-2020-131828"/>
    <x v="290"/>
    <d v="2020-02-13T00:00:00"/>
    <s v="Second Class"/>
    <s v="CS-11845"/>
    <x v="555"/>
    <x v="1"/>
    <s v="United States"/>
    <s v="Seattle"/>
    <x v="3"/>
    <x v="1"/>
    <s v="FUR-CH-10004495"/>
    <x v="0"/>
    <x v="1"/>
    <x v="1129"/>
    <n v="963.13600000000008"/>
    <n v="4"/>
    <n v="108.35279999999986"/>
  </r>
  <r>
    <n v="3147"/>
    <s v="CA-2020-131828"/>
    <x v="290"/>
    <d v="2020-02-13T00:00:00"/>
    <s v="Second Class"/>
    <s v="CS-11845"/>
    <x v="555"/>
    <x v="1"/>
    <s v="United States"/>
    <s v="Seattle"/>
    <x v="3"/>
    <x v="1"/>
    <s v="TEC-PH-10002923"/>
    <x v="2"/>
    <x v="8"/>
    <x v="438"/>
    <n v="88.77600000000001"/>
    <n v="3"/>
    <n v="7.7679000000000009"/>
  </r>
  <r>
    <n v="3149"/>
    <s v="CA-2019-120558"/>
    <x v="465"/>
    <d v="2019-06-10T00:00:00"/>
    <s v="First Class"/>
    <s v="RD-19810"/>
    <x v="174"/>
    <x v="2"/>
    <s v="United States"/>
    <s v="New York City"/>
    <x v="11"/>
    <x v="3"/>
    <s v="OFF-PA-10003441"/>
    <x v="1"/>
    <x v="3"/>
    <x v="296"/>
    <n v="32.400000000000006"/>
    <n v="5"/>
    <n v="15.552000000000001"/>
  </r>
  <r>
    <n v="3155"/>
    <s v="CA-2020-150497"/>
    <x v="130"/>
    <d v="2020-07-24T00:00:00"/>
    <s v="Standard Class"/>
    <s v="SM-20950"/>
    <x v="276"/>
    <x v="1"/>
    <s v="United States"/>
    <s v="Maple Grove"/>
    <x v="9"/>
    <x v="2"/>
    <s v="OFF-BI-10004600"/>
    <x v="1"/>
    <x v="4"/>
    <x v="1130"/>
    <n v="735.98"/>
    <n v="2"/>
    <n v="331.19099999999997"/>
  </r>
  <r>
    <n v="3159"/>
    <s v="US-2019-162677"/>
    <x v="146"/>
    <d v="2019-03-27T00:00:00"/>
    <s v="First Class"/>
    <s v="DB-13210"/>
    <x v="193"/>
    <x v="0"/>
    <s v="United States"/>
    <s v="Jacksonville"/>
    <x v="2"/>
    <x v="0"/>
    <s v="OFF-ST-10001291"/>
    <x v="1"/>
    <x v="10"/>
    <x v="975"/>
    <n v="67.64"/>
    <n v="5"/>
    <n v="5.9184999999999981"/>
  </r>
  <r>
    <n v="3160"/>
    <s v="US-2019-162677"/>
    <x v="146"/>
    <d v="2019-03-27T00:00:00"/>
    <s v="First Class"/>
    <s v="DB-13210"/>
    <x v="193"/>
    <x v="0"/>
    <s v="United States"/>
    <s v="Jacksonville"/>
    <x v="2"/>
    <x v="0"/>
    <s v="TEC-AC-10001314"/>
    <x v="2"/>
    <x v="7"/>
    <x v="649"/>
    <n v="119.97600000000001"/>
    <n v="3"/>
    <n v="-17.996400000000019"/>
  </r>
  <r>
    <n v="3168"/>
    <s v="CA-2019-146682"/>
    <x v="294"/>
    <d v="2019-10-31T00:00:00"/>
    <s v="First Class"/>
    <s v="KW-16435"/>
    <x v="86"/>
    <x v="0"/>
    <s v="United States"/>
    <s v="Lansing"/>
    <x v="13"/>
    <x v="2"/>
    <s v="FUR-FU-10002671"/>
    <x v="0"/>
    <x v="9"/>
    <x v="253"/>
    <n v="67"/>
    <n v="5"/>
    <n v="32.159999999999997"/>
  </r>
  <r>
    <n v="3169"/>
    <s v="CA-2019-138695"/>
    <x v="177"/>
    <d v="2019-06-03T00:00:00"/>
    <s v="Standard Class"/>
    <s v="KC-16675"/>
    <x v="98"/>
    <x v="1"/>
    <s v="United States"/>
    <s v="Tallahassee"/>
    <x v="8"/>
    <x v="0"/>
    <s v="FUR-CH-10003833"/>
    <x v="0"/>
    <x v="1"/>
    <x v="920"/>
    <n v="390.27199999999999"/>
    <n v="8"/>
    <n v="-24.39200000000001"/>
  </r>
  <r>
    <n v="3170"/>
    <s v="CA-2019-138695"/>
    <x v="177"/>
    <d v="2019-06-03T00:00:00"/>
    <s v="Standard Class"/>
    <s v="KC-16675"/>
    <x v="98"/>
    <x v="1"/>
    <s v="United States"/>
    <s v="Tallahassee"/>
    <x v="8"/>
    <x v="0"/>
    <s v="OFF-PA-10001667"/>
    <x v="1"/>
    <x v="3"/>
    <x v="277"/>
    <n v="62.192000000000007"/>
    <n v="13"/>
    <n v="19.434999999999995"/>
  </r>
  <r>
    <n v="3171"/>
    <s v="CA-2020-107461"/>
    <x v="114"/>
    <d v="2020-12-26T00:00:00"/>
    <s v="Second Class"/>
    <s v="PK-19075"/>
    <x v="109"/>
    <x v="0"/>
    <s v="United States"/>
    <s v="Columbia"/>
    <x v="15"/>
    <x v="0"/>
    <s v="OFF-BI-10002003"/>
    <x v="1"/>
    <x v="4"/>
    <x v="1029"/>
    <n v="23.88"/>
    <n v="6"/>
    <n v="11.223600000000001"/>
  </r>
  <r>
    <n v="3172"/>
    <s v="US-2019-133879"/>
    <x v="466"/>
    <d v="2019-03-28T00:00:00"/>
    <s v="Standard Class"/>
    <s v="KT-16465"/>
    <x v="418"/>
    <x v="0"/>
    <s v="United States"/>
    <s v="Chicago"/>
    <x v="7"/>
    <x v="2"/>
    <s v="OFF-BI-10004465"/>
    <x v="1"/>
    <x v="4"/>
    <x v="484"/>
    <n v="3.1679999999999993"/>
    <n v="2"/>
    <n v="-4.7520000000000007"/>
  </r>
  <r>
    <n v="3173"/>
    <s v="US-2019-133879"/>
    <x v="466"/>
    <d v="2019-03-28T00:00:00"/>
    <s v="Standard Class"/>
    <s v="KT-16465"/>
    <x v="418"/>
    <x v="0"/>
    <s v="United States"/>
    <s v="Chicago"/>
    <x v="7"/>
    <x v="2"/>
    <s v="FUR-CH-10000665"/>
    <x v="0"/>
    <x v="1"/>
    <x v="419"/>
    <n v="528.42999999999995"/>
    <n v="5"/>
    <n v="0"/>
  </r>
  <r>
    <n v="3174"/>
    <s v="US-2019-133879"/>
    <x v="466"/>
    <d v="2019-03-28T00:00:00"/>
    <s v="Standard Class"/>
    <s v="KT-16465"/>
    <x v="418"/>
    <x v="0"/>
    <s v="United States"/>
    <s v="Chicago"/>
    <x v="7"/>
    <x v="2"/>
    <s v="OFF-AR-10004956"/>
    <x v="1"/>
    <x v="5"/>
    <x v="883"/>
    <n v="13.392000000000001"/>
    <n v="3"/>
    <n v="1.5065999999999975"/>
  </r>
  <r>
    <n v="3175"/>
    <s v="CA-2020-157483"/>
    <x v="194"/>
    <d v="2020-11-18T00:00:00"/>
    <s v="Standard Class"/>
    <s v="EP-13915"/>
    <x v="131"/>
    <x v="0"/>
    <s v="United States"/>
    <s v="Detroit"/>
    <x v="13"/>
    <x v="2"/>
    <s v="OFF-AR-10004260"/>
    <x v="1"/>
    <x v="5"/>
    <x v="1131"/>
    <n v="181.86"/>
    <n v="7"/>
    <n v="50.9208"/>
  </r>
  <r>
    <n v="3176"/>
    <s v="US-2020-132059"/>
    <x v="221"/>
    <d v="2020-09-29T00:00:00"/>
    <s v="Standard Class"/>
    <s v="AP-10915"/>
    <x v="172"/>
    <x v="0"/>
    <s v="United States"/>
    <s v="Fort Collins"/>
    <x v="27"/>
    <x v="1"/>
    <s v="FUR-BO-10001811"/>
    <x v="0"/>
    <x v="0"/>
    <x v="514"/>
    <n v="180.58800000000005"/>
    <n v="2"/>
    <n v="-240.78400000000005"/>
  </r>
  <r>
    <n v="3177"/>
    <s v="US-2020-132059"/>
    <x v="221"/>
    <d v="2020-09-29T00:00:00"/>
    <s v="Standard Class"/>
    <s v="AP-10915"/>
    <x v="172"/>
    <x v="0"/>
    <s v="United States"/>
    <s v="Fort Collins"/>
    <x v="27"/>
    <x v="1"/>
    <s v="TEC-AC-10003280"/>
    <x v="2"/>
    <x v="7"/>
    <x v="989"/>
    <n v="47.984000000000002"/>
    <n v="2"/>
    <n v="0.59979999999999656"/>
  </r>
  <r>
    <n v="3178"/>
    <s v="CA-2020-122280"/>
    <x v="9"/>
    <d v="2020-09-10T00:00:00"/>
    <s v="Same Day"/>
    <s v="SH-20395"/>
    <x v="75"/>
    <x v="0"/>
    <s v="United States"/>
    <s v="New York City"/>
    <x v="11"/>
    <x v="3"/>
    <s v="OFF-PA-10004911"/>
    <x v="1"/>
    <x v="3"/>
    <x v="640"/>
    <n v="18.760000000000002"/>
    <n v="2"/>
    <n v="9.0048000000000012"/>
  </r>
  <r>
    <n v="3179"/>
    <s v="CA-2020-105235"/>
    <x v="149"/>
    <d v="2020-12-11T00:00:00"/>
    <s v="Standard Class"/>
    <s v="SM-20950"/>
    <x v="276"/>
    <x v="1"/>
    <s v="United States"/>
    <s v="New York City"/>
    <x v="11"/>
    <x v="3"/>
    <s v="FUR-FU-10001487"/>
    <x v="0"/>
    <x v="9"/>
    <x v="1132"/>
    <n v="20.94"/>
    <n v="3"/>
    <n v="6.0725999999999987"/>
  </r>
  <r>
    <n v="3180"/>
    <s v="CA-2020-105235"/>
    <x v="149"/>
    <d v="2020-12-11T00:00:00"/>
    <s v="Standard Class"/>
    <s v="SM-20950"/>
    <x v="276"/>
    <x v="1"/>
    <s v="United States"/>
    <s v="New York City"/>
    <x v="11"/>
    <x v="3"/>
    <s v="FUR-FU-10000521"/>
    <x v="0"/>
    <x v="9"/>
    <x v="326"/>
    <n v="58.68"/>
    <n v="2"/>
    <n v="18.190799999999996"/>
  </r>
  <r>
    <n v="3181"/>
    <s v="CA-2020-105235"/>
    <x v="149"/>
    <d v="2020-12-11T00:00:00"/>
    <s v="Standard Class"/>
    <s v="SM-20950"/>
    <x v="276"/>
    <x v="1"/>
    <s v="United States"/>
    <s v="New York City"/>
    <x v="11"/>
    <x v="3"/>
    <s v="OFF-AP-10001271"/>
    <x v="1"/>
    <x v="6"/>
    <x v="1133"/>
    <n v="254.89999999999998"/>
    <n v="5"/>
    <n v="68.823000000000008"/>
  </r>
  <r>
    <n v="3182"/>
    <s v="CA-2020-152912"/>
    <x v="26"/>
    <d v="2020-11-12T00:00:00"/>
    <s v="Second Class"/>
    <s v="BM-11650"/>
    <x v="215"/>
    <x v="1"/>
    <s v="United States"/>
    <s v="Columbia"/>
    <x v="37"/>
    <x v="3"/>
    <s v="OFF-BI-10004728"/>
    <x v="1"/>
    <x v="4"/>
    <x v="337"/>
    <n v="9.64"/>
    <n v="2"/>
    <n v="4.4344000000000001"/>
  </r>
  <r>
    <n v="3183"/>
    <s v="CA-2020-152912"/>
    <x v="26"/>
    <d v="2020-11-12T00:00:00"/>
    <s v="Second Class"/>
    <s v="BM-11650"/>
    <x v="215"/>
    <x v="1"/>
    <s v="United States"/>
    <s v="Columbia"/>
    <x v="37"/>
    <x v="3"/>
    <s v="TEC-AC-10004666"/>
    <x v="2"/>
    <x v="7"/>
    <x v="465"/>
    <n v="826.62000000000012"/>
    <n v="3"/>
    <n v="355.4466000000001"/>
  </r>
  <r>
    <n v="3184"/>
    <s v="CA-2020-152912"/>
    <x v="26"/>
    <d v="2020-11-12T00:00:00"/>
    <s v="Second Class"/>
    <s v="BM-11650"/>
    <x v="215"/>
    <x v="1"/>
    <s v="United States"/>
    <s v="Columbia"/>
    <x v="37"/>
    <x v="3"/>
    <s v="OFF-ST-10003208"/>
    <x v="1"/>
    <x v="10"/>
    <x v="133"/>
    <n v="1633.14"/>
    <n v="9"/>
    <n v="473.61059999999975"/>
  </r>
  <r>
    <n v="3185"/>
    <s v="CA-2020-152912"/>
    <x v="26"/>
    <d v="2020-11-12T00:00:00"/>
    <s v="Second Class"/>
    <s v="BM-11650"/>
    <x v="215"/>
    <x v="1"/>
    <s v="United States"/>
    <s v="Columbia"/>
    <x v="37"/>
    <x v="3"/>
    <s v="OFF-ST-10003208"/>
    <x v="1"/>
    <x v="10"/>
    <x v="133"/>
    <n v="544.38"/>
    <n v="3"/>
    <n v="157.87019999999993"/>
  </r>
  <r>
    <n v="3188"/>
    <s v="CA-2020-159352"/>
    <x v="467"/>
    <d v="2020-03-17T00:00:00"/>
    <s v="Standard Class"/>
    <s v="KB-16585"/>
    <x v="4"/>
    <x v="1"/>
    <s v="United States"/>
    <s v="Lowell"/>
    <x v="28"/>
    <x v="3"/>
    <s v="TEC-PH-10004700"/>
    <x v="2"/>
    <x v="8"/>
    <x v="731"/>
    <n v="69.930000000000007"/>
    <n v="7"/>
    <n v="32.1678"/>
  </r>
  <r>
    <n v="3189"/>
    <s v="US-2020-146416"/>
    <x v="98"/>
    <d v="2020-10-22T00:00:00"/>
    <s v="Second Class"/>
    <s v="JE-16165"/>
    <x v="43"/>
    <x v="1"/>
    <s v="United States"/>
    <s v="Woodland"/>
    <x v="1"/>
    <x v="1"/>
    <s v="OFF-LA-10003714"/>
    <x v="1"/>
    <x v="2"/>
    <x v="810"/>
    <n v="3.75"/>
    <n v="1"/>
    <n v="1.7999999999999998"/>
  </r>
  <r>
    <n v="3190"/>
    <s v="US-2020-146416"/>
    <x v="98"/>
    <d v="2020-10-22T00:00:00"/>
    <s v="Second Class"/>
    <s v="JE-16165"/>
    <x v="43"/>
    <x v="1"/>
    <s v="United States"/>
    <s v="Woodland"/>
    <x v="1"/>
    <x v="1"/>
    <s v="OFF-BI-10001787"/>
    <x v="1"/>
    <x v="4"/>
    <x v="1134"/>
    <n v="20.928000000000001"/>
    <n v="4"/>
    <n v="7.5864000000000003"/>
  </r>
  <r>
    <n v="3192"/>
    <s v="CA-2020-123981"/>
    <x v="160"/>
    <d v="2020-10-08T00:00:00"/>
    <s v="Standard Class"/>
    <s v="RW-19630"/>
    <x v="216"/>
    <x v="1"/>
    <s v="United States"/>
    <s v="New York City"/>
    <x v="11"/>
    <x v="3"/>
    <s v="TEC-PH-10002115"/>
    <x v="2"/>
    <x v="8"/>
    <x v="1135"/>
    <n v="65.989999999999995"/>
    <n v="1"/>
    <n v="17.157400000000003"/>
  </r>
  <r>
    <n v="3193"/>
    <s v="CA-2020-158953"/>
    <x v="224"/>
    <d v="2020-06-08T00:00:00"/>
    <s v="Standard Class"/>
    <s v="ML-18040"/>
    <x v="469"/>
    <x v="1"/>
    <s v="United States"/>
    <s v="Missouri City"/>
    <x v="6"/>
    <x v="2"/>
    <s v="OFF-BI-10002557"/>
    <x v="1"/>
    <x v="4"/>
    <x v="284"/>
    <n v="6.3699999999999983"/>
    <n v="7"/>
    <n v="-9.5550000000000015"/>
  </r>
  <r>
    <n v="3196"/>
    <s v="CA-2019-169026"/>
    <x v="324"/>
    <d v="2019-08-13T00:00:00"/>
    <s v="Standard Class"/>
    <s v="CM-12655"/>
    <x v="556"/>
    <x v="2"/>
    <s v="United States"/>
    <s v="Jackson"/>
    <x v="32"/>
    <x v="0"/>
    <s v="OFF-FA-10001883"/>
    <x v="1"/>
    <x v="11"/>
    <x v="1136"/>
    <n v="23.34"/>
    <n v="3"/>
    <n v="0.23339999999999961"/>
  </r>
  <r>
    <n v="3197"/>
    <s v="CA-2020-109750"/>
    <x v="468"/>
    <d v="2020-07-28T00:00:00"/>
    <s v="Standard Class"/>
    <s v="FH-14365"/>
    <x v="53"/>
    <x v="1"/>
    <s v="United States"/>
    <s v="New York City"/>
    <x v="11"/>
    <x v="3"/>
    <s v="TEC-PH-10000702"/>
    <x v="2"/>
    <x v="8"/>
    <x v="955"/>
    <n v="29.97"/>
    <n v="3"/>
    <n v="14.085899999999999"/>
  </r>
  <r>
    <n v="3200"/>
    <s v="CA-2020-164000"/>
    <x v="226"/>
    <d v="2020-12-22T00:00:00"/>
    <s v="Standard Class"/>
    <s v="AH-10030"/>
    <x v="557"/>
    <x v="1"/>
    <s v="United States"/>
    <s v="Philadelphia"/>
    <x v="5"/>
    <x v="3"/>
    <s v="OFF-AR-10003183"/>
    <x v="1"/>
    <x v="5"/>
    <x v="1137"/>
    <n v="18.704000000000001"/>
    <n v="7"/>
    <n v="2.3379999999999983"/>
  </r>
  <r>
    <n v="3209"/>
    <s v="CA-2019-108882"/>
    <x v="469"/>
    <d v="2019-01-15T00:00:00"/>
    <s v="Standard Class"/>
    <s v="LA-16780"/>
    <x v="448"/>
    <x v="1"/>
    <s v="United States"/>
    <s v="Fresno"/>
    <x v="1"/>
    <x v="1"/>
    <s v="TEC-AC-10000420"/>
    <x v="2"/>
    <x v="7"/>
    <x v="1138"/>
    <n v="349.95"/>
    <n v="5"/>
    <n v="118.98299999999999"/>
  </r>
  <r>
    <n v="3210"/>
    <s v="CA-2019-108882"/>
    <x v="469"/>
    <d v="2019-01-15T00:00:00"/>
    <s v="Standard Class"/>
    <s v="LA-16780"/>
    <x v="448"/>
    <x v="1"/>
    <s v="United States"/>
    <s v="Fresno"/>
    <x v="1"/>
    <x v="1"/>
    <s v="TEC-PH-10002726"/>
    <x v="2"/>
    <x v="8"/>
    <x v="754"/>
    <n v="377.92800000000005"/>
    <n v="9"/>
    <n v="141.72300000000001"/>
  </r>
  <r>
    <n v="3211"/>
    <s v="US-2020-108245"/>
    <x v="323"/>
    <d v="2020-09-27T00:00:00"/>
    <s v="Standard Class"/>
    <s v="SH-19975"/>
    <x v="41"/>
    <x v="1"/>
    <s v="United States"/>
    <s v="Pearland"/>
    <x v="6"/>
    <x v="2"/>
    <s v="OFF-EN-10001415"/>
    <x v="1"/>
    <x v="12"/>
    <x v="89"/>
    <n v="13.392000000000001"/>
    <n v="3"/>
    <n v="5.0220000000000002"/>
  </r>
  <r>
    <n v="3212"/>
    <s v="US-2020-108245"/>
    <x v="323"/>
    <d v="2020-09-27T00:00:00"/>
    <s v="Standard Class"/>
    <s v="SH-19975"/>
    <x v="41"/>
    <x v="1"/>
    <s v="United States"/>
    <s v="Pearland"/>
    <x v="6"/>
    <x v="2"/>
    <s v="OFF-BI-10000773"/>
    <x v="1"/>
    <x v="4"/>
    <x v="1098"/>
    <n v="11.227999999999998"/>
    <n v="7"/>
    <n v="-18.52620000000001"/>
  </r>
  <r>
    <n v="3214"/>
    <s v="CA-2019-132409"/>
    <x v="245"/>
    <d v="2019-06-01T00:00:00"/>
    <s v="Standard Class"/>
    <s v="TH-21235"/>
    <x v="166"/>
    <x v="1"/>
    <s v="United States"/>
    <s v="Philadelphia"/>
    <x v="5"/>
    <x v="3"/>
    <s v="OFF-AR-10001919"/>
    <x v="1"/>
    <x v="5"/>
    <x v="1139"/>
    <n v="1.504"/>
    <n v="1"/>
    <n v="0.16919999999999991"/>
  </r>
  <r>
    <n v="3215"/>
    <s v="CA-2019-132409"/>
    <x v="245"/>
    <d v="2019-06-01T00:00:00"/>
    <s v="Standard Class"/>
    <s v="TH-21235"/>
    <x v="166"/>
    <x v="1"/>
    <s v="United States"/>
    <s v="Philadelphia"/>
    <x v="5"/>
    <x v="3"/>
    <s v="OFF-AP-10002082"/>
    <x v="1"/>
    <x v="6"/>
    <x v="770"/>
    <n v="34.848000000000006"/>
    <n v="2"/>
    <n v="6.5339999999999971"/>
  </r>
  <r>
    <n v="3216"/>
    <s v="CA-2020-150189"/>
    <x v="74"/>
    <d v="2020-07-10T00:00:00"/>
    <s v="First Class"/>
    <s v="VG-21790"/>
    <x v="558"/>
    <x v="0"/>
    <s v="United States"/>
    <s v="San Mateo"/>
    <x v="1"/>
    <x v="1"/>
    <s v="OFF-LA-10002762"/>
    <x v="1"/>
    <x v="2"/>
    <x v="1140"/>
    <n v="75.179999999999993"/>
    <n v="6"/>
    <n v="35.334599999999995"/>
  </r>
  <r>
    <n v="3218"/>
    <s v="CA-2020-104640"/>
    <x v="265"/>
    <d v="2020-11-16T00:00:00"/>
    <s v="Standard Class"/>
    <s v="FH-14275"/>
    <x v="262"/>
    <x v="1"/>
    <s v="United States"/>
    <s v="New York City"/>
    <x v="11"/>
    <x v="3"/>
    <s v="OFF-BI-10003925"/>
    <x v="1"/>
    <x v="4"/>
    <x v="1141"/>
    <n v="931.17600000000016"/>
    <n v="3"/>
    <n v="314.27190000000002"/>
  </r>
  <r>
    <n v="3219"/>
    <s v="CA-2020-104640"/>
    <x v="265"/>
    <d v="2020-11-16T00:00:00"/>
    <s v="Standard Class"/>
    <s v="FH-14275"/>
    <x v="262"/>
    <x v="1"/>
    <s v="United States"/>
    <s v="New York City"/>
    <x v="11"/>
    <x v="3"/>
    <s v="TEC-PH-10002200"/>
    <x v="2"/>
    <x v="8"/>
    <x v="1125"/>
    <n v="430.88"/>
    <n v="2"/>
    <n v="124.95519999999999"/>
  </r>
  <r>
    <n v="3231"/>
    <s v="CA-2020-131625"/>
    <x v="470"/>
    <d v="2020-09-05T00:00:00"/>
    <s v="Second Class"/>
    <s v="BN-11515"/>
    <x v="124"/>
    <x v="0"/>
    <s v="United States"/>
    <s v="New York City"/>
    <x v="11"/>
    <x v="3"/>
    <s v="FUR-FU-10004960"/>
    <x v="0"/>
    <x v="9"/>
    <x v="628"/>
    <n v="114.9"/>
    <n v="5"/>
    <n v="39.066000000000003"/>
  </r>
  <r>
    <n v="3232"/>
    <s v="US-2020-156356"/>
    <x v="291"/>
    <d v="2020-04-22T00:00:00"/>
    <s v="Standard Class"/>
    <s v="ND-18370"/>
    <x v="302"/>
    <x v="0"/>
    <s v="United States"/>
    <s v="Houston"/>
    <x v="6"/>
    <x v="2"/>
    <s v="OFF-BI-10000632"/>
    <x v="1"/>
    <x v="4"/>
    <x v="940"/>
    <n v="26.045999999999992"/>
    <n v="3"/>
    <n v="-44.278199999999998"/>
  </r>
  <r>
    <n v="3233"/>
    <s v="US-2020-156356"/>
    <x v="291"/>
    <d v="2020-04-22T00:00:00"/>
    <s v="Standard Class"/>
    <s v="ND-18370"/>
    <x v="302"/>
    <x v="0"/>
    <s v="United States"/>
    <s v="Houston"/>
    <x v="6"/>
    <x v="2"/>
    <s v="OFF-BI-10001107"/>
    <x v="1"/>
    <x v="4"/>
    <x v="300"/>
    <n v="2.8959999999999995"/>
    <n v="1"/>
    <n v="-4.7784000000000013"/>
  </r>
  <r>
    <n v="3234"/>
    <s v="US-2020-156356"/>
    <x v="291"/>
    <d v="2020-04-22T00:00:00"/>
    <s v="Standard Class"/>
    <s v="ND-18370"/>
    <x v="302"/>
    <x v="0"/>
    <s v="United States"/>
    <s v="Houston"/>
    <x v="6"/>
    <x v="2"/>
    <s v="OFF-ST-10002301"/>
    <x v="1"/>
    <x v="10"/>
    <x v="1142"/>
    <n v="32.544000000000004"/>
    <n v="2"/>
    <n v="-7.7292000000000041"/>
  </r>
  <r>
    <n v="3235"/>
    <s v="CA-2019-138933"/>
    <x v="233"/>
    <d v="2019-04-27T00:00:00"/>
    <s v="First Class"/>
    <s v="JL-15130"/>
    <x v="559"/>
    <x v="0"/>
    <s v="United States"/>
    <s v="Riverside"/>
    <x v="1"/>
    <x v="1"/>
    <s v="OFF-BI-10003355"/>
    <x v="1"/>
    <x v="4"/>
    <x v="1099"/>
    <n v="3.9840000000000004"/>
    <n v="1"/>
    <n v="1.3944000000000001"/>
  </r>
  <r>
    <n v="3236"/>
    <s v="CA-2019-140746"/>
    <x v="440"/>
    <d v="2019-01-15T00:00:00"/>
    <s v="Same Day"/>
    <s v="RC-19825"/>
    <x v="67"/>
    <x v="0"/>
    <s v="United States"/>
    <s v="Fairfield"/>
    <x v="24"/>
    <x v="3"/>
    <s v="FUR-TA-10002903"/>
    <x v="0"/>
    <x v="14"/>
    <x v="1143"/>
    <n v="181.79699999999997"/>
    <n v="1"/>
    <n v="-15.582599999999999"/>
  </r>
  <r>
    <n v="3237"/>
    <s v="CA-2019-146836"/>
    <x v="246"/>
    <d v="2019-05-02T00:00:00"/>
    <s v="Same Day"/>
    <s v="CC-12475"/>
    <x v="560"/>
    <x v="0"/>
    <s v="United States"/>
    <s v="New York City"/>
    <x v="11"/>
    <x v="3"/>
    <s v="OFF-ST-10001580"/>
    <x v="1"/>
    <x v="10"/>
    <x v="196"/>
    <n v="44.94"/>
    <n v="3"/>
    <n v="12.5832"/>
  </r>
  <r>
    <n v="3238"/>
    <s v="CA-2019-146836"/>
    <x v="246"/>
    <d v="2019-05-02T00:00:00"/>
    <s v="Same Day"/>
    <s v="CC-12475"/>
    <x v="560"/>
    <x v="0"/>
    <s v="United States"/>
    <s v="New York City"/>
    <x v="11"/>
    <x v="3"/>
    <s v="OFF-BI-10000315"/>
    <x v="1"/>
    <x v="4"/>
    <x v="247"/>
    <n v="45.576000000000001"/>
    <n v="3"/>
    <n v="15.951599999999997"/>
  </r>
  <r>
    <n v="3239"/>
    <s v="US-2019-127971"/>
    <x v="42"/>
    <d v="2019-11-27T00:00:00"/>
    <s v="Standard Class"/>
    <s v="DW-13195"/>
    <x v="561"/>
    <x v="1"/>
    <s v="United States"/>
    <s v="Houston"/>
    <x v="6"/>
    <x v="2"/>
    <s v="FUR-CH-10003774"/>
    <x v="0"/>
    <x v="1"/>
    <x v="1144"/>
    <n v="318.43"/>
    <n v="5"/>
    <n v="-77.333000000000013"/>
  </r>
  <r>
    <n v="3240"/>
    <s v="US-2019-127971"/>
    <x v="42"/>
    <d v="2019-11-27T00:00:00"/>
    <s v="Standard Class"/>
    <s v="DW-13195"/>
    <x v="561"/>
    <x v="1"/>
    <s v="United States"/>
    <s v="Houston"/>
    <x v="6"/>
    <x v="2"/>
    <s v="TEC-PH-10003095"/>
    <x v="2"/>
    <x v="8"/>
    <x v="1145"/>
    <n v="122.91999999999999"/>
    <n v="7"/>
    <n v="46.095000000000006"/>
  </r>
  <r>
    <n v="3241"/>
    <s v="US-2019-127971"/>
    <x v="42"/>
    <d v="2019-11-27T00:00:00"/>
    <s v="Standard Class"/>
    <s v="DW-13195"/>
    <x v="561"/>
    <x v="1"/>
    <s v="United States"/>
    <s v="Houston"/>
    <x v="6"/>
    <x v="2"/>
    <s v="FUR-FU-10000023"/>
    <x v="0"/>
    <x v="9"/>
    <x v="181"/>
    <n v="7.0679999999999996"/>
    <n v="3"/>
    <n v="-2.8271999999999995"/>
  </r>
  <r>
    <n v="3242"/>
    <s v="US-2019-140809"/>
    <x v="471"/>
    <d v="2019-02-03T00:00:00"/>
    <s v="First Class"/>
    <s v="CK-12760"/>
    <x v="311"/>
    <x v="1"/>
    <s v="United States"/>
    <s v="Arlington"/>
    <x v="12"/>
    <x v="0"/>
    <s v="OFF-ST-10002214"/>
    <x v="1"/>
    <x v="10"/>
    <x v="691"/>
    <n v="56.449999999999996"/>
    <n v="5"/>
    <n v="14.676999999999998"/>
  </r>
  <r>
    <n v="3243"/>
    <s v="CA-2020-114524"/>
    <x v="102"/>
    <d v="2020-04-05T00:00:00"/>
    <s v="Second Class"/>
    <s v="EG-13900"/>
    <x v="177"/>
    <x v="0"/>
    <s v="United States"/>
    <s v="Chicago"/>
    <x v="7"/>
    <x v="2"/>
    <s v="OFF-BI-10002799"/>
    <x v="1"/>
    <x v="4"/>
    <x v="1146"/>
    <n v="13.467999999999998"/>
    <n v="13"/>
    <n v="-22.895600000000005"/>
  </r>
  <r>
    <n v="3244"/>
    <s v="CA-2020-113355"/>
    <x v="53"/>
    <d v="2020-12-05T00:00:00"/>
    <s v="Standard Class"/>
    <s v="SJ-20215"/>
    <x v="562"/>
    <x v="0"/>
    <s v="United States"/>
    <s v="Grand Prairie"/>
    <x v="6"/>
    <x v="2"/>
    <s v="TEC-PH-10004912"/>
    <x v="2"/>
    <x v="8"/>
    <x v="1147"/>
    <n v="219.80000000000004"/>
    <n v="5"/>
    <n v="24.727499999999971"/>
  </r>
  <r>
    <n v="3245"/>
    <s v="CA-2020-113355"/>
    <x v="53"/>
    <d v="2020-12-05T00:00:00"/>
    <s v="Standard Class"/>
    <s v="SJ-20215"/>
    <x v="562"/>
    <x v="0"/>
    <s v="United States"/>
    <s v="Grand Prairie"/>
    <x v="6"/>
    <x v="2"/>
    <s v="FUR-CH-10002602"/>
    <x v="0"/>
    <x v="1"/>
    <x v="263"/>
    <n v="317.05799999999999"/>
    <n v="3"/>
    <n v="-18.117599999999996"/>
  </r>
  <r>
    <n v="3246"/>
    <s v="US-2020-140907"/>
    <x v="216"/>
    <d v="2020-12-12T00:00:00"/>
    <s v="Second Class"/>
    <s v="BP-11185"/>
    <x v="76"/>
    <x v="1"/>
    <s v="United States"/>
    <s v="Seattle"/>
    <x v="3"/>
    <x v="1"/>
    <s v="TEC-AC-10004510"/>
    <x v="2"/>
    <x v="7"/>
    <x v="651"/>
    <n v="49.08"/>
    <n v="3"/>
    <n v="4.9079999999999977"/>
  </r>
  <r>
    <n v="3247"/>
    <s v="US-2020-140907"/>
    <x v="216"/>
    <d v="2020-12-12T00:00:00"/>
    <s v="Second Class"/>
    <s v="BP-11185"/>
    <x v="76"/>
    <x v="1"/>
    <s v="United States"/>
    <s v="Seattle"/>
    <x v="3"/>
    <x v="1"/>
    <s v="OFF-ST-10000060"/>
    <x v="1"/>
    <x v="10"/>
    <x v="230"/>
    <n v="324.90000000000003"/>
    <n v="5"/>
    <n v="38.988000000000014"/>
  </r>
  <r>
    <n v="3248"/>
    <s v="US-2020-140907"/>
    <x v="216"/>
    <d v="2020-12-12T00:00:00"/>
    <s v="Second Class"/>
    <s v="BP-11185"/>
    <x v="76"/>
    <x v="1"/>
    <s v="United States"/>
    <s v="Seattle"/>
    <x v="3"/>
    <x v="1"/>
    <s v="OFF-AR-10000799"/>
    <x v="1"/>
    <x v="5"/>
    <x v="1148"/>
    <n v="18.240000000000002"/>
    <n v="3"/>
    <n v="5.2895999999999983"/>
  </r>
  <r>
    <n v="3249"/>
    <s v="CA-2019-159730"/>
    <x v="24"/>
    <d v="2019-09-21T00:00:00"/>
    <s v="Standard Class"/>
    <s v="SJ-20125"/>
    <x v="202"/>
    <x v="2"/>
    <s v="United States"/>
    <s v="Seattle"/>
    <x v="3"/>
    <x v="1"/>
    <s v="FUR-CH-10004875"/>
    <x v="0"/>
    <x v="1"/>
    <x v="1085"/>
    <n v="113.88800000000002"/>
    <n v="2"/>
    <n v="9.9651999999999994"/>
  </r>
  <r>
    <n v="3250"/>
    <s v="CA-2019-159730"/>
    <x v="24"/>
    <d v="2019-09-21T00:00:00"/>
    <s v="Standard Class"/>
    <s v="SJ-20125"/>
    <x v="202"/>
    <x v="2"/>
    <s v="United States"/>
    <s v="Seattle"/>
    <x v="3"/>
    <x v="1"/>
    <s v="TEC-PH-10002085"/>
    <x v="2"/>
    <x v="8"/>
    <x v="422"/>
    <n v="105.584"/>
    <n v="2"/>
    <n v="7.9188000000000045"/>
  </r>
  <r>
    <n v="3251"/>
    <s v="CA-2019-157868"/>
    <x v="248"/>
    <d v="2019-12-29T00:00:00"/>
    <s v="Standard Class"/>
    <s v="MC-17590"/>
    <x v="427"/>
    <x v="1"/>
    <s v="United States"/>
    <s v="Grand Rapids"/>
    <x v="13"/>
    <x v="2"/>
    <s v="OFF-FA-10000992"/>
    <x v="1"/>
    <x v="11"/>
    <x v="1149"/>
    <n v="24.849999999999998"/>
    <n v="7"/>
    <n v="11.679499999999999"/>
  </r>
  <r>
    <n v="3252"/>
    <s v="CA-2020-119389"/>
    <x v="455"/>
    <d v="2020-04-19T00:00:00"/>
    <s v="First Class"/>
    <s v="BG-11740"/>
    <x v="563"/>
    <x v="0"/>
    <s v="United States"/>
    <s v="Philadelphia"/>
    <x v="5"/>
    <x v="3"/>
    <s v="FUR-FU-10001473"/>
    <x v="0"/>
    <x v="9"/>
    <x v="1150"/>
    <n v="60.311999999999998"/>
    <n v="3"/>
    <n v="5.2773000000000003"/>
  </r>
  <r>
    <n v="3253"/>
    <s v="CA-2020-110373"/>
    <x v="472"/>
    <d v="2020-10-30T00:00:00"/>
    <s v="Second Class"/>
    <s v="MA-17560"/>
    <x v="7"/>
    <x v="2"/>
    <s v="United States"/>
    <s v="Chicago"/>
    <x v="7"/>
    <x v="2"/>
    <s v="OFF-AR-10003045"/>
    <x v="1"/>
    <x v="5"/>
    <x v="254"/>
    <n v="7.0559999999999992"/>
    <n v="3"/>
    <n v="2.2050000000000001"/>
  </r>
  <r>
    <n v="3254"/>
    <s v="CA-2020-110373"/>
    <x v="472"/>
    <d v="2020-10-30T00:00:00"/>
    <s v="Second Class"/>
    <s v="MA-17560"/>
    <x v="7"/>
    <x v="2"/>
    <s v="United States"/>
    <s v="Chicago"/>
    <x v="7"/>
    <x v="2"/>
    <s v="TEC-PH-10001536"/>
    <x v="2"/>
    <x v="8"/>
    <x v="882"/>
    <n v="27.183999999999997"/>
    <n v="2"/>
    <n v="2.0387999999999984"/>
  </r>
  <r>
    <n v="3255"/>
    <s v="CA-2019-155474"/>
    <x v="346"/>
    <d v="2019-07-14T00:00:00"/>
    <s v="Standard Class"/>
    <s v="CC-12220"/>
    <x v="278"/>
    <x v="0"/>
    <s v="United States"/>
    <s v="Seattle"/>
    <x v="3"/>
    <x v="1"/>
    <s v="TEC-PH-10001580"/>
    <x v="2"/>
    <x v="8"/>
    <x v="408"/>
    <n v="107.98399999999999"/>
    <n v="1"/>
    <n v="9.4485999999999954"/>
  </r>
  <r>
    <n v="3256"/>
    <s v="CA-2019-155474"/>
    <x v="346"/>
    <d v="2019-07-14T00:00:00"/>
    <s v="Standard Class"/>
    <s v="CC-12220"/>
    <x v="278"/>
    <x v="0"/>
    <s v="United States"/>
    <s v="Seattle"/>
    <x v="3"/>
    <x v="1"/>
    <s v="OFF-BI-10004209"/>
    <x v="1"/>
    <x v="4"/>
    <x v="1151"/>
    <n v="19.295999999999999"/>
    <n v="3"/>
    <n v="6.0299999999999994"/>
  </r>
  <r>
    <n v="3258"/>
    <s v="US-2019-161844"/>
    <x v="4"/>
    <d v="2019-12-14T00:00:00"/>
    <s v="Second Class"/>
    <s v="DK-12835"/>
    <x v="326"/>
    <x v="1"/>
    <s v="United States"/>
    <s v="Franklin"/>
    <x v="26"/>
    <x v="0"/>
    <s v="FUR-TA-10001676"/>
    <x v="0"/>
    <x v="14"/>
    <x v="660"/>
    <n v="79.97399999999999"/>
    <n v="3"/>
    <n v="-29.323800000000006"/>
  </r>
  <r>
    <n v="3259"/>
    <s v="US-2019-161844"/>
    <x v="4"/>
    <d v="2019-12-14T00:00:00"/>
    <s v="Second Class"/>
    <s v="DK-12835"/>
    <x v="326"/>
    <x v="1"/>
    <s v="United States"/>
    <s v="Franklin"/>
    <x v="26"/>
    <x v="0"/>
    <s v="OFF-BI-10003712"/>
    <x v="1"/>
    <x v="4"/>
    <x v="720"/>
    <n v="2.9460000000000006"/>
    <n v="2"/>
    <n v="-2.0621999999999998"/>
  </r>
  <r>
    <n v="3260"/>
    <s v="US-2019-162103"/>
    <x v="210"/>
    <d v="2019-11-17T00:00:00"/>
    <s v="Standard Class"/>
    <s v="LB-16795"/>
    <x v="564"/>
    <x v="2"/>
    <s v="United States"/>
    <s v="Highland Park"/>
    <x v="7"/>
    <x v="2"/>
    <s v="OFF-BI-10000285"/>
    <x v="1"/>
    <x v="4"/>
    <x v="1152"/>
    <n v="3.1359999999999992"/>
    <n v="2"/>
    <n v="-4.7040000000000006"/>
  </r>
  <r>
    <n v="3265"/>
    <s v="CA-2019-122518"/>
    <x v="417"/>
    <d v="2019-03-08T00:00:00"/>
    <s v="Second Class"/>
    <s v="RF-19345"/>
    <x v="565"/>
    <x v="1"/>
    <s v="United States"/>
    <s v="Miami"/>
    <x v="8"/>
    <x v="0"/>
    <s v="OFF-LA-10001641"/>
    <x v="1"/>
    <x v="2"/>
    <x v="839"/>
    <n v="10.08"/>
    <n v="4"/>
    <n v="3.528"/>
  </r>
  <r>
    <n v="3274"/>
    <s v="CA-2020-133865"/>
    <x v="301"/>
    <d v="2020-05-12T00:00:00"/>
    <s v="Standard Class"/>
    <s v="PS-19045"/>
    <x v="253"/>
    <x v="2"/>
    <s v="United States"/>
    <s v="Los Angeles"/>
    <x v="1"/>
    <x v="1"/>
    <s v="TEC-CO-10001046"/>
    <x v="2"/>
    <x v="15"/>
    <x v="588"/>
    <n v="3359.9520000000002"/>
    <n v="6"/>
    <n v="1049.9849999999999"/>
  </r>
  <r>
    <n v="3275"/>
    <s v="CA-2020-116358"/>
    <x v="443"/>
    <d v="2020-11-06T00:00:00"/>
    <s v="Standard Class"/>
    <s v="KM-16225"/>
    <x v="566"/>
    <x v="1"/>
    <s v="United States"/>
    <s v="Overland Park"/>
    <x v="39"/>
    <x v="2"/>
    <s v="OFF-FA-10003495"/>
    <x v="1"/>
    <x v="11"/>
    <x v="68"/>
    <n v="18.240000000000002"/>
    <n v="3"/>
    <n v="9.120000000000001"/>
  </r>
  <r>
    <n v="3276"/>
    <s v="CA-2020-116358"/>
    <x v="443"/>
    <d v="2020-11-06T00:00:00"/>
    <s v="Standard Class"/>
    <s v="KM-16225"/>
    <x v="566"/>
    <x v="1"/>
    <s v="United States"/>
    <s v="Overland Park"/>
    <x v="39"/>
    <x v="2"/>
    <s v="OFF-AR-10004685"/>
    <x v="1"/>
    <x v="5"/>
    <x v="119"/>
    <n v="27.78"/>
    <n v="6"/>
    <n v="9.1673999999999989"/>
  </r>
  <r>
    <n v="3286"/>
    <s v="CA-2020-150525"/>
    <x v="167"/>
    <d v="2020-02-25T00:00:00"/>
    <s v="Standard Class"/>
    <s v="JP-16135"/>
    <x v="508"/>
    <x v="2"/>
    <s v="United States"/>
    <s v="Muskogee"/>
    <x v="22"/>
    <x v="2"/>
    <s v="OFF-AR-10002375"/>
    <x v="1"/>
    <x v="5"/>
    <x v="925"/>
    <n v="6.56"/>
    <n v="2"/>
    <n v="1.9023999999999992"/>
  </r>
  <r>
    <n v="3287"/>
    <s v="CA-2020-150525"/>
    <x v="167"/>
    <d v="2020-02-25T00:00:00"/>
    <s v="Standard Class"/>
    <s v="JP-16135"/>
    <x v="508"/>
    <x v="2"/>
    <s v="United States"/>
    <s v="Muskogee"/>
    <x v="22"/>
    <x v="2"/>
    <s v="OFF-AP-10000595"/>
    <x v="1"/>
    <x v="6"/>
    <x v="1153"/>
    <n v="13.11"/>
    <n v="3"/>
    <n v="3.4086000000000003"/>
  </r>
  <r>
    <n v="3292"/>
    <s v="CA-2019-167290"/>
    <x v="473"/>
    <d v="2019-11-04T00:00:00"/>
    <s v="Standard Class"/>
    <s v="JF-15295"/>
    <x v="491"/>
    <x v="0"/>
    <s v="United States"/>
    <s v="Sterling Heights"/>
    <x v="13"/>
    <x v="2"/>
    <s v="OFF-AR-10004078"/>
    <x v="1"/>
    <x v="5"/>
    <x v="888"/>
    <n v="11.68"/>
    <n v="2"/>
    <n v="3.5039999999999996"/>
  </r>
  <r>
    <n v="3296"/>
    <s v="CA-2020-113418"/>
    <x v="92"/>
    <d v="2020-10-03T00:00:00"/>
    <s v="First Class"/>
    <s v="CM-12655"/>
    <x v="556"/>
    <x v="2"/>
    <s v="United States"/>
    <s v="New York City"/>
    <x v="11"/>
    <x v="3"/>
    <s v="TEC-MA-10002428"/>
    <x v="2"/>
    <x v="16"/>
    <x v="1154"/>
    <n v="1704.89"/>
    <n v="11"/>
    <n v="767.20049999999992"/>
  </r>
  <r>
    <n v="3299"/>
    <s v="CA-2020-136308"/>
    <x v="366"/>
    <d v="2020-11-16T00:00:00"/>
    <s v="Same Day"/>
    <s v="MW-18235"/>
    <x v="567"/>
    <x v="1"/>
    <s v="United States"/>
    <s v="San Francisco"/>
    <x v="1"/>
    <x v="1"/>
    <s v="TEC-MA-10000488"/>
    <x v="2"/>
    <x v="16"/>
    <x v="795"/>
    <n v="1919.9760000000001"/>
    <n v="3"/>
    <n v="215.99729999999977"/>
  </r>
  <r>
    <n v="3311"/>
    <s v="CA-2019-111416"/>
    <x v="24"/>
    <d v="2019-09-22T00:00:00"/>
    <s v="Standard Class"/>
    <s v="LW-17215"/>
    <x v="421"/>
    <x v="0"/>
    <s v="United States"/>
    <s v="New York City"/>
    <x v="11"/>
    <x v="3"/>
    <s v="OFF-BI-10002026"/>
    <x v="1"/>
    <x v="4"/>
    <x v="614"/>
    <n v="232.40000000000003"/>
    <n v="5"/>
    <n v="78.434999999999988"/>
  </r>
  <r>
    <n v="3312"/>
    <s v="CA-2019-162747"/>
    <x v="131"/>
    <d v="2019-03-25T00:00:00"/>
    <s v="Second Class"/>
    <s v="AH-10030"/>
    <x v="557"/>
    <x v="1"/>
    <s v="United States"/>
    <s v="Gulfport"/>
    <x v="32"/>
    <x v="0"/>
    <s v="FUR-FU-10003691"/>
    <x v="0"/>
    <x v="9"/>
    <x v="636"/>
    <n v="86.45"/>
    <n v="7"/>
    <n v="38.038000000000004"/>
  </r>
  <r>
    <n v="3315"/>
    <s v="CA-2020-169978"/>
    <x v="87"/>
    <d v="2020-12-28T00:00:00"/>
    <s v="Standard Class"/>
    <s v="HG-15025"/>
    <x v="496"/>
    <x v="0"/>
    <s v="United States"/>
    <s v="Oceanside"/>
    <x v="11"/>
    <x v="3"/>
    <s v="FUR-CH-10002602"/>
    <x v="0"/>
    <x v="1"/>
    <x v="263"/>
    <n v="271.76400000000001"/>
    <n v="2"/>
    <n v="48.313600000000008"/>
  </r>
  <r>
    <n v="3316"/>
    <s v="CA-2020-169978"/>
    <x v="87"/>
    <d v="2020-12-28T00:00:00"/>
    <s v="Standard Class"/>
    <s v="HG-15025"/>
    <x v="496"/>
    <x v="0"/>
    <s v="United States"/>
    <s v="Oceanside"/>
    <x v="11"/>
    <x v="3"/>
    <s v="OFF-BI-10001900"/>
    <x v="1"/>
    <x v="4"/>
    <x v="1155"/>
    <n v="14.376000000000001"/>
    <n v="3"/>
    <n v="4.8518999999999997"/>
  </r>
  <r>
    <n v="3317"/>
    <s v="CA-2020-161739"/>
    <x v="265"/>
    <d v="2020-11-15T00:00:00"/>
    <s v="Second Class"/>
    <s v="EB-13750"/>
    <x v="351"/>
    <x v="1"/>
    <s v="United States"/>
    <s v="Round Rock"/>
    <x v="6"/>
    <x v="2"/>
    <s v="FUR-FU-10001468"/>
    <x v="0"/>
    <x v="9"/>
    <x v="1156"/>
    <n v="341.96"/>
    <n v="5"/>
    <n v="-427.45000000000005"/>
  </r>
  <r>
    <n v="3332"/>
    <s v="CA-2020-122595"/>
    <x v="448"/>
    <d v="2020-12-20T00:00:00"/>
    <s v="Standard Class"/>
    <s v="GM-14455"/>
    <x v="24"/>
    <x v="2"/>
    <s v="United States"/>
    <s v="Chicago"/>
    <x v="7"/>
    <x v="2"/>
    <s v="TEC-AC-10000474"/>
    <x v="2"/>
    <x v="7"/>
    <x v="1157"/>
    <n v="227.976"/>
    <n v="3"/>
    <n v="28.496999999999957"/>
  </r>
  <r>
    <n v="3333"/>
    <s v="CA-2020-122595"/>
    <x v="448"/>
    <d v="2020-12-20T00:00:00"/>
    <s v="Standard Class"/>
    <s v="GM-14455"/>
    <x v="24"/>
    <x v="2"/>
    <s v="United States"/>
    <s v="Chicago"/>
    <x v="7"/>
    <x v="2"/>
    <s v="TEC-PH-10003095"/>
    <x v="2"/>
    <x v="8"/>
    <x v="1145"/>
    <n v="52.679999999999993"/>
    <n v="3"/>
    <n v="19.754999999999999"/>
  </r>
  <r>
    <n v="3334"/>
    <s v="CA-2020-122595"/>
    <x v="448"/>
    <d v="2020-12-20T00:00:00"/>
    <s v="Standard Class"/>
    <s v="GM-14455"/>
    <x v="24"/>
    <x v="2"/>
    <s v="United States"/>
    <s v="Chicago"/>
    <x v="7"/>
    <x v="2"/>
    <s v="FUR-FU-10002963"/>
    <x v="0"/>
    <x v="9"/>
    <x v="1158"/>
    <n v="2.032"/>
    <n v="1"/>
    <n v="-1.3208000000000002"/>
  </r>
  <r>
    <n v="3335"/>
    <s v="US-2020-109253"/>
    <x v="91"/>
    <d v="2020-08-22T00:00:00"/>
    <s v="First Class"/>
    <s v="PR-18880"/>
    <x v="568"/>
    <x v="0"/>
    <s v="United States"/>
    <s v="Oakland"/>
    <x v="1"/>
    <x v="1"/>
    <s v="OFF-AR-10000203"/>
    <x v="1"/>
    <x v="5"/>
    <x v="511"/>
    <n v="17.12"/>
    <n v="4"/>
    <n v="4.9647999999999985"/>
  </r>
  <r>
    <n v="3336"/>
    <s v="US-2020-109253"/>
    <x v="91"/>
    <d v="2020-08-22T00:00:00"/>
    <s v="First Class"/>
    <s v="PR-18880"/>
    <x v="568"/>
    <x v="0"/>
    <s v="United States"/>
    <s v="Oakland"/>
    <x v="1"/>
    <x v="1"/>
    <s v="TEC-PH-10004667"/>
    <x v="2"/>
    <x v="8"/>
    <x v="320"/>
    <n v="431.96800000000007"/>
    <n v="4"/>
    <n v="37.797199999999975"/>
  </r>
  <r>
    <n v="3337"/>
    <s v="US-2020-109253"/>
    <x v="91"/>
    <d v="2020-08-22T00:00:00"/>
    <s v="First Class"/>
    <s v="PR-18880"/>
    <x v="568"/>
    <x v="0"/>
    <s v="United States"/>
    <s v="Oakland"/>
    <x v="1"/>
    <x v="1"/>
    <s v="FUR-FU-10000193"/>
    <x v="0"/>
    <x v="9"/>
    <x v="1159"/>
    <n v="129.91999999999999"/>
    <n v="4"/>
    <n v="10.393599999999992"/>
  </r>
  <r>
    <n v="3338"/>
    <s v="US-2020-109253"/>
    <x v="91"/>
    <d v="2020-08-22T00:00:00"/>
    <s v="First Class"/>
    <s v="PR-18880"/>
    <x v="568"/>
    <x v="0"/>
    <s v="United States"/>
    <s v="Oakland"/>
    <x v="1"/>
    <x v="1"/>
    <s v="FUR-TA-10001539"/>
    <x v="0"/>
    <x v="14"/>
    <x v="242"/>
    <n v="568.72800000000007"/>
    <n v="3"/>
    <n v="28.436399999999935"/>
  </r>
  <r>
    <n v="3339"/>
    <s v="US-2020-109253"/>
    <x v="91"/>
    <d v="2020-08-22T00:00:00"/>
    <s v="First Class"/>
    <s v="PR-18880"/>
    <x v="568"/>
    <x v="0"/>
    <s v="United States"/>
    <s v="Oakland"/>
    <x v="1"/>
    <x v="1"/>
    <s v="OFF-BI-10000962"/>
    <x v="1"/>
    <x v="4"/>
    <x v="1160"/>
    <n v="117.14400000000001"/>
    <n v="9"/>
    <n v="42.464699999999993"/>
  </r>
  <r>
    <n v="3340"/>
    <s v="US-2020-109253"/>
    <x v="91"/>
    <d v="2020-08-22T00:00:00"/>
    <s v="First Class"/>
    <s v="PR-18880"/>
    <x v="568"/>
    <x v="0"/>
    <s v="United States"/>
    <s v="Oakland"/>
    <x v="1"/>
    <x v="1"/>
    <s v="OFF-AP-10002867"/>
    <x v="1"/>
    <x v="6"/>
    <x v="1161"/>
    <n v="203.52"/>
    <n v="3"/>
    <n v="54.950400000000002"/>
  </r>
  <r>
    <n v="3341"/>
    <s v="US-2020-109253"/>
    <x v="91"/>
    <d v="2020-08-22T00:00:00"/>
    <s v="First Class"/>
    <s v="PR-18880"/>
    <x v="568"/>
    <x v="0"/>
    <s v="United States"/>
    <s v="Oakland"/>
    <x v="1"/>
    <x v="1"/>
    <s v="OFF-LA-10001158"/>
    <x v="1"/>
    <x v="2"/>
    <x v="178"/>
    <n v="51.75"/>
    <n v="5"/>
    <n v="24.84"/>
  </r>
  <r>
    <n v="3342"/>
    <s v="CA-2019-145982"/>
    <x v="159"/>
    <d v="2019-09-01T00:00:00"/>
    <s v="Second Class"/>
    <s v="TB-21055"/>
    <x v="15"/>
    <x v="0"/>
    <s v="United States"/>
    <s v="Quincy"/>
    <x v="28"/>
    <x v="3"/>
    <s v="OFF-PA-10000675"/>
    <x v="1"/>
    <x v="3"/>
    <x v="1162"/>
    <n v="122.97"/>
    <n v="3"/>
    <n v="60.255300000000005"/>
  </r>
  <r>
    <n v="3343"/>
    <s v="CA-2019-145982"/>
    <x v="159"/>
    <d v="2019-09-01T00:00:00"/>
    <s v="Second Class"/>
    <s v="TB-21055"/>
    <x v="15"/>
    <x v="0"/>
    <s v="United States"/>
    <s v="Quincy"/>
    <x v="28"/>
    <x v="3"/>
    <s v="FUR-TA-10001307"/>
    <x v="0"/>
    <x v="14"/>
    <x v="769"/>
    <n v="244.61499999999998"/>
    <n v="1"/>
    <n v="20.966999999999999"/>
  </r>
  <r>
    <n v="3344"/>
    <s v="CA-2019-145982"/>
    <x v="159"/>
    <d v="2019-09-01T00:00:00"/>
    <s v="Second Class"/>
    <s v="TB-21055"/>
    <x v="15"/>
    <x v="0"/>
    <s v="United States"/>
    <s v="Quincy"/>
    <x v="28"/>
    <x v="3"/>
    <s v="TEC-PH-10000011"/>
    <x v="2"/>
    <x v="8"/>
    <x v="116"/>
    <n v="59.97"/>
    <n v="3"/>
    <n v="28.785599999999995"/>
  </r>
  <r>
    <n v="3345"/>
    <s v="CA-2019-145982"/>
    <x v="159"/>
    <d v="2019-09-01T00:00:00"/>
    <s v="Second Class"/>
    <s v="TB-21055"/>
    <x v="15"/>
    <x v="0"/>
    <s v="United States"/>
    <s v="Quincy"/>
    <x v="28"/>
    <x v="3"/>
    <s v="OFF-PA-10002666"/>
    <x v="1"/>
    <x v="3"/>
    <x v="98"/>
    <n v="81.540000000000006"/>
    <n v="9"/>
    <n v="36.692999999999998"/>
  </r>
  <r>
    <n v="3346"/>
    <s v="CA-2019-145982"/>
    <x v="159"/>
    <d v="2019-09-01T00:00:00"/>
    <s v="Second Class"/>
    <s v="TB-21055"/>
    <x v="15"/>
    <x v="0"/>
    <s v="United States"/>
    <s v="Quincy"/>
    <x v="28"/>
    <x v="3"/>
    <s v="OFF-FA-10000735"/>
    <x v="1"/>
    <x v="11"/>
    <x v="68"/>
    <n v="11.68"/>
    <n v="4"/>
    <n v="5.2559999999999993"/>
  </r>
  <r>
    <n v="3347"/>
    <s v="CA-2019-145982"/>
    <x v="159"/>
    <d v="2019-09-01T00:00:00"/>
    <s v="Second Class"/>
    <s v="TB-21055"/>
    <x v="15"/>
    <x v="0"/>
    <s v="United States"/>
    <s v="Quincy"/>
    <x v="28"/>
    <x v="3"/>
    <s v="OFF-BI-10000174"/>
    <x v="1"/>
    <x v="4"/>
    <x v="1084"/>
    <n v="29"/>
    <n v="5"/>
    <n v="13.919999999999998"/>
  </r>
  <r>
    <n v="3349"/>
    <s v="CA-2020-154732"/>
    <x v="34"/>
    <d v="2020-11-07T00:00:00"/>
    <s v="First Class"/>
    <s v="AH-10195"/>
    <x v="73"/>
    <x v="1"/>
    <s v="United States"/>
    <s v="Chicago"/>
    <x v="7"/>
    <x v="2"/>
    <s v="OFF-BI-10000474"/>
    <x v="1"/>
    <x v="4"/>
    <x v="509"/>
    <n v="16.029999999999998"/>
    <n v="5"/>
    <n v="-25.648000000000003"/>
  </r>
  <r>
    <n v="3350"/>
    <s v="US-2019-157308"/>
    <x v="474"/>
    <d v="2019-08-21T00:00:00"/>
    <s v="Standard Class"/>
    <s v="NM-18520"/>
    <x v="256"/>
    <x v="0"/>
    <s v="United States"/>
    <s v="Seattle"/>
    <x v="3"/>
    <x v="1"/>
    <s v="OFF-BI-10003712"/>
    <x v="1"/>
    <x v="4"/>
    <x v="720"/>
    <n v="15.712000000000002"/>
    <n v="4"/>
    <n v="5.6955999999999989"/>
  </r>
  <r>
    <n v="3351"/>
    <s v="CA-2019-147536"/>
    <x v="274"/>
    <d v="2019-12-31T00:00:00"/>
    <s v="Standard Class"/>
    <s v="AR-10510"/>
    <x v="535"/>
    <x v="0"/>
    <s v="United States"/>
    <s v="New York City"/>
    <x v="11"/>
    <x v="3"/>
    <s v="TEC-AC-10003280"/>
    <x v="2"/>
    <x v="7"/>
    <x v="989"/>
    <n v="89.97"/>
    <n v="3"/>
    <n v="18.893699999999995"/>
  </r>
  <r>
    <n v="3358"/>
    <s v="CA-2020-100335"/>
    <x v="119"/>
    <d v="2020-09-13T00:00:00"/>
    <s v="Standard Class"/>
    <s v="NF-18595"/>
    <x v="569"/>
    <x v="2"/>
    <s v="United States"/>
    <s v="Chicago"/>
    <x v="7"/>
    <x v="2"/>
    <s v="OFF-PA-10001685"/>
    <x v="1"/>
    <x v="3"/>
    <x v="10"/>
    <n v="73.007999999999996"/>
    <n v="9"/>
    <n v="26.465400000000006"/>
  </r>
  <r>
    <n v="3359"/>
    <s v="CA-2019-139234"/>
    <x v="392"/>
    <d v="2019-05-10T00:00:00"/>
    <s v="Standard Class"/>
    <s v="AF-10870"/>
    <x v="438"/>
    <x v="0"/>
    <s v="United States"/>
    <s v="Chicago"/>
    <x v="7"/>
    <x v="2"/>
    <s v="OFF-BI-10000773"/>
    <x v="1"/>
    <x v="4"/>
    <x v="1098"/>
    <n v="3.2079999999999993"/>
    <n v="2"/>
    <n v="-5.2932000000000023"/>
  </r>
  <r>
    <n v="3360"/>
    <s v="CA-2019-139234"/>
    <x v="392"/>
    <d v="2019-05-10T00:00:00"/>
    <s v="Standard Class"/>
    <s v="AF-10870"/>
    <x v="438"/>
    <x v="0"/>
    <s v="United States"/>
    <s v="Chicago"/>
    <x v="7"/>
    <x v="2"/>
    <s v="TEC-AC-10004510"/>
    <x v="2"/>
    <x v="7"/>
    <x v="651"/>
    <n v="26.176000000000002"/>
    <n v="2"/>
    <n v="-3.272000000000002"/>
  </r>
  <r>
    <n v="3365"/>
    <s v="CA-2019-130050"/>
    <x v="48"/>
    <d v="2019-07-18T00:00:00"/>
    <s v="Second Class"/>
    <s v="MC-17425"/>
    <x v="321"/>
    <x v="1"/>
    <s v="United States"/>
    <s v="Houston"/>
    <x v="6"/>
    <x v="2"/>
    <s v="FUR-FU-10001940"/>
    <x v="0"/>
    <x v="9"/>
    <x v="115"/>
    <n v="9.5519999999999996"/>
    <n v="3"/>
    <n v="-3.8207999999999984"/>
  </r>
  <r>
    <n v="3371"/>
    <s v="CA-2019-134887"/>
    <x v="475"/>
    <d v="2019-03-25T00:00:00"/>
    <s v="Same Day"/>
    <s v="TB-21280"/>
    <x v="363"/>
    <x v="0"/>
    <s v="United States"/>
    <s v="Norman"/>
    <x v="22"/>
    <x v="2"/>
    <s v="TEC-AC-10003832"/>
    <x v="2"/>
    <x v="7"/>
    <x v="111"/>
    <n v="1287.45"/>
    <n v="5"/>
    <n v="244.61549999999988"/>
  </r>
  <r>
    <n v="3372"/>
    <s v="CA-2020-123778"/>
    <x v="221"/>
    <d v="2020-09-30T00:00:00"/>
    <s v="Standard Class"/>
    <s v="BS-11755"/>
    <x v="570"/>
    <x v="0"/>
    <s v="United States"/>
    <s v="San Francisco"/>
    <x v="1"/>
    <x v="1"/>
    <s v="OFF-BI-10000822"/>
    <x v="1"/>
    <x v="4"/>
    <x v="661"/>
    <n v="25.824000000000002"/>
    <n v="6"/>
    <n v="9.0383999999999993"/>
  </r>
  <r>
    <n v="3373"/>
    <s v="CA-2020-123778"/>
    <x v="221"/>
    <d v="2020-09-30T00:00:00"/>
    <s v="Standard Class"/>
    <s v="BS-11755"/>
    <x v="570"/>
    <x v="0"/>
    <s v="United States"/>
    <s v="San Francisco"/>
    <x v="1"/>
    <x v="1"/>
    <s v="OFF-AP-10001242"/>
    <x v="1"/>
    <x v="6"/>
    <x v="1163"/>
    <n v="160.96"/>
    <n v="2"/>
    <n v="48.287999999999997"/>
  </r>
  <r>
    <n v="3378"/>
    <s v="CA-2019-100671"/>
    <x v="268"/>
    <d v="2019-11-04T00:00:00"/>
    <s v="First Class"/>
    <s v="CS-12490"/>
    <x v="571"/>
    <x v="1"/>
    <s v="United States"/>
    <s v="Conroe"/>
    <x v="6"/>
    <x v="2"/>
    <s v="OFF-ST-10004950"/>
    <x v="1"/>
    <x v="10"/>
    <x v="1164"/>
    <n v="111.67200000000001"/>
    <n v="9"/>
    <n v="6.9794999999999909"/>
  </r>
  <r>
    <n v="3379"/>
    <s v="CA-2020-142867"/>
    <x v="165"/>
    <d v="2020-03-21T00:00:00"/>
    <s v="Standard Class"/>
    <s v="PO-19180"/>
    <x v="107"/>
    <x v="2"/>
    <s v="United States"/>
    <s v="Houston"/>
    <x v="6"/>
    <x v="2"/>
    <s v="OFF-BI-10003166"/>
    <x v="1"/>
    <x v="4"/>
    <x v="1044"/>
    <n v="13.775999999999996"/>
    <n v="6"/>
    <n v="-22.04160000000001"/>
  </r>
  <r>
    <n v="3380"/>
    <s v="CA-2020-142867"/>
    <x v="165"/>
    <d v="2020-03-21T00:00:00"/>
    <s v="Standard Class"/>
    <s v="PO-19180"/>
    <x v="107"/>
    <x v="2"/>
    <s v="United States"/>
    <s v="Houston"/>
    <x v="6"/>
    <x v="2"/>
    <s v="OFF-PA-10004610"/>
    <x v="1"/>
    <x v="3"/>
    <x v="1165"/>
    <n v="10.272000000000002"/>
    <n v="3"/>
    <n v="3.2099999999999982"/>
  </r>
  <r>
    <n v="3381"/>
    <s v="CA-2020-103156"/>
    <x v="31"/>
    <d v="2020-11-24T00:00:00"/>
    <s v="First Class"/>
    <s v="TD-20995"/>
    <x v="82"/>
    <x v="0"/>
    <s v="United States"/>
    <s v="Philadelphia"/>
    <x v="5"/>
    <x v="3"/>
    <s v="FUR-FU-10000320"/>
    <x v="0"/>
    <x v="9"/>
    <x v="1166"/>
    <n v="24.048000000000002"/>
    <n v="9"/>
    <n v="7.2144000000000013"/>
  </r>
  <r>
    <n v="3382"/>
    <s v="US-2020-162208"/>
    <x v="82"/>
    <d v="2020-08-30T00:00:00"/>
    <s v="First Class"/>
    <s v="SP-20620"/>
    <x v="269"/>
    <x v="1"/>
    <s v="United States"/>
    <s v="Tampa"/>
    <x v="8"/>
    <x v="0"/>
    <s v="OFF-EN-10004030"/>
    <x v="1"/>
    <x v="12"/>
    <x v="78"/>
    <n v="2.8960000000000004"/>
    <n v="1"/>
    <n v="0.97739999999999994"/>
  </r>
  <r>
    <n v="3386"/>
    <s v="CA-2020-148404"/>
    <x v="312"/>
    <d v="2020-10-11T00:00:00"/>
    <s v="Standard Class"/>
    <s v="Dp-13240"/>
    <x v="527"/>
    <x v="2"/>
    <s v="United States"/>
    <s v="Charlotte"/>
    <x v="2"/>
    <x v="0"/>
    <s v="OFF-ST-10003208"/>
    <x v="1"/>
    <x v="10"/>
    <x v="133"/>
    <n v="580.67200000000003"/>
    <n v="4"/>
    <n v="65.325599999999895"/>
  </r>
  <r>
    <n v="3387"/>
    <s v="CA-2020-148404"/>
    <x v="312"/>
    <d v="2020-10-11T00:00:00"/>
    <s v="Standard Class"/>
    <s v="Dp-13240"/>
    <x v="527"/>
    <x v="2"/>
    <s v="United States"/>
    <s v="Charlotte"/>
    <x v="2"/>
    <x v="0"/>
    <s v="OFF-FA-10003112"/>
    <x v="1"/>
    <x v="11"/>
    <x v="68"/>
    <n v="18.936"/>
    <n v="3"/>
    <n v="5.9174999999999986"/>
  </r>
  <r>
    <n v="3388"/>
    <s v="CA-2020-148404"/>
    <x v="312"/>
    <d v="2020-10-11T00:00:00"/>
    <s v="Standard Class"/>
    <s v="Dp-13240"/>
    <x v="527"/>
    <x v="2"/>
    <s v="United States"/>
    <s v="Charlotte"/>
    <x v="2"/>
    <x v="0"/>
    <s v="TEC-PH-10004447"/>
    <x v="2"/>
    <x v="8"/>
    <x v="566"/>
    <n v="222.38400000000001"/>
    <n v="2"/>
    <n v="16.678799999999995"/>
  </r>
  <r>
    <n v="3389"/>
    <s v="CA-2020-148404"/>
    <x v="312"/>
    <d v="2020-10-11T00:00:00"/>
    <s v="Standard Class"/>
    <s v="Dp-13240"/>
    <x v="527"/>
    <x v="2"/>
    <s v="United States"/>
    <s v="Charlotte"/>
    <x v="2"/>
    <x v="0"/>
    <s v="OFF-BI-10002854"/>
    <x v="1"/>
    <x v="4"/>
    <x v="608"/>
    <n v="50.454000000000015"/>
    <n v="6"/>
    <n v="-33.635999999999996"/>
  </r>
  <r>
    <n v="3390"/>
    <s v="CA-2020-148404"/>
    <x v="312"/>
    <d v="2020-10-11T00:00:00"/>
    <s v="Standard Class"/>
    <s v="Dp-13240"/>
    <x v="527"/>
    <x v="2"/>
    <s v="United States"/>
    <s v="Charlotte"/>
    <x v="2"/>
    <x v="0"/>
    <s v="FUR-TA-10001039"/>
    <x v="0"/>
    <x v="14"/>
    <x v="547"/>
    <n v="154.76400000000001"/>
    <n v="3"/>
    <n v="-36.11160000000001"/>
  </r>
  <r>
    <n v="3391"/>
    <s v="CA-2020-101077"/>
    <x v="336"/>
    <d v="2020-03-30T00:00:00"/>
    <s v="Second Class"/>
    <s v="DB-13660"/>
    <x v="410"/>
    <x v="0"/>
    <s v="United States"/>
    <s v="Dallas"/>
    <x v="6"/>
    <x v="2"/>
    <s v="OFF-PA-10004239"/>
    <x v="1"/>
    <x v="3"/>
    <x v="1167"/>
    <n v="6.8480000000000008"/>
    <n v="2"/>
    <n v="2.1399999999999992"/>
  </r>
  <r>
    <n v="3395"/>
    <s v="US-2020-131583"/>
    <x v="107"/>
    <d v="2020-06-10T00:00:00"/>
    <s v="Same Day"/>
    <s v="CL-11890"/>
    <x v="346"/>
    <x v="0"/>
    <s v="United States"/>
    <s v="Philadelphia"/>
    <x v="5"/>
    <x v="3"/>
    <s v="OFF-PA-10000380"/>
    <x v="1"/>
    <x v="3"/>
    <x v="933"/>
    <n v="40.032000000000004"/>
    <n v="6"/>
    <n v="15.011999999999999"/>
  </r>
  <r>
    <n v="3396"/>
    <s v="US-2020-148362"/>
    <x v="476"/>
    <d v="2020-07-08T00:00:00"/>
    <s v="Standard Class"/>
    <s v="KF-16285"/>
    <x v="441"/>
    <x v="2"/>
    <s v="United States"/>
    <s v="Indianapolis"/>
    <x v="33"/>
    <x v="2"/>
    <s v="OFF-ST-10001128"/>
    <x v="1"/>
    <x v="10"/>
    <x v="1168"/>
    <n v="443.92"/>
    <n v="4"/>
    <n v="13.317600000000027"/>
  </r>
  <r>
    <n v="3397"/>
    <s v="US-2020-148362"/>
    <x v="476"/>
    <d v="2020-07-08T00:00:00"/>
    <s v="Standard Class"/>
    <s v="KF-16285"/>
    <x v="441"/>
    <x v="2"/>
    <s v="United States"/>
    <s v="Indianapolis"/>
    <x v="33"/>
    <x v="2"/>
    <s v="OFF-BI-10003656"/>
    <x v="1"/>
    <x v="4"/>
    <x v="4"/>
    <n v="169.99"/>
    <n v="1"/>
    <n v="78.195399999999992"/>
  </r>
  <r>
    <n v="3398"/>
    <s v="US-2020-148362"/>
    <x v="476"/>
    <d v="2020-07-08T00:00:00"/>
    <s v="Standard Class"/>
    <s v="KF-16285"/>
    <x v="441"/>
    <x v="2"/>
    <s v="United States"/>
    <s v="Indianapolis"/>
    <x v="33"/>
    <x v="2"/>
    <s v="OFF-PA-10003441"/>
    <x v="1"/>
    <x v="3"/>
    <x v="296"/>
    <n v="25.92"/>
    <n v="4"/>
    <n v="12.441600000000001"/>
  </r>
  <r>
    <n v="3404"/>
    <s v="CA-2020-168739"/>
    <x v="80"/>
    <d v="2020-06-05T00:00:00"/>
    <s v="Standard Class"/>
    <s v="HZ-14950"/>
    <x v="375"/>
    <x v="0"/>
    <s v="United States"/>
    <s v="Houston"/>
    <x v="6"/>
    <x v="2"/>
    <s v="FUR-FU-10003919"/>
    <x v="0"/>
    <x v="9"/>
    <x v="1169"/>
    <n v="65.424000000000007"/>
    <n v="4"/>
    <n v="-52.339199999999991"/>
  </r>
  <r>
    <n v="3410"/>
    <s v="US-2020-150847"/>
    <x v="285"/>
    <d v="2020-05-06T00:00:00"/>
    <s v="Standard Class"/>
    <s v="JF-15490"/>
    <x v="343"/>
    <x v="0"/>
    <s v="United States"/>
    <s v="Columbus"/>
    <x v="19"/>
    <x v="3"/>
    <s v="OFF-PA-10004451"/>
    <x v="1"/>
    <x v="3"/>
    <x v="301"/>
    <n v="10.368000000000002"/>
    <n v="2"/>
    <n v="3.6288"/>
  </r>
  <r>
    <n v="3411"/>
    <s v="CA-2019-100244"/>
    <x v="477"/>
    <d v="2019-09-24T00:00:00"/>
    <s v="Standard Class"/>
    <s v="GM-14695"/>
    <x v="474"/>
    <x v="1"/>
    <s v="United States"/>
    <s v="San Francisco"/>
    <x v="1"/>
    <x v="1"/>
    <s v="OFF-PA-10001471"/>
    <x v="1"/>
    <x v="3"/>
    <x v="1122"/>
    <n v="65.789999999999992"/>
    <n v="9"/>
    <n v="30.263399999999997"/>
  </r>
  <r>
    <n v="3412"/>
    <s v="CA-2019-100244"/>
    <x v="477"/>
    <d v="2019-09-24T00:00:00"/>
    <s v="Standard Class"/>
    <s v="GM-14695"/>
    <x v="474"/>
    <x v="1"/>
    <s v="United States"/>
    <s v="San Francisco"/>
    <x v="1"/>
    <x v="1"/>
    <s v="OFF-BI-10003656"/>
    <x v="1"/>
    <x v="4"/>
    <x v="4"/>
    <n v="271.98400000000004"/>
    <n v="2"/>
    <n v="88.394799999999975"/>
  </r>
  <r>
    <n v="3413"/>
    <s v="CA-2019-100244"/>
    <x v="477"/>
    <d v="2019-09-24T00:00:00"/>
    <s v="Standard Class"/>
    <s v="GM-14695"/>
    <x v="474"/>
    <x v="1"/>
    <s v="United States"/>
    <s v="San Francisco"/>
    <x v="1"/>
    <x v="1"/>
    <s v="OFF-AR-10000940"/>
    <x v="1"/>
    <x v="5"/>
    <x v="77"/>
    <n v="11.76"/>
    <n v="4"/>
    <n v="3.1752000000000002"/>
  </r>
  <r>
    <n v="3414"/>
    <s v="CA-2019-100244"/>
    <x v="477"/>
    <d v="2019-09-24T00:00:00"/>
    <s v="Standard Class"/>
    <s v="GM-14695"/>
    <x v="474"/>
    <x v="1"/>
    <s v="United States"/>
    <s v="San Francisco"/>
    <x v="1"/>
    <x v="1"/>
    <s v="OFF-PA-10002319"/>
    <x v="1"/>
    <x v="3"/>
    <x v="1170"/>
    <n v="77.52"/>
    <n v="2"/>
    <n v="37.9848"/>
  </r>
  <r>
    <n v="3415"/>
    <s v="CA-2019-100244"/>
    <x v="477"/>
    <d v="2019-09-24T00:00:00"/>
    <s v="Standard Class"/>
    <s v="GM-14695"/>
    <x v="474"/>
    <x v="1"/>
    <s v="United States"/>
    <s v="San Francisco"/>
    <x v="1"/>
    <x v="1"/>
    <s v="OFF-BI-10000977"/>
    <x v="1"/>
    <x v="4"/>
    <x v="680"/>
    <n v="48.64"/>
    <n v="2"/>
    <n v="15.807999999999996"/>
  </r>
  <r>
    <n v="3416"/>
    <s v="CA-2019-116540"/>
    <x v="270"/>
    <d v="2019-09-02T00:00:00"/>
    <s v="Same Day"/>
    <s v="SS-20590"/>
    <x v="118"/>
    <x v="0"/>
    <s v="United States"/>
    <s v="Madison"/>
    <x v="21"/>
    <x v="2"/>
    <s v="OFF-FA-10002676"/>
    <x v="1"/>
    <x v="11"/>
    <x v="749"/>
    <n v="1.81"/>
    <n v="1"/>
    <n v="0.65159999999999996"/>
  </r>
  <r>
    <n v="3417"/>
    <s v="CA-2019-116540"/>
    <x v="270"/>
    <d v="2019-09-02T00:00:00"/>
    <s v="Same Day"/>
    <s v="SS-20590"/>
    <x v="118"/>
    <x v="0"/>
    <s v="United States"/>
    <s v="Madison"/>
    <x v="21"/>
    <x v="2"/>
    <s v="OFF-BI-10004970"/>
    <x v="1"/>
    <x v="4"/>
    <x v="618"/>
    <n v="8.26"/>
    <n v="2"/>
    <n v="3.8822000000000001"/>
  </r>
  <r>
    <n v="3421"/>
    <s v="CA-2019-134803"/>
    <x v="177"/>
    <d v="2019-06-03T00:00:00"/>
    <s v="Standard Class"/>
    <s v="CL-12565"/>
    <x v="34"/>
    <x v="0"/>
    <s v="United States"/>
    <s v="Los Angeles"/>
    <x v="1"/>
    <x v="1"/>
    <s v="OFF-AP-10000891"/>
    <x v="1"/>
    <x v="6"/>
    <x v="596"/>
    <n v="262.24"/>
    <n v="2"/>
    <n v="78.671999999999997"/>
  </r>
  <r>
    <n v="3422"/>
    <s v="CA-2019-134803"/>
    <x v="177"/>
    <d v="2019-06-03T00:00:00"/>
    <s v="Standard Class"/>
    <s v="CL-12565"/>
    <x v="34"/>
    <x v="0"/>
    <s v="United States"/>
    <s v="Los Angeles"/>
    <x v="1"/>
    <x v="1"/>
    <s v="OFF-PA-10003790"/>
    <x v="1"/>
    <x v="3"/>
    <x v="904"/>
    <n v="182.72"/>
    <n v="8"/>
    <n v="84.051199999999994"/>
  </r>
  <r>
    <n v="3423"/>
    <s v="CA-2019-134803"/>
    <x v="177"/>
    <d v="2019-06-03T00:00:00"/>
    <s v="Standard Class"/>
    <s v="CL-12565"/>
    <x v="34"/>
    <x v="0"/>
    <s v="United States"/>
    <s v="Los Angeles"/>
    <x v="1"/>
    <x v="1"/>
    <s v="TEC-AC-10002217"/>
    <x v="2"/>
    <x v="7"/>
    <x v="844"/>
    <n v="131.6"/>
    <n v="7"/>
    <n v="7.8960000000000008"/>
  </r>
  <r>
    <n v="3424"/>
    <s v="CA-2019-134803"/>
    <x v="177"/>
    <d v="2019-06-03T00:00:00"/>
    <s v="Standard Class"/>
    <s v="CL-12565"/>
    <x v="34"/>
    <x v="0"/>
    <s v="United States"/>
    <s v="Los Angeles"/>
    <x v="1"/>
    <x v="1"/>
    <s v="OFF-BI-10002215"/>
    <x v="1"/>
    <x v="4"/>
    <x v="1171"/>
    <n v="22.72"/>
    <n v="4"/>
    <n v="7.3839999999999986"/>
  </r>
  <r>
    <n v="3425"/>
    <s v="CA-2019-134803"/>
    <x v="177"/>
    <d v="2019-06-03T00:00:00"/>
    <s v="Standard Class"/>
    <s v="CL-12565"/>
    <x v="34"/>
    <x v="0"/>
    <s v="United States"/>
    <s v="Los Angeles"/>
    <x v="1"/>
    <x v="1"/>
    <s v="TEC-MA-10001972"/>
    <x v="2"/>
    <x v="16"/>
    <x v="1123"/>
    <n v="558.4"/>
    <n v="2"/>
    <n v="41.880000000000024"/>
  </r>
  <r>
    <n v="3428"/>
    <s v="US-2020-111024"/>
    <x v="249"/>
    <d v="2020-07-06T00:00:00"/>
    <s v="Second Class"/>
    <s v="SZ-20035"/>
    <x v="306"/>
    <x v="2"/>
    <s v="United States"/>
    <s v="Lancaster"/>
    <x v="19"/>
    <x v="3"/>
    <s v="OFF-PA-10000174"/>
    <x v="1"/>
    <x v="3"/>
    <x v="1172"/>
    <n v="32.896000000000001"/>
    <n v="4"/>
    <n v="11.102399999999996"/>
  </r>
  <r>
    <n v="3429"/>
    <s v="US-2020-111024"/>
    <x v="249"/>
    <d v="2020-07-06T00:00:00"/>
    <s v="Second Class"/>
    <s v="SZ-20035"/>
    <x v="306"/>
    <x v="2"/>
    <s v="United States"/>
    <s v="Lancaster"/>
    <x v="19"/>
    <x v="3"/>
    <s v="FUR-TA-10002041"/>
    <x v="0"/>
    <x v="14"/>
    <x v="203"/>
    <n v="215.148"/>
    <n v="2"/>
    <n v="-103.98819999999998"/>
  </r>
  <r>
    <n v="3430"/>
    <s v="US-2020-111024"/>
    <x v="249"/>
    <d v="2020-07-06T00:00:00"/>
    <s v="Second Class"/>
    <s v="SZ-20035"/>
    <x v="306"/>
    <x v="2"/>
    <s v="United States"/>
    <s v="Lancaster"/>
    <x v="19"/>
    <x v="3"/>
    <s v="OFF-PA-10002246"/>
    <x v="1"/>
    <x v="3"/>
    <x v="1030"/>
    <n v="30.96"/>
    <n v="6"/>
    <n v="11.223000000000001"/>
  </r>
  <r>
    <n v="3431"/>
    <s v="CA-2020-148264"/>
    <x v="88"/>
    <d v="2020-12-09T00:00:00"/>
    <s v="First Class"/>
    <s v="LF-17185"/>
    <x v="123"/>
    <x v="0"/>
    <s v="United States"/>
    <s v="Inglewood"/>
    <x v="1"/>
    <x v="1"/>
    <s v="OFF-ST-10003327"/>
    <x v="1"/>
    <x v="10"/>
    <x v="1173"/>
    <n v="29.79"/>
    <n v="3"/>
    <n v="8.6390999999999956"/>
  </r>
  <r>
    <n v="3432"/>
    <s v="CA-2020-148264"/>
    <x v="88"/>
    <d v="2020-12-09T00:00:00"/>
    <s v="First Class"/>
    <s v="LF-17185"/>
    <x v="123"/>
    <x v="0"/>
    <s v="United States"/>
    <s v="Inglewood"/>
    <x v="1"/>
    <x v="1"/>
    <s v="FUR-FU-10002703"/>
    <x v="0"/>
    <x v="9"/>
    <x v="1174"/>
    <n v="128.9"/>
    <n v="2"/>
    <n v="15.468000000000004"/>
  </r>
  <r>
    <n v="3433"/>
    <s v="CA-2020-148264"/>
    <x v="88"/>
    <d v="2020-12-09T00:00:00"/>
    <s v="First Class"/>
    <s v="LF-17185"/>
    <x v="123"/>
    <x v="0"/>
    <s v="United States"/>
    <s v="Inglewood"/>
    <x v="1"/>
    <x v="1"/>
    <s v="OFF-PA-10003651"/>
    <x v="1"/>
    <x v="3"/>
    <x v="413"/>
    <n v="60.12"/>
    <n v="9"/>
    <n v="28.857599999999998"/>
  </r>
  <r>
    <n v="3434"/>
    <s v="CA-2020-131212"/>
    <x v="149"/>
    <d v="2020-12-09T00:00:00"/>
    <s v="Standard Class"/>
    <s v="AB-10165"/>
    <x v="218"/>
    <x v="0"/>
    <s v="United States"/>
    <s v="Bellevue"/>
    <x v="3"/>
    <x v="1"/>
    <s v="OFF-BI-10001617"/>
    <x v="1"/>
    <x v="4"/>
    <x v="965"/>
    <n v="24.816000000000003"/>
    <n v="3"/>
    <n v="8.3753999999999991"/>
  </r>
  <r>
    <n v="3435"/>
    <s v="CA-2020-131212"/>
    <x v="149"/>
    <d v="2020-12-09T00:00:00"/>
    <s v="Standard Class"/>
    <s v="AB-10165"/>
    <x v="218"/>
    <x v="0"/>
    <s v="United States"/>
    <s v="Bellevue"/>
    <x v="3"/>
    <x v="1"/>
    <s v="OFF-BI-10000145"/>
    <x v="1"/>
    <x v="4"/>
    <x v="878"/>
    <n v="14.976000000000003"/>
    <n v="6"/>
    <n v="5.4287999999999981"/>
  </r>
  <r>
    <n v="3438"/>
    <s v="CA-2020-152583"/>
    <x v="286"/>
    <d v="2020-10-30T00:00:00"/>
    <s v="Same Day"/>
    <s v="RA-19945"/>
    <x v="572"/>
    <x v="0"/>
    <s v="United States"/>
    <s v="Dallas"/>
    <x v="6"/>
    <x v="2"/>
    <s v="FUR-FU-10003849"/>
    <x v="0"/>
    <x v="9"/>
    <x v="322"/>
    <n v="16.192"/>
    <n v="2"/>
    <n v="-8.5007999999999981"/>
  </r>
  <r>
    <n v="3439"/>
    <s v="CA-2020-152583"/>
    <x v="286"/>
    <d v="2020-10-30T00:00:00"/>
    <s v="Same Day"/>
    <s v="RA-19945"/>
    <x v="572"/>
    <x v="0"/>
    <s v="United States"/>
    <s v="Dallas"/>
    <x v="6"/>
    <x v="2"/>
    <s v="FUR-TA-10002041"/>
    <x v="0"/>
    <x v="14"/>
    <x v="203"/>
    <n v="251.00599999999997"/>
    <n v="2"/>
    <n v="-68.130199999999988"/>
  </r>
  <r>
    <n v="3440"/>
    <s v="CA-2020-152583"/>
    <x v="286"/>
    <d v="2020-10-30T00:00:00"/>
    <s v="Same Day"/>
    <s v="RA-19945"/>
    <x v="572"/>
    <x v="0"/>
    <s v="United States"/>
    <s v="Dallas"/>
    <x v="6"/>
    <x v="2"/>
    <s v="OFF-ST-10002214"/>
    <x v="1"/>
    <x v="10"/>
    <x v="691"/>
    <n v="54.192"/>
    <n v="6"/>
    <n v="4.0643999999999973"/>
  </r>
  <r>
    <n v="3443"/>
    <s v="CA-2020-168858"/>
    <x v="67"/>
    <d v="2020-11-23T00:00:00"/>
    <s v="Standard Class"/>
    <s v="JD-16150"/>
    <x v="157"/>
    <x v="1"/>
    <s v="United States"/>
    <s v="New York City"/>
    <x v="11"/>
    <x v="3"/>
    <s v="OFF-EN-10001415"/>
    <x v="1"/>
    <x v="12"/>
    <x v="89"/>
    <n v="16.740000000000002"/>
    <n v="3"/>
    <n v="8.370000000000001"/>
  </r>
  <r>
    <n v="3444"/>
    <s v="CA-2020-168858"/>
    <x v="67"/>
    <d v="2020-11-23T00:00:00"/>
    <s v="Standard Class"/>
    <s v="JD-16150"/>
    <x v="157"/>
    <x v="1"/>
    <s v="United States"/>
    <s v="New York City"/>
    <x v="11"/>
    <x v="3"/>
    <s v="OFF-AP-10003849"/>
    <x v="1"/>
    <x v="6"/>
    <x v="1175"/>
    <n v="2504.7399999999998"/>
    <n v="7"/>
    <n v="626.18499999999995"/>
  </r>
  <r>
    <n v="3445"/>
    <s v="CA-2019-116344"/>
    <x v="478"/>
    <d v="2019-08-02T00:00:00"/>
    <s v="Standard Class"/>
    <s v="JO-15145"/>
    <x v="573"/>
    <x v="1"/>
    <s v="United States"/>
    <s v="Philadelphia"/>
    <x v="5"/>
    <x v="3"/>
    <s v="OFF-ST-10001713"/>
    <x v="1"/>
    <x v="10"/>
    <x v="881"/>
    <n v="84.784000000000006"/>
    <n v="2"/>
    <n v="-16.956800000000005"/>
  </r>
  <r>
    <n v="3447"/>
    <s v="CA-2019-158869"/>
    <x v="479"/>
    <d v="2019-08-07T00:00:00"/>
    <s v="First Class"/>
    <s v="AH-10690"/>
    <x v="574"/>
    <x v="1"/>
    <s v="United States"/>
    <s v="New York City"/>
    <x v="11"/>
    <x v="3"/>
    <s v="OFF-PA-10000474"/>
    <x v="1"/>
    <x v="3"/>
    <x v="10"/>
    <n v="70.88"/>
    <n v="2"/>
    <n v="33.313599999999994"/>
  </r>
  <r>
    <n v="3448"/>
    <s v="CA-2020-102554"/>
    <x v="298"/>
    <d v="2020-06-15T00:00:00"/>
    <s v="Standard Class"/>
    <s v="KN-16705"/>
    <x v="462"/>
    <x v="2"/>
    <s v="United States"/>
    <s v="Auburn"/>
    <x v="14"/>
    <x v="0"/>
    <s v="OFF-AR-10001919"/>
    <x v="1"/>
    <x v="5"/>
    <x v="1139"/>
    <n v="3.76"/>
    <n v="2"/>
    <n v="1.0903999999999998"/>
  </r>
  <r>
    <n v="3449"/>
    <s v="CA-2019-162614"/>
    <x v="480"/>
    <d v="2019-10-13T00:00:00"/>
    <s v="Standard Class"/>
    <s v="TB-21250"/>
    <x v="575"/>
    <x v="0"/>
    <s v="United States"/>
    <s v="Los Angeles"/>
    <x v="1"/>
    <x v="1"/>
    <s v="OFF-BI-10004001"/>
    <x v="1"/>
    <x v="4"/>
    <x v="535"/>
    <n v="27.263999999999999"/>
    <n v="2"/>
    <n v="8.8607999999999976"/>
  </r>
  <r>
    <n v="3456"/>
    <s v="CA-2019-166485"/>
    <x v="481"/>
    <d v="2019-02-27T00:00:00"/>
    <s v="Standard Class"/>
    <s v="AH-10210"/>
    <x v="475"/>
    <x v="0"/>
    <s v="United States"/>
    <s v="Nashville"/>
    <x v="26"/>
    <x v="0"/>
    <s v="OFF-PA-10004996"/>
    <x v="1"/>
    <x v="3"/>
    <x v="1176"/>
    <n v="16.496000000000002"/>
    <n v="2"/>
    <n v="5.5673999999999992"/>
  </r>
  <r>
    <n v="3457"/>
    <s v="CA-2020-136448"/>
    <x v="64"/>
    <d v="2020-09-18T00:00:00"/>
    <s v="First Class"/>
    <s v="AS-10090"/>
    <x v="404"/>
    <x v="0"/>
    <s v="United States"/>
    <s v="Philadelphia"/>
    <x v="5"/>
    <x v="3"/>
    <s v="TEC-AC-10001109"/>
    <x v="2"/>
    <x v="7"/>
    <x v="836"/>
    <n v="71.975999999999999"/>
    <n v="3"/>
    <n v="19.793400000000005"/>
  </r>
  <r>
    <n v="3458"/>
    <s v="CA-2020-136448"/>
    <x v="64"/>
    <d v="2020-09-18T00:00:00"/>
    <s v="First Class"/>
    <s v="AS-10090"/>
    <x v="404"/>
    <x v="0"/>
    <s v="United States"/>
    <s v="Philadelphia"/>
    <x v="5"/>
    <x v="3"/>
    <s v="FUR-FU-10003832"/>
    <x v="0"/>
    <x v="9"/>
    <x v="1060"/>
    <n v="22.512000000000004"/>
    <n v="3"/>
    <n v="2.2511999999999999"/>
  </r>
  <r>
    <n v="3459"/>
    <s v="CA-2020-136448"/>
    <x v="64"/>
    <d v="2020-09-18T00:00:00"/>
    <s v="First Class"/>
    <s v="AS-10090"/>
    <x v="404"/>
    <x v="0"/>
    <s v="United States"/>
    <s v="Philadelphia"/>
    <x v="5"/>
    <x v="3"/>
    <s v="OFF-BI-10002393"/>
    <x v="1"/>
    <x v="4"/>
    <x v="1177"/>
    <n v="3.4440000000000008"/>
    <n v="2"/>
    <n v="-2.7551999999999994"/>
  </r>
  <r>
    <n v="3460"/>
    <s v="CA-2020-136448"/>
    <x v="64"/>
    <d v="2020-09-18T00:00:00"/>
    <s v="First Class"/>
    <s v="AS-10090"/>
    <x v="404"/>
    <x v="0"/>
    <s v="United States"/>
    <s v="Philadelphia"/>
    <x v="5"/>
    <x v="3"/>
    <s v="OFF-BI-10001359"/>
    <x v="1"/>
    <x v="4"/>
    <x v="814"/>
    <n v="538.19400000000007"/>
    <n v="2"/>
    <n v="-412.61539999999991"/>
  </r>
  <r>
    <n v="3461"/>
    <s v="CA-2020-136448"/>
    <x v="64"/>
    <d v="2020-09-18T00:00:00"/>
    <s v="First Class"/>
    <s v="AS-10090"/>
    <x v="404"/>
    <x v="0"/>
    <s v="United States"/>
    <s v="Philadelphia"/>
    <x v="5"/>
    <x v="3"/>
    <s v="TEC-AC-10003628"/>
    <x v="2"/>
    <x v="7"/>
    <x v="442"/>
    <n v="47.984000000000002"/>
    <n v="2"/>
    <n v="14.395200000000004"/>
  </r>
  <r>
    <n v="3462"/>
    <s v="CA-2020-114258"/>
    <x v="34"/>
    <d v="2020-11-10T00:00:00"/>
    <s v="Second Class"/>
    <s v="EM-13825"/>
    <x v="461"/>
    <x v="1"/>
    <s v="United States"/>
    <s v="Dallas"/>
    <x v="6"/>
    <x v="2"/>
    <s v="TEC-PH-10003012"/>
    <x v="2"/>
    <x v="8"/>
    <x v="317"/>
    <n v="492.76800000000003"/>
    <n v="4"/>
    <n v="55.436399999999935"/>
  </r>
  <r>
    <n v="3464"/>
    <s v="CA-2019-165470"/>
    <x v="482"/>
    <d v="2019-11-30T00:00:00"/>
    <s v="Standard Class"/>
    <s v="HJ-14875"/>
    <x v="576"/>
    <x v="2"/>
    <s v="United States"/>
    <s v="Jacksonville"/>
    <x v="8"/>
    <x v="0"/>
    <s v="OFF-PA-10004675"/>
    <x v="1"/>
    <x v="3"/>
    <x v="30"/>
    <n v="5.08"/>
    <n v="1"/>
    <n v="1.6509999999999998"/>
  </r>
  <r>
    <n v="3465"/>
    <s v="CA-2020-128699"/>
    <x v="407"/>
    <d v="2020-12-05T00:00:00"/>
    <s v="Second Class"/>
    <s v="ND-18370"/>
    <x v="302"/>
    <x v="0"/>
    <s v="United States"/>
    <s v="Jacksonville"/>
    <x v="8"/>
    <x v="0"/>
    <s v="TEC-AC-10001990"/>
    <x v="2"/>
    <x v="7"/>
    <x v="569"/>
    <n v="47.992000000000004"/>
    <n v="1"/>
    <n v="7.198799999999995"/>
  </r>
  <r>
    <n v="3469"/>
    <s v="CA-2019-146143"/>
    <x v="483"/>
    <d v="2019-12-19T00:00:00"/>
    <s v="Standard Class"/>
    <s v="MC-17845"/>
    <x v="340"/>
    <x v="0"/>
    <s v="United States"/>
    <s v="Jackson"/>
    <x v="32"/>
    <x v="0"/>
    <s v="FUR-FU-10002045"/>
    <x v="0"/>
    <x v="9"/>
    <x v="1001"/>
    <n v="133.38"/>
    <n v="6"/>
    <n v="58.687200000000011"/>
  </r>
  <r>
    <n v="3471"/>
    <s v="US-2019-150035"/>
    <x v="30"/>
    <d v="2019-12-05T00:00:00"/>
    <s v="Standard Class"/>
    <s v="CL-11890"/>
    <x v="346"/>
    <x v="0"/>
    <s v="United States"/>
    <s v="San Francisco"/>
    <x v="1"/>
    <x v="1"/>
    <s v="FUR-FU-10003724"/>
    <x v="0"/>
    <x v="9"/>
    <x v="598"/>
    <n v="16.739999999999998"/>
    <n v="2"/>
    <n v="4.3523999999999994"/>
  </r>
  <r>
    <n v="3472"/>
    <s v="CA-2020-122644"/>
    <x v="56"/>
    <d v="2020-11-17T00:00:00"/>
    <s v="Standard Class"/>
    <s v="SF-20965"/>
    <x v="577"/>
    <x v="1"/>
    <s v="United States"/>
    <s v="Columbus"/>
    <x v="19"/>
    <x v="3"/>
    <s v="OFF-PA-10003673"/>
    <x v="1"/>
    <x v="3"/>
    <x v="670"/>
    <n v="10.848000000000001"/>
    <n v="2"/>
    <n v="3.5255999999999994"/>
  </r>
  <r>
    <n v="3473"/>
    <s v="CA-2020-122644"/>
    <x v="56"/>
    <d v="2020-11-17T00:00:00"/>
    <s v="Standard Class"/>
    <s v="SF-20965"/>
    <x v="577"/>
    <x v="1"/>
    <s v="United States"/>
    <s v="Columbus"/>
    <x v="19"/>
    <x v="3"/>
    <s v="TEC-AC-10003614"/>
    <x v="2"/>
    <x v="7"/>
    <x v="362"/>
    <n v="18.544"/>
    <n v="2"/>
    <n v="3.0133999999999981"/>
  </r>
  <r>
    <n v="3474"/>
    <s v="CA-2020-111815"/>
    <x v="252"/>
    <d v="2020-03-10T00:00:00"/>
    <s v="Standard Class"/>
    <s v="EP-13915"/>
    <x v="131"/>
    <x v="0"/>
    <s v="United States"/>
    <s v="Dearborn Heights"/>
    <x v="13"/>
    <x v="2"/>
    <s v="FUR-CH-10000785"/>
    <x v="0"/>
    <x v="1"/>
    <x v="179"/>
    <n v="180.98"/>
    <n v="1"/>
    <n v="47.0548"/>
  </r>
  <r>
    <n v="3475"/>
    <s v="CA-2020-111815"/>
    <x v="252"/>
    <d v="2020-03-10T00:00:00"/>
    <s v="Standard Class"/>
    <s v="EP-13915"/>
    <x v="131"/>
    <x v="0"/>
    <s v="United States"/>
    <s v="Dearborn Heights"/>
    <x v="13"/>
    <x v="2"/>
    <s v="TEC-AC-10002926"/>
    <x v="2"/>
    <x v="7"/>
    <x v="785"/>
    <n v="99.98"/>
    <n v="2"/>
    <n v="42.991400000000006"/>
  </r>
  <r>
    <n v="3476"/>
    <s v="CA-2019-144911"/>
    <x v="321"/>
    <d v="2019-11-30T00:00:00"/>
    <s v="First Class"/>
    <s v="RW-19630"/>
    <x v="216"/>
    <x v="1"/>
    <s v="United States"/>
    <s v="Overland Park"/>
    <x v="39"/>
    <x v="2"/>
    <s v="TEC-AC-10004633"/>
    <x v="2"/>
    <x v="7"/>
    <x v="1178"/>
    <n v="34.950000000000003"/>
    <n v="5"/>
    <n v="15.378000000000004"/>
  </r>
  <r>
    <n v="3477"/>
    <s v="CA-2019-144911"/>
    <x v="321"/>
    <d v="2019-11-30T00:00:00"/>
    <s v="First Class"/>
    <s v="RW-19630"/>
    <x v="216"/>
    <x v="1"/>
    <s v="United States"/>
    <s v="Overland Park"/>
    <x v="39"/>
    <x v="2"/>
    <s v="OFF-BI-10000977"/>
    <x v="1"/>
    <x v="4"/>
    <x v="680"/>
    <n v="152"/>
    <n v="5"/>
    <n v="69.919999999999987"/>
  </r>
  <r>
    <n v="3479"/>
    <s v="CA-2019-131289"/>
    <x v="8"/>
    <d v="2019-12-14T00:00:00"/>
    <s v="Standard Class"/>
    <s v="SP-20620"/>
    <x v="269"/>
    <x v="1"/>
    <s v="United States"/>
    <s v="San Francisco"/>
    <x v="1"/>
    <x v="1"/>
    <s v="OFF-AR-10003056"/>
    <x v="1"/>
    <x v="5"/>
    <x v="1179"/>
    <n v="8.56"/>
    <n v="2"/>
    <n v="2.4823999999999993"/>
  </r>
  <r>
    <n v="3480"/>
    <s v="CA-2019-131289"/>
    <x v="8"/>
    <d v="2019-12-14T00:00:00"/>
    <s v="Standard Class"/>
    <s v="SP-20620"/>
    <x v="269"/>
    <x v="1"/>
    <s v="United States"/>
    <s v="San Francisco"/>
    <x v="1"/>
    <x v="1"/>
    <s v="OFF-PA-10003363"/>
    <x v="1"/>
    <x v="3"/>
    <x v="1180"/>
    <n v="45.36"/>
    <n v="7"/>
    <n v="21.772800000000004"/>
  </r>
  <r>
    <n v="3481"/>
    <s v="CA-2019-131289"/>
    <x v="8"/>
    <d v="2019-12-14T00:00:00"/>
    <s v="Standard Class"/>
    <s v="SP-20620"/>
    <x v="269"/>
    <x v="1"/>
    <s v="United States"/>
    <s v="San Francisco"/>
    <x v="1"/>
    <x v="1"/>
    <s v="FUR-TA-10003954"/>
    <x v="0"/>
    <x v="14"/>
    <x v="999"/>
    <n v="1421.6640000000002"/>
    <n v="6"/>
    <n v="-195.47879999999998"/>
  </r>
  <r>
    <n v="3486"/>
    <s v="CA-2019-151169"/>
    <x v="79"/>
    <d v="2019-10-26T00:00:00"/>
    <s v="Standard Class"/>
    <s v="MY-18295"/>
    <x v="357"/>
    <x v="1"/>
    <s v="United States"/>
    <s v="Newark"/>
    <x v="10"/>
    <x v="3"/>
    <s v="OFF-BI-10002813"/>
    <x v="1"/>
    <x v="4"/>
    <x v="757"/>
    <n v="7.92"/>
    <n v="4"/>
    <n v="3.5640000000000001"/>
  </r>
  <r>
    <n v="3487"/>
    <s v="US-2019-134761"/>
    <x v="484"/>
    <d v="2019-11-30T00:00:00"/>
    <s v="Same Day"/>
    <s v="DB-13210"/>
    <x v="193"/>
    <x v="0"/>
    <s v="United States"/>
    <s v="Hickory"/>
    <x v="2"/>
    <x v="0"/>
    <s v="TEC-PH-10002890"/>
    <x v="2"/>
    <x v="8"/>
    <x v="1031"/>
    <n v="36.192"/>
    <n v="1"/>
    <n v="2.7143999999999995"/>
  </r>
  <r>
    <n v="3488"/>
    <s v="CA-2020-120705"/>
    <x v="297"/>
    <d v="2020-09-11T00:00:00"/>
    <s v="Standard Class"/>
    <s v="MG-17875"/>
    <x v="539"/>
    <x v="2"/>
    <s v="United States"/>
    <s v="Fort Lauderdale"/>
    <x v="8"/>
    <x v="0"/>
    <s v="OFF-ST-10001522"/>
    <x v="1"/>
    <x v="10"/>
    <x v="105"/>
    <n v="147.184"/>
    <n v="2"/>
    <n v="-29.436800000000012"/>
  </r>
  <r>
    <n v="3494"/>
    <s v="CA-2020-142034"/>
    <x v="136"/>
    <d v="2020-09-28T00:00:00"/>
    <s v="Standard Class"/>
    <s v="KB-16240"/>
    <x v="578"/>
    <x v="1"/>
    <s v="United States"/>
    <s v="Saint Cloud"/>
    <x v="9"/>
    <x v="2"/>
    <s v="TEC-AC-10002305"/>
    <x v="2"/>
    <x v="7"/>
    <x v="1181"/>
    <n v="72"/>
    <n v="4"/>
    <n v="12.959999999999994"/>
  </r>
  <r>
    <n v="3495"/>
    <s v="CA-2020-142034"/>
    <x v="136"/>
    <d v="2020-09-28T00:00:00"/>
    <s v="Standard Class"/>
    <s v="KB-16240"/>
    <x v="578"/>
    <x v="1"/>
    <s v="United States"/>
    <s v="Saint Cloud"/>
    <x v="9"/>
    <x v="2"/>
    <s v="TEC-AC-10000990"/>
    <x v="2"/>
    <x v="7"/>
    <x v="1182"/>
    <n v="655.90000000000009"/>
    <n v="5"/>
    <n v="275.47800000000001"/>
  </r>
  <r>
    <n v="3496"/>
    <s v="CA-2020-142034"/>
    <x v="136"/>
    <d v="2020-09-28T00:00:00"/>
    <s v="Standard Class"/>
    <s v="KB-16240"/>
    <x v="578"/>
    <x v="1"/>
    <s v="United States"/>
    <s v="Saint Cloud"/>
    <x v="9"/>
    <x v="2"/>
    <s v="FUR-CH-10000665"/>
    <x v="0"/>
    <x v="1"/>
    <x v="419"/>
    <n v="603.91999999999996"/>
    <n v="4"/>
    <n v="181.17599999999993"/>
  </r>
  <r>
    <n v="3497"/>
    <s v="CA-2019-107328"/>
    <x v="324"/>
    <d v="2019-08-15T00:00:00"/>
    <s v="Standard Class"/>
    <s v="CA-12055"/>
    <x v="265"/>
    <x v="2"/>
    <s v="United States"/>
    <s v="Los Angeles"/>
    <x v="1"/>
    <x v="1"/>
    <s v="FUR-TA-10001932"/>
    <x v="0"/>
    <x v="14"/>
    <x v="1183"/>
    <n v="513.024"/>
    <n v="2"/>
    <n v="12.82559999999998"/>
  </r>
  <r>
    <n v="3498"/>
    <s v="CA-2019-107328"/>
    <x v="324"/>
    <d v="2019-08-15T00:00:00"/>
    <s v="Standard Class"/>
    <s v="CA-12055"/>
    <x v="265"/>
    <x v="2"/>
    <s v="United States"/>
    <s v="Los Angeles"/>
    <x v="1"/>
    <x v="1"/>
    <s v="OFF-AP-10004487"/>
    <x v="1"/>
    <x v="6"/>
    <x v="607"/>
    <n v="487.91999999999996"/>
    <n v="6"/>
    <n v="136.61759999999998"/>
  </r>
  <r>
    <n v="3499"/>
    <s v="CA-2019-107328"/>
    <x v="324"/>
    <d v="2019-08-15T00:00:00"/>
    <s v="Standard Class"/>
    <s v="CA-12055"/>
    <x v="265"/>
    <x v="2"/>
    <s v="United States"/>
    <s v="Los Angeles"/>
    <x v="1"/>
    <x v="1"/>
    <s v="OFF-BI-10002160"/>
    <x v="1"/>
    <x v="4"/>
    <x v="171"/>
    <n v="15.24"/>
    <n v="5"/>
    <n v="5.3339999999999996"/>
  </r>
  <r>
    <n v="3500"/>
    <s v="CA-2019-108616"/>
    <x v="181"/>
    <d v="2019-10-03T00:00:00"/>
    <s v="Standard Class"/>
    <s v="JK-15730"/>
    <x v="187"/>
    <x v="0"/>
    <s v="United States"/>
    <s v="Mobile"/>
    <x v="14"/>
    <x v="0"/>
    <s v="TEC-AC-10000420"/>
    <x v="2"/>
    <x v="7"/>
    <x v="1138"/>
    <n v="209.96999999999997"/>
    <n v="3"/>
    <n v="71.389799999999994"/>
  </r>
  <r>
    <n v="3501"/>
    <s v="CA-2019-108616"/>
    <x v="181"/>
    <d v="2019-10-03T00:00:00"/>
    <s v="Standard Class"/>
    <s v="JK-15730"/>
    <x v="187"/>
    <x v="0"/>
    <s v="United States"/>
    <s v="Mobile"/>
    <x v="14"/>
    <x v="0"/>
    <s v="OFF-BI-10001989"/>
    <x v="1"/>
    <x v="4"/>
    <x v="335"/>
    <n v="62.94"/>
    <n v="3"/>
    <n v="30.211199999999998"/>
  </r>
  <r>
    <n v="3502"/>
    <s v="CA-2019-108616"/>
    <x v="181"/>
    <d v="2019-10-03T00:00:00"/>
    <s v="Standard Class"/>
    <s v="JK-15730"/>
    <x v="187"/>
    <x v="0"/>
    <s v="United States"/>
    <s v="Mobile"/>
    <x v="14"/>
    <x v="0"/>
    <s v="OFF-AR-10001149"/>
    <x v="1"/>
    <x v="5"/>
    <x v="71"/>
    <n v="25.919999999999998"/>
    <n v="9"/>
    <n v="7.7759999999999989"/>
  </r>
  <r>
    <n v="3503"/>
    <s v="CA-2020-125115"/>
    <x v="179"/>
    <d v="2020-04-10T00:00:00"/>
    <s v="Same Day"/>
    <s v="RD-19930"/>
    <x v="579"/>
    <x v="0"/>
    <s v="United States"/>
    <s v="Austin"/>
    <x v="6"/>
    <x v="2"/>
    <s v="OFF-PA-10004101"/>
    <x v="1"/>
    <x v="3"/>
    <x v="312"/>
    <n v="10.368000000000002"/>
    <n v="2"/>
    <n v="3.6288"/>
  </r>
  <r>
    <n v="3504"/>
    <s v="CA-2020-125115"/>
    <x v="179"/>
    <d v="2020-04-10T00:00:00"/>
    <s v="Same Day"/>
    <s v="RD-19930"/>
    <x v="579"/>
    <x v="0"/>
    <s v="United States"/>
    <s v="Austin"/>
    <x v="6"/>
    <x v="2"/>
    <s v="TEC-AC-10001714"/>
    <x v="2"/>
    <x v="7"/>
    <x v="436"/>
    <n v="95.736000000000004"/>
    <n v="3"/>
    <n v="20.343900000000001"/>
  </r>
  <r>
    <n v="3505"/>
    <s v="CA-2019-150945"/>
    <x v="66"/>
    <d v="2019-12-20T00:00:00"/>
    <s v="Second Class"/>
    <s v="JK-16120"/>
    <x v="308"/>
    <x v="2"/>
    <s v="United States"/>
    <s v="New York City"/>
    <x v="11"/>
    <x v="3"/>
    <s v="OFF-ST-10003716"/>
    <x v="1"/>
    <x v="10"/>
    <x v="601"/>
    <n v="900.08"/>
    <n v="4"/>
    <n v="117.0104"/>
  </r>
  <r>
    <n v="3513"/>
    <s v="CA-2020-140326"/>
    <x v="287"/>
    <d v="2020-09-06T00:00:00"/>
    <s v="First Class"/>
    <s v="HW-14935"/>
    <x v="189"/>
    <x v="1"/>
    <s v="United States"/>
    <s v="Chicago"/>
    <x v="7"/>
    <x v="2"/>
    <s v="FUR-BO-10000112"/>
    <x v="0"/>
    <x v="0"/>
    <x v="1184"/>
    <n v="825.17399999999998"/>
    <n v="9"/>
    <n v="-117.88199999999998"/>
  </r>
  <r>
    <n v="3514"/>
    <s v="CA-2020-140326"/>
    <x v="287"/>
    <d v="2020-09-06T00:00:00"/>
    <s v="First Class"/>
    <s v="HW-14935"/>
    <x v="189"/>
    <x v="1"/>
    <s v="United States"/>
    <s v="Chicago"/>
    <x v="7"/>
    <x v="2"/>
    <s v="OFF-PA-10004041"/>
    <x v="1"/>
    <x v="3"/>
    <x v="646"/>
    <n v="17.760000000000002"/>
    <n v="3"/>
    <n v="5.55"/>
  </r>
  <r>
    <n v="3515"/>
    <s v="CA-2020-140326"/>
    <x v="287"/>
    <d v="2020-09-06T00:00:00"/>
    <s v="First Class"/>
    <s v="HW-14935"/>
    <x v="189"/>
    <x v="1"/>
    <s v="United States"/>
    <s v="Chicago"/>
    <x v="7"/>
    <x v="2"/>
    <s v="OFF-AR-10001149"/>
    <x v="1"/>
    <x v="5"/>
    <x v="71"/>
    <n v="6.911999999999999"/>
    <n v="3"/>
    <n v="0.86399999999999988"/>
  </r>
  <r>
    <n v="3516"/>
    <s v="CA-2019-168536"/>
    <x v="485"/>
    <d v="2019-12-24T00:00:00"/>
    <s v="Standard Class"/>
    <s v="SC-20800"/>
    <x v="526"/>
    <x v="0"/>
    <s v="United States"/>
    <s v="Jackson"/>
    <x v="32"/>
    <x v="0"/>
    <s v="TEC-AC-10002323"/>
    <x v="2"/>
    <x v="7"/>
    <x v="662"/>
    <n v="66.300000000000011"/>
    <n v="3"/>
    <n v="8.6190000000000033"/>
  </r>
  <r>
    <n v="3517"/>
    <s v="US-2019-113649"/>
    <x v="486"/>
    <d v="2019-08-12T00:00:00"/>
    <s v="First Class"/>
    <s v="HA-14920"/>
    <x v="290"/>
    <x v="0"/>
    <s v="United States"/>
    <s v="Fayetteville"/>
    <x v="2"/>
    <x v="0"/>
    <s v="OFF-PA-10000130"/>
    <x v="1"/>
    <x v="3"/>
    <x v="692"/>
    <n v="30.816000000000003"/>
    <n v="9"/>
    <n v="9.6299999999999955"/>
  </r>
  <r>
    <n v="3518"/>
    <s v="US-2019-113649"/>
    <x v="486"/>
    <d v="2019-08-12T00:00:00"/>
    <s v="First Class"/>
    <s v="HA-14920"/>
    <x v="290"/>
    <x v="0"/>
    <s v="United States"/>
    <s v="Fayetteville"/>
    <x v="2"/>
    <x v="0"/>
    <s v="TEC-PH-10002350"/>
    <x v="2"/>
    <x v="8"/>
    <x v="1185"/>
    <n v="44.783999999999999"/>
    <n v="2"/>
    <n v="4.4783999999999988"/>
  </r>
  <r>
    <n v="3519"/>
    <s v="US-2019-113649"/>
    <x v="486"/>
    <d v="2019-08-12T00:00:00"/>
    <s v="First Class"/>
    <s v="HA-14920"/>
    <x v="290"/>
    <x v="0"/>
    <s v="United States"/>
    <s v="Fayetteville"/>
    <x v="2"/>
    <x v="0"/>
    <s v="OFF-AP-10002518"/>
    <x v="1"/>
    <x v="6"/>
    <x v="797"/>
    <n v="569.53599999999994"/>
    <n v="4"/>
    <n v="64.072799999999944"/>
  </r>
  <r>
    <n v="3522"/>
    <s v="CA-2019-114482"/>
    <x v="458"/>
    <d v="2019-11-25T00:00:00"/>
    <s v="Second Class"/>
    <s v="DM-13345"/>
    <x v="518"/>
    <x v="1"/>
    <s v="United States"/>
    <s v="Des Moines"/>
    <x v="17"/>
    <x v="2"/>
    <s v="OFF-PA-10003845"/>
    <x v="1"/>
    <x v="3"/>
    <x v="213"/>
    <n v="40.46"/>
    <n v="7"/>
    <n v="19.825400000000002"/>
  </r>
  <r>
    <n v="3523"/>
    <s v="CA-2019-114482"/>
    <x v="458"/>
    <d v="2019-11-25T00:00:00"/>
    <s v="Second Class"/>
    <s v="DM-13345"/>
    <x v="518"/>
    <x v="1"/>
    <s v="United States"/>
    <s v="Des Moines"/>
    <x v="17"/>
    <x v="2"/>
    <s v="TEC-PH-10001580"/>
    <x v="2"/>
    <x v="8"/>
    <x v="408"/>
    <n v="404.93999999999994"/>
    <n v="3"/>
    <n v="109.33379999999998"/>
  </r>
  <r>
    <n v="3524"/>
    <s v="CA-2019-137673"/>
    <x v="38"/>
    <d v="2019-09-10T00:00:00"/>
    <s v="Standard Class"/>
    <s v="ML-17395"/>
    <x v="580"/>
    <x v="1"/>
    <s v="United States"/>
    <s v="San Diego"/>
    <x v="1"/>
    <x v="1"/>
    <s v="TEC-AC-10002345"/>
    <x v="2"/>
    <x v="7"/>
    <x v="894"/>
    <n v="116"/>
    <n v="8"/>
    <n v="29"/>
  </r>
  <r>
    <n v="3525"/>
    <s v="CA-2019-132731"/>
    <x v="217"/>
    <d v="2019-11-28T00:00:00"/>
    <s v="Standard Class"/>
    <s v="GA-14515"/>
    <x v="581"/>
    <x v="0"/>
    <s v="United States"/>
    <s v="Dallas"/>
    <x v="6"/>
    <x v="2"/>
    <s v="TEC-PH-10004120"/>
    <x v="2"/>
    <x v="8"/>
    <x v="1186"/>
    <n v="657.55200000000013"/>
    <n v="6"/>
    <n v="49.316399999999987"/>
  </r>
  <r>
    <n v="3526"/>
    <s v="CA-2020-148922"/>
    <x v="216"/>
    <d v="2020-12-15T00:00:00"/>
    <s v="Second Class"/>
    <s v="SU-20665"/>
    <x v="582"/>
    <x v="2"/>
    <s v="United States"/>
    <s v="Jackson"/>
    <x v="32"/>
    <x v="0"/>
    <s v="TEC-AC-10001838"/>
    <x v="2"/>
    <x v="7"/>
    <x v="412"/>
    <n v="599.97"/>
    <n v="3"/>
    <n v="257.98710000000005"/>
  </r>
  <r>
    <n v="3527"/>
    <s v="CA-2020-148922"/>
    <x v="216"/>
    <d v="2020-12-15T00:00:00"/>
    <s v="Second Class"/>
    <s v="SU-20665"/>
    <x v="582"/>
    <x v="2"/>
    <s v="United States"/>
    <s v="Jackson"/>
    <x v="32"/>
    <x v="0"/>
    <s v="TEC-PH-10000148"/>
    <x v="2"/>
    <x v="8"/>
    <x v="507"/>
    <n v="38.97"/>
    <n v="3"/>
    <n v="0.77940000000000076"/>
  </r>
  <r>
    <n v="3528"/>
    <s v="CA-2020-148922"/>
    <x v="216"/>
    <d v="2020-12-15T00:00:00"/>
    <s v="Second Class"/>
    <s v="SU-20665"/>
    <x v="582"/>
    <x v="2"/>
    <s v="United States"/>
    <s v="Jackson"/>
    <x v="32"/>
    <x v="0"/>
    <s v="OFF-BI-10003476"/>
    <x v="1"/>
    <x v="4"/>
    <x v="1187"/>
    <n v="45.84"/>
    <n v="8"/>
    <n v="22.0032"/>
  </r>
  <r>
    <n v="3529"/>
    <s v="CA-2019-130680"/>
    <x v="487"/>
    <d v="2019-06-29T00:00:00"/>
    <s v="Standard Class"/>
    <s v="BD-11320"/>
    <x v="133"/>
    <x v="0"/>
    <s v="United States"/>
    <s v="San Diego"/>
    <x v="1"/>
    <x v="1"/>
    <s v="TEC-PH-10004833"/>
    <x v="2"/>
    <x v="8"/>
    <x v="1188"/>
    <n v="38.24"/>
    <n v="4"/>
    <n v="-9.56"/>
  </r>
  <r>
    <n v="3531"/>
    <s v="US-2019-152835"/>
    <x v="163"/>
    <d v="2019-05-23T00:00:00"/>
    <s v="Standard Class"/>
    <s v="RP-19855"/>
    <x v="409"/>
    <x v="1"/>
    <s v="United States"/>
    <s v="Lafayette"/>
    <x v="33"/>
    <x v="2"/>
    <s v="OFF-AR-10003056"/>
    <x v="1"/>
    <x v="5"/>
    <x v="1179"/>
    <n v="21.400000000000002"/>
    <n v="5"/>
    <n v="6.2059999999999977"/>
  </r>
  <r>
    <n v="3532"/>
    <s v="CA-2019-155565"/>
    <x v="177"/>
    <d v="2019-05-28T00:00:00"/>
    <s v="Same Day"/>
    <s v="EH-13765"/>
    <x v="411"/>
    <x v="1"/>
    <s v="United States"/>
    <s v="New York City"/>
    <x v="11"/>
    <x v="3"/>
    <s v="OFF-SU-10001218"/>
    <x v="1"/>
    <x v="13"/>
    <x v="74"/>
    <n v="54.900000000000006"/>
    <n v="5"/>
    <n v="15.372000000000003"/>
  </r>
  <r>
    <n v="3537"/>
    <s v="CA-2019-145842"/>
    <x v="15"/>
    <d v="2019-06-20T00:00:00"/>
    <s v="Second Class"/>
    <s v="FM-14380"/>
    <x v="154"/>
    <x v="0"/>
    <s v="United States"/>
    <s v="New York City"/>
    <x v="11"/>
    <x v="3"/>
    <s v="OFF-ST-10000419"/>
    <x v="1"/>
    <x v="10"/>
    <x v="713"/>
    <n v="40.74"/>
    <n v="3"/>
    <n v="0.4073999999999991"/>
  </r>
  <r>
    <n v="3542"/>
    <s v="CA-2019-157511"/>
    <x v="17"/>
    <d v="2019-09-20T00:00:00"/>
    <s v="First Class"/>
    <s v="SV-20365"/>
    <x v="415"/>
    <x v="0"/>
    <s v="United States"/>
    <s v="Columbus"/>
    <x v="19"/>
    <x v="3"/>
    <s v="FUR-FU-10002107"/>
    <x v="0"/>
    <x v="9"/>
    <x v="976"/>
    <n v="5.3520000000000003"/>
    <n v="3"/>
    <n v="1.6055999999999999"/>
  </r>
  <r>
    <n v="3543"/>
    <s v="CA-2019-157511"/>
    <x v="17"/>
    <d v="2019-09-20T00:00:00"/>
    <s v="First Class"/>
    <s v="SV-20365"/>
    <x v="415"/>
    <x v="0"/>
    <s v="United States"/>
    <s v="Columbus"/>
    <x v="19"/>
    <x v="3"/>
    <s v="FUR-CH-10002647"/>
    <x v="0"/>
    <x v="1"/>
    <x v="1088"/>
    <n v="99.372"/>
    <n v="2"/>
    <n v="-7.0979999999999919"/>
  </r>
  <r>
    <n v="3544"/>
    <s v="CA-2019-157511"/>
    <x v="17"/>
    <d v="2019-09-20T00:00:00"/>
    <s v="First Class"/>
    <s v="SV-20365"/>
    <x v="415"/>
    <x v="0"/>
    <s v="United States"/>
    <s v="Columbus"/>
    <x v="19"/>
    <x v="3"/>
    <s v="OFF-AR-10002257"/>
    <x v="1"/>
    <x v="5"/>
    <x v="853"/>
    <n v="2.6720000000000002"/>
    <n v="1"/>
    <n v="0.36739999999999962"/>
  </r>
  <r>
    <n v="3545"/>
    <s v="CA-2020-121216"/>
    <x v="186"/>
    <d v="2020-12-25T00:00:00"/>
    <s v="Second Class"/>
    <s v="MM-17920"/>
    <x v="318"/>
    <x v="0"/>
    <s v="United States"/>
    <s v="College Station"/>
    <x v="6"/>
    <x v="2"/>
    <s v="OFF-PA-10004519"/>
    <x v="1"/>
    <x v="3"/>
    <x v="1189"/>
    <n v="28.672000000000004"/>
    <n v="8"/>
    <n v="10.393600000000001"/>
  </r>
  <r>
    <n v="3546"/>
    <s v="CA-2020-121216"/>
    <x v="186"/>
    <d v="2020-12-25T00:00:00"/>
    <s v="Second Class"/>
    <s v="MM-17920"/>
    <x v="318"/>
    <x v="0"/>
    <s v="United States"/>
    <s v="College Station"/>
    <x v="6"/>
    <x v="2"/>
    <s v="OFF-AP-10001947"/>
    <x v="1"/>
    <x v="6"/>
    <x v="1190"/>
    <n v="29.311999999999994"/>
    <n v="8"/>
    <n v="-74.74560000000001"/>
  </r>
  <r>
    <n v="3547"/>
    <s v="CA-2020-155292"/>
    <x v="286"/>
    <d v="2020-11-01T00:00:00"/>
    <s v="First Class"/>
    <s v="RD-19810"/>
    <x v="174"/>
    <x v="2"/>
    <s v="United States"/>
    <s v="Richmond"/>
    <x v="0"/>
    <x v="0"/>
    <s v="OFF-ST-10004963"/>
    <x v="1"/>
    <x v="10"/>
    <x v="1191"/>
    <n v="105.98"/>
    <n v="7"/>
    <n v="4.2391999999999932"/>
  </r>
  <r>
    <n v="3548"/>
    <s v="CA-2020-155292"/>
    <x v="286"/>
    <d v="2020-11-01T00:00:00"/>
    <s v="First Class"/>
    <s v="RD-19810"/>
    <x v="174"/>
    <x v="2"/>
    <s v="United States"/>
    <s v="Richmond"/>
    <x v="0"/>
    <x v="0"/>
    <s v="OFF-SU-10002573"/>
    <x v="1"/>
    <x v="13"/>
    <x v="775"/>
    <n v="35.06"/>
    <n v="2"/>
    <n v="10.517999999999997"/>
  </r>
  <r>
    <n v="3549"/>
    <s v="CA-2020-155292"/>
    <x v="286"/>
    <d v="2020-11-01T00:00:00"/>
    <s v="First Class"/>
    <s v="RD-19810"/>
    <x v="174"/>
    <x v="2"/>
    <s v="United States"/>
    <s v="Richmond"/>
    <x v="0"/>
    <x v="0"/>
    <s v="FUR-CH-10000553"/>
    <x v="0"/>
    <x v="1"/>
    <x v="902"/>
    <n v="33.94"/>
    <n v="1"/>
    <n v="9.1637999999999984"/>
  </r>
  <r>
    <n v="3550"/>
    <s v="CA-2020-155292"/>
    <x v="286"/>
    <d v="2020-11-01T00:00:00"/>
    <s v="First Class"/>
    <s v="RD-19810"/>
    <x v="174"/>
    <x v="2"/>
    <s v="United States"/>
    <s v="Richmond"/>
    <x v="0"/>
    <x v="0"/>
    <s v="OFF-LA-10001982"/>
    <x v="1"/>
    <x v="2"/>
    <x v="1192"/>
    <n v="30"/>
    <n v="8"/>
    <n v="14.399999999999999"/>
  </r>
  <r>
    <n v="3551"/>
    <s v="CA-2019-152555"/>
    <x v="488"/>
    <d v="2019-04-02T00:00:00"/>
    <s v="Second Class"/>
    <s v="ME-17320"/>
    <x v="322"/>
    <x v="2"/>
    <s v="United States"/>
    <s v="Chicago"/>
    <x v="7"/>
    <x v="2"/>
    <s v="OFF-PA-10001295"/>
    <x v="1"/>
    <x v="3"/>
    <x v="1107"/>
    <n v="45.527999999999999"/>
    <n v="3"/>
    <n v="15.934799999999997"/>
  </r>
  <r>
    <n v="3552"/>
    <s v="CA-2019-152555"/>
    <x v="488"/>
    <d v="2019-04-02T00:00:00"/>
    <s v="Second Class"/>
    <s v="ME-17320"/>
    <x v="322"/>
    <x v="2"/>
    <s v="United States"/>
    <s v="Chicago"/>
    <x v="7"/>
    <x v="2"/>
    <s v="FUR-CH-10002965"/>
    <x v="0"/>
    <x v="1"/>
    <x v="120"/>
    <n v="844.11599999999987"/>
    <n v="6"/>
    <n v="-36.176400000000001"/>
  </r>
  <r>
    <n v="3553"/>
    <s v="CA-2019-152555"/>
    <x v="488"/>
    <d v="2019-04-02T00:00:00"/>
    <s v="Second Class"/>
    <s v="ME-17320"/>
    <x v="322"/>
    <x v="2"/>
    <s v="United States"/>
    <s v="Chicago"/>
    <x v="7"/>
    <x v="2"/>
    <s v="TEC-PH-10001254"/>
    <x v="2"/>
    <x v="8"/>
    <x v="85"/>
    <n v="812.73599999999999"/>
    <n v="8"/>
    <n v="60.955199999999962"/>
  </r>
  <r>
    <n v="3554"/>
    <s v="CA-2020-107832"/>
    <x v="31"/>
    <d v="2020-11-26T00:00:00"/>
    <s v="Second Class"/>
    <s v="FH-14275"/>
    <x v="262"/>
    <x v="1"/>
    <s v="United States"/>
    <s v="Philadelphia"/>
    <x v="5"/>
    <x v="3"/>
    <s v="OFF-BI-10001658"/>
    <x v="1"/>
    <x v="4"/>
    <x v="266"/>
    <n v="7.4760000000000018"/>
    <n v="1"/>
    <n v="-5.9807999999999986"/>
  </r>
  <r>
    <n v="3557"/>
    <s v="CA-2020-118542"/>
    <x v="53"/>
    <d v="2020-12-05T00:00:00"/>
    <s v="Standard Class"/>
    <s v="CC-12550"/>
    <x v="81"/>
    <x v="0"/>
    <s v="United States"/>
    <s v="Los Angeles"/>
    <x v="1"/>
    <x v="1"/>
    <s v="OFF-PA-10004735"/>
    <x v="1"/>
    <x v="3"/>
    <x v="545"/>
    <n v="45.36"/>
    <n v="7"/>
    <n v="21.772800000000004"/>
  </r>
  <r>
    <n v="3558"/>
    <s v="CA-2020-118542"/>
    <x v="53"/>
    <d v="2020-12-05T00:00:00"/>
    <s v="Standard Class"/>
    <s v="CC-12550"/>
    <x v="81"/>
    <x v="0"/>
    <s v="United States"/>
    <s v="Los Angeles"/>
    <x v="1"/>
    <x v="1"/>
    <s v="OFF-BI-10003429"/>
    <x v="1"/>
    <x v="4"/>
    <x v="1193"/>
    <n v="10.128"/>
    <n v="2"/>
    <n v="3.6714000000000002"/>
  </r>
  <r>
    <n v="3559"/>
    <s v="CA-2020-152737"/>
    <x v="359"/>
    <d v="2020-11-12T00:00:00"/>
    <s v="Standard Class"/>
    <s v="TS-21505"/>
    <x v="583"/>
    <x v="0"/>
    <s v="United States"/>
    <s v="San Francisco"/>
    <x v="1"/>
    <x v="1"/>
    <s v="OFF-BI-10002982"/>
    <x v="1"/>
    <x v="4"/>
    <x v="913"/>
    <n v="21.792000000000002"/>
    <n v="4"/>
    <n v="7.6271999999999984"/>
  </r>
  <r>
    <n v="3560"/>
    <s v="CA-2020-152737"/>
    <x v="359"/>
    <d v="2020-11-12T00:00:00"/>
    <s v="Standard Class"/>
    <s v="TS-21505"/>
    <x v="583"/>
    <x v="0"/>
    <s v="United States"/>
    <s v="San Francisco"/>
    <x v="1"/>
    <x v="1"/>
    <s v="TEC-AC-10004975"/>
    <x v="2"/>
    <x v="7"/>
    <x v="1194"/>
    <n v="439.8"/>
    <n v="4"/>
    <n v="145.13400000000001"/>
  </r>
  <r>
    <n v="3561"/>
    <s v="CA-2020-109757"/>
    <x v="287"/>
    <d v="2020-09-09T00:00:00"/>
    <s v="Second Class"/>
    <s v="MD-17350"/>
    <x v="358"/>
    <x v="0"/>
    <s v="United States"/>
    <s v="Akron"/>
    <x v="19"/>
    <x v="3"/>
    <s v="OFF-AR-10002335"/>
    <x v="1"/>
    <x v="5"/>
    <x v="432"/>
    <n v="8.2560000000000002"/>
    <n v="4"/>
    <n v="0.61920000000000019"/>
  </r>
  <r>
    <n v="3562"/>
    <s v="CA-2020-109757"/>
    <x v="287"/>
    <d v="2020-09-09T00:00:00"/>
    <s v="Second Class"/>
    <s v="MD-17350"/>
    <x v="358"/>
    <x v="0"/>
    <s v="United States"/>
    <s v="Akron"/>
    <x v="19"/>
    <x v="3"/>
    <s v="OFF-BI-10004001"/>
    <x v="1"/>
    <x v="4"/>
    <x v="535"/>
    <n v="25.560000000000002"/>
    <n v="5"/>
    <n v="-20.448"/>
  </r>
  <r>
    <n v="3563"/>
    <s v="CA-2020-109757"/>
    <x v="287"/>
    <d v="2020-09-09T00:00:00"/>
    <s v="Second Class"/>
    <s v="MD-17350"/>
    <x v="358"/>
    <x v="0"/>
    <s v="United States"/>
    <s v="Akron"/>
    <x v="19"/>
    <x v="3"/>
    <s v="OFF-BI-10001634"/>
    <x v="1"/>
    <x v="4"/>
    <x v="8"/>
    <n v="4.3680000000000012"/>
    <n v="2"/>
    <n v="-3.0575999999999999"/>
  </r>
  <r>
    <n v="3564"/>
    <s v="CA-2020-109757"/>
    <x v="287"/>
    <d v="2020-09-09T00:00:00"/>
    <s v="Second Class"/>
    <s v="MD-17350"/>
    <x v="358"/>
    <x v="0"/>
    <s v="United States"/>
    <s v="Akron"/>
    <x v="19"/>
    <x v="3"/>
    <s v="OFF-PA-10000007"/>
    <x v="1"/>
    <x v="3"/>
    <x v="1195"/>
    <n v="11.520000000000001"/>
    <n v="4"/>
    <n v="3.7439999999999993"/>
  </r>
  <r>
    <n v="3565"/>
    <s v="CA-2019-130029"/>
    <x v="489"/>
    <d v="2019-07-06T00:00:00"/>
    <s v="First Class"/>
    <s v="GT-14755"/>
    <x v="88"/>
    <x v="0"/>
    <s v="United States"/>
    <s v="Los Angeles"/>
    <x v="1"/>
    <x v="1"/>
    <s v="OFF-PA-10000552"/>
    <x v="1"/>
    <x v="3"/>
    <x v="1196"/>
    <n v="12.96"/>
    <n v="2"/>
    <n v="6.2208000000000006"/>
  </r>
  <r>
    <n v="3566"/>
    <s v="CA-2019-130029"/>
    <x v="489"/>
    <d v="2019-07-06T00:00:00"/>
    <s v="First Class"/>
    <s v="GT-14755"/>
    <x v="88"/>
    <x v="0"/>
    <s v="United States"/>
    <s v="Los Angeles"/>
    <x v="1"/>
    <x v="1"/>
    <s v="OFF-FA-10001135"/>
    <x v="1"/>
    <x v="11"/>
    <x v="1197"/>
    <n v="3.96"/>
    <n v="2"/>
    <n v="7.9200000000000159E-2"/>
  </r>
  <r>
    <n v="3567"/>
    <s v="CA-2020-103877"/>
    <x v="119"/>
    <d v="2020-09-14T00:00:00"/>
    <s v="Standard Class"/>
    <s v="RD-19660"/>
    <x v="239"/>
    <x v="2"/>
    <s v="United States"/>
    <s v="Independence"/>
    <x v="20"/>
    <x v="2"/>
    <s v="OFF-BI-10003650"/>
    <x v="1"/>
    <x v="4"/>
    <x v="470"/>
    <n v="1577.94"/>
    <n v="3"/>
    <n v="757.41120000000001"/>
  </r>
  <r>
    <n v="3568"/>
    <s v="CA-2019-137176"/>
    <x v="208"/>
    <d v="2019-09-14T00:00:00"/>
    <s v="Second Class"/>
    <s v="DB-12910"/>
    <x v="481"/>
    <x v="2"/>
    <s v="United States"/>
    <s v="Dallas"/>
    <x v="6"/>
    <x v="2"/>
    <s v="FUR-FU-10003832"/>
    <x v="0"/>
    <x v="9"/>
    <x v="1060"/>
    <n v="15.008000000000003"/>
    <n v="4"/>
    <n v="-12.006399999999999"/>
  </r>
  <r>
    <n v="3569"/>
    <s v="CA-2020-168109"/>
    <x v="249"/>
    <d v="2020-07-03T00:00:00"/>
    <s v="Same Day"/>
    <s v="JK-15640"/>
    <x v="584"/>
    <x v="2"/>
    <s v="United States"/>
    <s v="Seattle"/>
    <x v="3"/>
    <x v="1"/>
    <s v="TEC-AC-10003628"/>
    <x v="2"/>
    <x v="7"/>
    <x v="442"/>
    <n v="59.98"/>
    <n v="2"/>
    <n v="26.391200000000005"/>
  </r>
  <r>
    <n v="3570"/>
    <s v="CA-2020-168109"/>
    <x v="249"/>
    <d v="2020-07-03T00:00:00"/>
    <s v="Same Day"/>
    <s v="JK-15640"/>
    <x v="584"/>
    <x v="2"/>
    <s v="United States"/>
    <s v="Seattle"/>
    <x v="3"/>
    <x v="1"/>
    <s v="TEC-MA-10001148"/>
    <x v="2"/>
    <x v="16"/>
    <x v="1198"/>
    <n v="2395.2000000000003"/>
    <n v="6"/>
    <n v="209.58000000000004"/>
  </r>
  <r>
    <n v="3571"/>
    <s v="CA-2020-168109"/>
    <x v="249"/>
    <d v="2020-07-03T00:00:00"/>
    <s v="Same Day"/>
    <s v="JK-15640"/>
    <x v="584"/>
    <x v="2"/>
    <s v="United States"/>
    <s v="Seattle"/>
    <x v="3"/>
    <x v="1"/>
    <s v="TEC-AC-10002049"/>
    <x v="2"/>
    <x v="7"/>
    <x v="1199"/>
    <n v="1687.8"/>
    <n v="4"/>
    <n v="742.63200000000006"/>
  </r>
  <r>
    <n v="3572"/>
    <s v="CA-2020-168109"/>
    <x v="249"/>
    <d v="2020-07-03T00:00:00"/>
    <s v="Same Day"/>
    <s v="JK-15640"/>
    <x v="584"/>
    <x v="2"/>
    <s v="United States"/>
    <s v="Seattle"/>
    <x v="3"/>
    <x v="1"/>
    <s v="TEC-PH-10000702"/>
    <x v="2"/>
    <x v="8"/>
    <x v="955"/>
    <n v="7.9920000000000009"/>
    <n v="1"/>
    <n v="2.6972999999999994"/>
  </r>
  <r>
    <n v="3573"/>
    <s v="US-2020-126081"/>
    <x v="126"/>
    <d v="2020-07-04T00:00:00"/>
    <s v="Standard Class"/>
    <s v="FC-14335"/>
    <x v="585"/>
    <x v="1"/>
    <s v="United States"/>
    <s v="Mesquite"/>
    <x v="6"/>
    <x v="2"/>
    <s v="OFF-PA-10003953"/>
    <x v="1"/>
    <x v="3"/>
    <x v="410"/>
    <n v="5.1840000000000011"/>
    <n v="1"/>
    <n v="1.8144"/>
  </r>
  <r>
    <n v="3574"/>
    <s v="CA-2020-117023"/>
    <x v="427"/>
    <d v="2020-08-12T00:00:00"/>
    <s v="Standard Class"/>
    <s v="JW-15955"/>
    <x v="382"/>
    <x v="0"/>
    <s v="United States"/>
    <s v="Long Beach"/>
    <x v="11"/>
    <x v="3"/>
    <s v="OFF-AR-10003602"/>
    <x v="1"/>
    <x v="5"/>
    <x v="129"/>
    <n v="11.68"/>
    <n v="2"/>
    <n v="5.4895999999999994"/>
  </r>
  <r>
    <n v="3575"/>
    <s v="CA-2020-117023"/>
    <x v="427"/>
    <d v="2020-08-12T00:00:00"/>
    <s v="Standard Class"/>
    <s v="JW-15955"/>
    <x v="382"/>
    <x v="0"/>
    <s v="United States"/>
    <s v="Long Beach"/>
    <x v="11"/>
    <x v="3"/>
    <s v="OFF-AR-10004062"/>
    <x v="1"/>
    <x v="5"/>
    <x v="512"/>
    <n v="104.80000000000001"/>
    <n v="10"/>
    <n v="26.200000000000003"/>
  </r>
  <r>
    <n v="3577"/>
    <s v="CA-2019-103163"/>
    <x v="465"/>
    <d v="2019-06-11T00:00:00"/>
    <s v="Standard Class"/>
    <s v="FM-14290"/>
    <x v="233"/>
    <x v="2"/>
    <s v="United States"/>
    <s v="Bakersfield"/>
    <x v="1"/>
    <x v="1"/>
    <s v="OFF-BI-10003305"/>
    <x v="1"/>
    <x v="4"/>
    <x v="365"/>
    <n v="4.7840000000000007"/>
    <n v="1"/>
    <n v="1.5547999999999997"/>
  </r>
  <r>
    <n v="3578"/>
    <s v="CA-2019-103163"/>
    <x v="465"/>
    <d v="2019-06-11T00:00:00"/>
    <s v="Standard Class"/>
    <s v="FM-14290"/>
    <x v="233"/>
    <x v="2"/>
    <s v="United States"/>
    <s v="Bakersfield"/>
    <x v="1"/>
    <x v="1"/>
    <s v="OFF-PA-10004000"/>
    <x v="1"/>
    <x v="3"/>
    <x v="1200"/>
    <n v="4.7300000000000004"/>
    <n v="1"/>
    <n v="2.3177000000000003"/>
  </r>
  <r>
    <n v="3579"/>
    <s v="CA-2019-104157"/>
    <x v="110"/>
    <d v="2019-07-29T00:00:00"/>
    <s v="Standard Class"/>
    <s v="MT-17815"/>
    <x v="586"/>
    <x v="0"/>
    <s v="United States"/>
    <s v="Jackson"/>
    <x v="32"/>
    <x v="0"/>
    <s v="OFF-ST-10000321"/>
    <x v="1"/>
    <x v="10"/>
    <x v="1201"/>
    <n v="7.89"/>
    <n v="1"/>
    <n v="0.31559999999999899"/>
  </r>
  <r>
    <n v="3580"/>
    <s v="CA-2019-104157"/>
    <x v="110"/>
    <d v="2019-07-29T00:00:00"/>
    <s v="Standard Class"/>
    <s v="MT-17815"/>
    <x v="586"/>
    <x v="0"/>
    <s v="United States"/>
    <s v="Jackson"/>
    <x v="32"/>
    <x v="0"/>
    <s v="OFF-PA-10004665"/>
    <x v="1"/>
    <x v="3"/>
    <x v="1202"/>
    <n v="65.5"/>
    <n v="5"/>
    <n v="32.094999999999999"/>
  </r>
  <r>
    <n v="3581"/>
    <s v="CA-2019-104157"/>
    <x v="110"/>
    <d v="2019-07-29T00:00:00"/>
    <s v="Standard Class"/>
    <s v="MT-17815"/>
    <x v="586"/>
    <x v="0"/>
    <s v="United States"/>
    <s v="Jackson"/>
    <x v="32"/>
    <x v="0"/>
    <s v="FUR-TA-10004915"/>
    <x v="0"/>
    <x v="14"/>
    <x v="189"/>
    <n v="2430.08"/>
    <n v="8"/>
    <n v="388.81280000000015"/>
  </r>
  <r>
    <n v="3582"/>
    <s v="CA-2020-117807"/>
    <x v="92"/>
    <d v="2020-10-07T00:00:00"/>
    <s v="Standard Class"/>
    <s v="DK-13090"/>
    <x v="587"/>
    <x v="0"/>
    <s v="United States"/>
    <s v="Fremont"/>
    <x v="4"/>
    <x v="2"/>
    <s v="OFF-PA-10000994"/>
    <x v="1"/>
    <x v="3"/>
    <x v="615"/>
    <n v="104.85"/>
    <n v="1"/>
    <n v="50.327999999999996"/>
  </r>
  <r>
    <n v="3587"/>
    <s v="CA-2020-161823"/>
    <x v="122"/>
    <d v="2020-09-08T00:00:00"/>
    <s v="Standard Class"/>
    <s v="AG-10300"/>
    <x v="588"/>
    <x v="1"/>
    <s v="United States"/>
    <s v="San Francisco"/>
    <x v="1"/>
    <x v="1"/>
    <s v="OFF-AR-10002053"/>
    <x v="1"/>
    <x v="5"/>
    <x v="272"/>
    <n v="5.96"/>
    <n v="2"/>
    <n v="1.6688000000000001"/>
  </r>
  <r>
    <n v="3588"/>
    <s v="CA-2020-121839"/>
    <x v="136"/>
    <d v="2020-09-28T00:00:00"/>
    <s v="Standard Class"/>
    <s v="MH-18115"/>
    <x v="274"/>
    <x v="2"/>
    <s v="United States"/>
    <s v="Lancaster"/>
    <x v="19"/>
    <x v="3"/>
    <s v="TEC-PH-10002885"/>
    <x v="2"/>
    <x v="8"/>
    <x v="1203"/>
    <n v="1169.694"/>
    <n v="3"/>
    <n v="-253.43369999999993"/>
  </r>
  <r>
    <n v="3589"/>
    <s v="CA-2020-158729"/>
    <x v="276"/>
    <d v="2020-12-21T00:00:00"/>
    <s v="First Class"/>
    <s v="AC-10450"/>
    <x v="405"/>
    <x v="0"/>
    <s v="United States"/>
    <s v="Lafayette"/>
    <x v="35"/>
    <x v="0"/>
    <s v="OFF-SU-10002881"/>
    <x v="1"/>
    <x v="13"/>
    <x v="784"/>
    <n v="1665.62"/>
    <n v="2"/>
    <n v="33.312400000000025"/>
  </r>
  <r>
    <n v="3590"/>
    <s v="CA-2020-146535"/>
    <x v="125"/>
    <d v="2020-11-30T00:00:00"/>
    <s v="Standard Class"/>
    <s v="FM-14290"/>
    <x v="233"/>
    <x v="2"/>
    <s v="United States"/>
    <s v="Richmond"/>
    <x v="0"/>
    <x v="0"/>
    <s v="OFF-BI-10000546"/>
    <x v="1"/>
    <x v="4"/>
    <x v="395"/>
    <n v="2.88"/>
    <n v="1"/>
    <n v="1.4112"/>
  </r>
  <r>
    <n v="3591"/>
    <s v="CA-2020-146535"/>
    <x v="125"/>
    <d v="2020-11-30T00:00:00"/>
    <s v="Standard Class"/>
    <s v="FM-14290"/>
    <x v="233"/>
    <x v="2"/>
    <s v="United States"/>
    <s v="Richmond"/>
    <x v="0"/>
    <x v="0"/>
    <s v="OFF-ST-10001526"/>
    <x v="1"/>
    <x v="10"/>
    <x v="1042"/>
    <n v="1443.96"/>
    <n v="12"/>
    <n v="375.42959999999994"/>
  </r>
  <r>
    <n v="3593"/>
    <s v="CA-2019-108434"/>
    <x v="3"/>
    <d v="2019-12-07T00:00:00"/>
    <s v="Second Class"/>
    <s v="JG-15160"/>
    <x v="402"/>
    <x v="0"/>
    <s v="United States"/>
    <s v="New York City"/>
    <x v="11"/>
    <x v="3"/>
    <s v="OFF-ST-10002615"/>
    <x v="1"/>
    <x v="10"/>
    <x v="1204"/>
    <n v="465.18"/>
    <n v="3"/>
    <n v="120.94680000000001"/>
  </r>
  <r>
    <n v="3594"/>
    <s v="CA-2019-164154"/>
    <x v="58"/>
    <d v="2019-09-17T00:00:00"/>
    <s v="Standard Class"/>
    <s v="NZ-18565"/>
    <x v="74"/>
    <x v="2"/>
    <s v="United States"/>
    <s v="Toledo"/>
    <x v="19"/>
    <x v="3"/>
    <s v="OFF-BI-10001658"/>
    <x v="1"/>
    <x v="4"/>
    <x v="266"/>
    <n v="22.428000000000004"/>
    <n v="3"/>
    <n v="-17.942399999999992"/>
  </r>
  <r>
    <n v="3595"/>
    <s v="CA-2019-164154"/>
    <x v="58"/>
    <d v="2019-09-17T00:00:00"/>
    <s v="Standard Class"/>
    <s v="NZ-18565"/>
    <x v="74"/>
    <x v="2"/>
    <s v="United States"/>
    <s v="Toledo"/>
    <x v="19"/>
    <x v="3"/>
    <s v="OFF-ST-10002562"/>
    <x v="1"/>
    <x v="10"/>
    <x v="1205"/>
    <n v="37.52000000000001"/>
    <n v="5"/>
    <n v="3.7519999999999989"/>
  </r>
  <r>
    <n v="3596"/>
    <s v="CA-2020-148012"/>
    <x v="19"/>
    <d v="2020-12-15T00:00:00"/>
    <s v="Standard Class"/>
    <s v="KM-16225"/>
    <x v="566"/>
    <x v="1"/>
    <s v="United States"/>
    <s v="Philadelphia"/>
    <x v="5"/>
    <x v="3"/>
    <s v="OFF-AR-10004757"/>
    <x v="1"/>
    <x v="5"/>
    <x v="1206"/>
    <n v="2.6240000000000001"/>
    <n v="1"/>
    <n v="0.42639999999999978"/>
  </r>
  <r>
    <n v="3601"/>
    <s v="CA-2020-138310"/>
    <x v="188"/>
    <d v="2020-06-30T00:00:00"/>
    <s v="Standard Class"/>
    <s v="NP-18700"/>
    <x v="465"/>
    <x v="0"/>
    <s v="United States"/>
    <s v="Denver"/>
    <x v="27"/>
    <x v="1"/>
    <s v="TEC-AC-10001990"/>
    <x v="2"/>
    <x v="7"/>
    <x v="569"/>
    <n v="431.92800000000005"/>
    <n v="9"/>
    <n v="64.789199999999951"/>
  </r>
  <r>
    <n v="3604"/>
    <s v="CA-2020-112956"/>
    <x v="91"/>
    <d v="2020-08-27T00:00:00"/>
    <s v="Standard Class"/>
    <s v="TH-21550"/>
    <x v="209"/>
    <x v="2"/>
    <s v="United States"/>
    <s v="Columbia"/>
    <x v="37"/>
    <x v="3"/>
    <s v="OFF-PA-10000357"/>
    <x v="1"/>
    <x v="3"/>
    <x v="877"/>
    <n v="277.39999999999998"/>
    <n v="5"/>
    <n v="133.15199999999999"/>
  </r>
  <r>
    <n v="3605"/>
    <s v="CA-2020-112956"/>
    <x v="91"/>
    <d v="2020-08-27T00:00:00"/>
    <s v="Standard Class"/>
    <s v="TH-21550"/>
    <x v="209"/>
    <x v="2"/>
    <s v="United States"/>
    <s v="Columbia"/>
    <x v="37"/>
    <x v="3"/>
    <s v="FUR-FU-10003976"/>
    <x v="0"/>
    <x v="9"/>
    <x v="669"/>
    <n v="25.16"/>
    <n v="2"/>
    <n v="8.5543999999999976"/>
  </r>
  <r>
    <n v="3606"/>
    <s v="CA-2020-112956"/>
    <x v="91"/>
    <d v="2020-08-27T00:00:00"/>
    <s v="Standard Class"/>
    <s v="TH-21550"/>
    <x v="209"/>
    <x v="2"/>
    <s v="United States"/>
    <s v="Columbia"/>
    <x v="37"/>
    <x v="3"/>
    <s v="FUR-FU-10004960"/>
    <x v="0"/>
    <x v="9"/>
    <x v="628"/>
    <n v="91.92"/>
    <n v="4"/>
    <n v="31.252800000000001"/>
  </r>
  <r>
    <n v="3607"/>
    <s v="CA-2019-119683"/>
    <x v="169"/>
    <d v="2019-03-16T00:00:00"/>
    <s v="Second Class"/>
    <s v="CK-12595"/>
    <x v="150"/>
    <x v="0"/>
    <s v="United States"/>
    <s v="New York City"/>
    <x v="11"/>
    <x v="3"/>
    <s v="OFF-EN-10001099"/>
    <x v="1"/>
    <x v="12"/>
    <x v="89"/>
    <n v="29.339999999999996"/>
    <n v="3"/>
    <n v="13.496399999999998"/>
  </r>
  <r>
    <n v="3612"/>
    <s v="US-2019-131674"/>
    <x v="490"/>
    <d v="2019-12-01T00:00:00"/>
    <s v="Second Class"/>
    <s v="NC-18535"/>
    <x v="589"/>
    <x v="1"/>
    <s v="United States"/>
    <s v="Dallas"/>
    <x v="6"/>
    <x v="2"/>
    <s v="TEC-AC-10004864"/>
    <x v="2"/>
    <x v="7"/>
    <x v="1207"/>
    <n v="58.415999999999997"/>
    <n v="2"/>
    <n v="16.794600000000003"/>
  </r>
  <r>
    <n v="3615"/>
    <s v="CA-2020-112529"/>
    <x v="67"/>
    <d v="2020-11-21T00:00:00"/>
    <s v="First Class"/>
    <s v="SC-20770"/>
    <x v="20"/>
    <x v="1"/>
    <s v="United States"/>
    <s v="San Antonio"/>
    <x v="6"/>
    <x v="2"/>
    <s v="FUR-TA-10002622"/>
    <x v="0"/>
    <x v="14"/>
    <x v="664"/>
    <n v="718.11599999999987"/>
    <n v="6"/>
    <n v="-71.811599999999999"/>
  </r>
  <r>
    <n v="3616"/>
    <s v="CA-2020-112529"/>
    <x v="67"/>
    <d v="2020-11-21T00:00:00"/>
    <s v="First Class"/>
    <s v="SC-20770"/>
    <x v="20"/>
    <x v="1"/>
    <s v="United States"/>
    <s v="San Antonio"/>
    <x v="6"/>
    <x v="2"/>
    <s v="OFF-AR-10001915"/>
    <x v="1"/>
    <x v="5"/>
    <x v="1208"/>
    <n v="31.776"/>
    <n v="4"/>
    <n v="8.7384000000000022"/>
  </r>
  <r>
    <n v="3617"/>
    <s v="CA-2019-154536"/>
    <x v="38"/>
    <d v="2019-09-09T00:00:00"/>
    <s v="Standard Class"/>
    <s v="JC-15340"/>
    <x v="128"/>
    <x v="0"/>
    <s v="United States"/>
    <s v="Philadelphia"/>
    <x v="5"/>
    <x v="3"/>
    <s v="OFF-BI-10004410"/>
    <x v="1"/>
    <x v="4"/>
    <x v="1209"/>
    <n v="9.5550000000000015"/>
    <n v="5"/>
    <n v="-7.3254999999999981"/>
  </r>
  <r>
    <n v="3618"/>
    <s v="CA-2020-141929"/>
    <x v="287"/>
    <d v="2020-09-08T00:00:00"/>
    <s v="Standard Class"/>
    <s v="RA-19285"/>
    <x v="171"/>
    <x v="0"/>
    <s v="United States"/>
    <s v="Los Angeles"/>
    <x v="1"/>
    <x v="1"/>
    <s v="OFF-BI-10004632"/>
    <x v="1"/>
    <x v="4"/>
    <x v="364"/>
    <n v="487.98400000000004"/>
    <n v="2"/>
    <n v="152.49499999999998"/>
  </r>
  <r>
    <n v="3619"/>
    <s v="CA-2020-141929"/>
    <x v="287"/>
    <d v="2020-09-08T00:00:00"/>
    <s v="Standard Class"/>
    <s v="RA-19285"/>
    <x v="171"/>
    <x v="0"/>
    <s v="United States"/>
    <s v="Los Angeles"/>
    <x v="1"/>
    <x v="1"/>
    <s v="TEC-PH-10002185"/>
    <x v="2"/>
    <x v="8"/>
    <x v="753"/>
    <n v="5.5600000000000005"/>
    <n v="1"/>
    <n v="1.7374999999999998"/>
  </r>
  <r>
    <n v="3620"/>
    <s v="CA-2020-141929"/>
    <x v="287"/>
    <d v="2020-09-08T00:00:00"/>
    <s v="Standard Class"/>
    <s v="RA-19285"/>
    <x v="171"/>
    <x v="0"/>
    <s v="United States"/>
    <s v="Los Angeles"/>
    <x v="1"/>
    <x v="1"/>
    <s v="OFF-ST-10002974"/>
    <x v="1"/>
    <x v="10"/>
    <x v="63"/>
    <n v="217.85"/>
    <n v="5"/>
    <n v="65.35499999999999"/>
  </r>
  <r>
    <n v="3621"/>
    <s v="CA-2019-109743"/>
    <x v="491"/>
    <d v="2019-09-29T00:00:00"/>
    <s v="Standard Class"/>
    <s v="SH-19975"/>
    <x v="41"/>
    <x v="1"/>
    <s v="United States"/>
    <s v="Smyrna"/>
    <x v="26"/>
    <x v="0"/>
    <s v="OFF-AR-10003727"/>
    <x v="1"/>
    <x v="5"/>
    <x v="1010"/>
    <n v="40.775999999999996"/>
    <n v="3"/>
    <n v="4.5872999999999937"/>
  </r>
  <r>
    <n v="3622"/>
    <s v="CA-2019-109743"/>
    <x v="491"/>
    <d v="2019-09-29T00:00:00"/>
    <s v="Standard Class"/>
    <s v="SH-19975"/>
    <x v="41"/>
    <x v="1"/>
    <s v="United States"/>
    <s v="Smyrna"/>
    <x v="26"/>
    <x v="0"/>
    <s v="TEC-PH-10004071"/>
    <x v="2"/>
    <x v="8"/>
    <x v="1210"/>
    <n v="63.936000000000007"/>
    <n v="8"/>
    <n v="5.5944000000000003"/>
  </r>
  <r>
    <n v="3625"/>
    <s v="CA-2020-113530"/>
    <x v="135"/>
    <d v="2020-05-21T00:00:00"/>
    <s v="Second Class"/>
    <s v="BC-11125"/>
    <x v="460"/>
    <x v="2"/>
    <s v="United States"/>
    <s v="San Francisco"/>
    <x v="1"/>
    <x v="1"/>
    <s v="FUR-CH-10002647"/>
    <x v="0"/>
    <x v="1"/>
    <x v="1088"/>
    <n v="681.40800000000013"/>
    <n v="12"/>
    <n v="42.588000000000022"/>
  </r>
  <r>
    <n v="3626"/>
    <s v="CA-2020-113530"/>
    <x v="135"/>
    <d v="2020-05-21T00:00:00"/>
    <s v="Second Class"/>
    <s v="BC-11125"/>
    <x v="460"/>
    <x v="2"/>
    <s v="United States"/>
    <s v="San Francisco"/>
    <x v="1"/>
    <x v="1"/>
    <s v="OFF-AR-10001315"/>
    <x v="1"/>
    <x v="5"/>
    <x v="1211"/>
    <n v="3.52"/>
    <n v="2"/>
    <n v="1.0207999999999999"/>
  </r>
  <r>
    <n v="3627"/>
    <s v="CA-2020-113530"/>
    <x v="135"/>
    <d v="2020-05-21T00:00:00"/>
    <s v="Second Class"/>
    <s v="BC-11125"/>
    <x v="460"/>
    <x v="2"/>
    <s v="United States"/>
    <s v="San Francisco"/>
    <x v="1"/>
    <x v="1"/>
    <s v="OFF-AR-10000122"/>
    <x v="1"/>
    <x v="5"/>
    <x v="1053"/>
    <n v="5.58"/>
    <n v="1"/>
    <n v="1.3949999999999996"/>
  </r>
  <r>
    <n v="3628"/>
    <s v="CA-2020-113530"/>
    <x v="135"/>
    <d v="2020-05-21T00:00:00"/>
    <s v="Second Class"/>
    <s v="BC-11125"/>
    <x v="460"/>
    <x v="2"/>
    <s v="United States"/>
    <s v="San Francisco"/>
    <x v="1"/>
    <x v="1"/>
    <s v="TEC-AC-10001465"/>
    <x v="2"/>
    <x v="7"/>
    <x v="742"/>
    <n v="36.32"/>
    <n v="1"/>
    <n v="10.895999999999997"/>
  </r>
  <r>
    <n v="3630"/>
    <s v="CA-2020-155957"/>
    <x v="112"/>
    <d v="2020-11-30T00:00:00"/>
    <s v="Standard Class"/>
    <s v="CC-12610"/>
    <x v="428"/>
    <x v="1"/>
    <s v="United States"/>
    <s v="Columbus"/>
    <x v="19"/>
    <x v="3"/>
    <s v="OFF-AP-10002082"/>
    <x v="1"/>
    <x v="6"/>
    <x v="770"/>
    <n v="52.272000000000006"/>
    <n v="3"/>
    <n v="9.8009999999999984"/>
  </r>
  <r>
    <n v="3631"/>
    <s v="CA-2020-155957"/>
    <x v="112"/>
    <d v="2020-11-30T00:00:00"/>
    <s v="Standard Class"/>
    <s v="CC-12610"/>
    <x v="428"/>
    <x v="1"/>
    <s v="United States"/>
    <s v="Columbus"/>
    <x v="19"/>
    <x v="3"/>
    <s v="OFF-AP-10004708"/>
    <x v="1"/>
    <x v="6"/>
    <x v="1212"/>
    <n v="213.13600000000002"/>
    <n v="7"/>
    <n v="23.977799999999988"/>
  </r>
  <r>
    <n v="3632"/>
    <s v="CA-2020-132178"/>
    <x v="492"/>
    <d v="2020-05-08T00:00:00"/>
    <s v="Second Class"/>
    <s v="DB-12970"/>
    <x v="590"/>
    <x v="1"/>
    <s v="United States"/>
    <s v="Los Angeles"/>
    <x v="1"/>
    <x v="1"/>
    <s v="OFF-ST-10000464"/>
    <x v="1"/>
    <x v="10"/>
    <x v="1213"/>
    <n v="69.52"/>
    <n v="2"/>
    <n v="19.465600000000002"/>
  </r>
  <r>
    <n v="3633"/>
    <s v="CA-2020-132178"/>
    <x v="492"/>
    <d v="2020-05-08T00:00:00"/>
    <s v="Second Class"/>
    <s v="DB-12970"/>
    <x v="590"/>
    <x v="1"/>
    <s v="United States"/>
    <s v="Los Angeles"/>
    <x v="1"/>
    <x v="1"/>
    <s v="OFF-ST-10000025"/>
    <x v="1"/>
    <x v="10"/>
    <x v="847"/>
    <n v="763.44"/>
    <n v="8"/>
    <n v="45.80639999999994"/>
  </r>
  <r>
    <n v="3634"/>
    <s v="CA-2019-145177"/>
    <x v="190"/>
    <d v="2019-11-14T00:00:00"/>
    <s v="Standard Class"/>
    <s v="PP-18955"/>
    <x v="309"/>
    <x v="2"/>
    <s v="United States"/>
    <s v="Springfield"/>
    <x v="19"/>
    <x v="3"/>
    <s v="OFF-LA-10001613"/>
    <x v="1"/>
    <x v="2"/>
    <x v="490"/>
    <n v="9.2159999999999993"/>
    <n v="4"/>
    <n v="3.3408000000000002"/>
  </r>
  <r>
    <n v="3635"/>
    <s v="CA-2019-145177"/>
    <x v="190"/>
    <d v="2019-11-14T00:00:00"/>
    <s v="Standard Class"/>
    <s v="PP-18955"/>
    <x v="309"/>
    <x v="2"/>
    <s v="United States"/>
    <s v="Springfield"/>
    <x v="19"/>
    <x v="3"/>
    <s v="TEC-PH-10000376"/>
    <x v="2"/>
    <x v="8"/>
    <x v="688"/>
    <n v="41.957999999999998"/>
    <n v="7"/>
    <n v="-9.7901999999999987"/>
  </r>
  <r>
    <n v="3636"/>
    <s v="CA-2019-145177"/>
    <x v="190"/>
    <d v="2019-11-14T00:00:00"/>
    <s v="Standard Class"/>
    <s v="PP-18955"/>
    <x v="309"/>
    <x v="2"/>
    <s v="United States"/>
    <s v="Springfield"/>
    <x v="19"/>
    <x v="3"/>
    <s v="OFF-PA-10004039"/>
    <x v="1"/>
    <x v="3"/>
    <x v="1214"/>
    <n v="89.567999999999998"/>
    <n v="2"/>
    <n v="32.468400000000003"/>
  </r>
  <r>
    <n v="3637"/>
    <s v="CA-2019-145177"/>
    <x v="190"/>
    <d v="2019-11-14T00:00:00"/>
    <s v="Standard Class"/>
    <s v="PP-18955"/>
    <x v="309"/>
    <x v="2"/>
    <s v="United States"/>
    <s v="Springfield"/>
    <x v="19"/>
    <x v="3"/>
    <s v="OFF-PA-10001776"/>
    <x v="1"/>
    <x v="3"/>
    <x v="915"/>
    <n v="22.248000000000001"/>
    <n v="3"/>
    <n v="7.5086999999999984"/>
  </r>
  <r>
    <n v="3638"/>
    <s v="CA-2019-145177"/>
    <x v="190"/>
    <d v="2019-11-14T00:00:00"/>
    <s v="Standard Class"/>
    <s v="PP-18955"/>
    <x v="309"/>
    <x v="2"/>
    <s v="United States"/>
    <s v="Springfield"/>
    <x v="19"/>
    <x v="3"/>
    <s v="OFF-AP-10002457"/>
    <x v="1"/>
    <x v="6"/>
    <x v="342"/>
    <n v="334.88000000000005"/>
    <n v="4"/>
    <n v="29.301999999999978"/>
  </r>
  <r>
    <n v="3639"/>
    <s v="CA-2019-145177"/>
    <x v="190"/>
    <d v="2019-11-14T00:00:00"/>
    <s v="Standard Class"/>
    <s v="PP-18955"/>
    <x v="309"/>
    <x v="2"/>
    <s v="United States"/>
    <s v="Springfield"/>
    <x v="19"/>
    <x v="3"/>
    <s v="FUR-FU-10000758"/>
    <x v="0"/>
    <x v="9"/>
    <x v="957"/>
    <n v="148.28800000000001"/>
    <n v="7"/>
    <n v="29.657599999999988"/>
  </r>
  <r>
    <n v="3640"/>
    <s v="CA-2019-145177"/>
    <x v="190"/>
    <d v="2019-11-14T00:00:00"/>
    <s v="Standard Class"/>
    <s v="PP-18955"/>
    <x v="309"/>
    <x v="2"/>
    <s v="United States"/>
    <s v="Springfield"/>
    <x v="19"/>
    <x v="3"/>
    <s v="OFF-PA-10000682"/>
    <x v="1"/>
    <x v="3"/>
    <x v="568"/>
    <n v="4.6240000000000006"/>
    <n v="1"/>
    <n v="1.6762000000000001"/>
  </r>
  <r>
    <n v="3641"/>
    <s v="CA-2019-145177"/>
    <x v="190"/>
    <d v="2019-11-14T00:00:00"/>
    <s v="Standard Class"/>
    <s v="PP-18955"/>
    <x v="309"/>
    <x v="2"/>
    <s v="United States"/>
    <s v="Springfield"/>
    <x v="19"/>
    <x v="3"/>
    <s v="TEC-AC-10002550"/>
    <x v="2"/>
    <x v="7"/>
    <x v="1215"/>
    <n v="178.92000000000002"/>
    <n v="7"/>
    <n v="-29.074500000000008"/>
  </r>
  <r>
    <n v="3642"/>
    <s v="CA-2019-145177"/>
    <x v="190"/>
    <d v="2019-11-14T00:00:00"/>
    <s v="Standard Class"/>
    <s v="PP-18955"/>
    <x v="309"/>
    <x v="2"/>
    <s v="United States"/>
    <s v="Springfield"/>
    <x v="19"/>
    <x v="3"/>
    <s v="OFF-BI-10002082"/>
    <x v="1"/>
    <x v="4"/>
    <x v="833"/>
    <n v="69.888000000000005"/>
    <n v="7"/>
    <n v="-46.591999999999999"/>
  </r>
  <r>
    <n v="3651"/>
    <s v="CA-2020-109960"/>
    <x v="19"/>
    <d v="2020-12-11T00:00:00"/>
    <s v="Second Class"/>
    <s v="DB-13210"/>
    <x v="193"/>
    <x v="0"/>
    <s v="United States"/>
    <s v="Detroit"/>
    <x v="13"/>
    <x v="2"/>
    <s v="TEC-AC-10004859"/>
    <x v="2"/>
    <x v="7"/>
    <x v="1216"/>
    <n v="104.88"/>
    <n v="6"/>
    <n v="41.952000000000005"/>
  </r>
  <r>
    <n v="3652"/>
    <s v="CA-2020-109960"/>
    <x v="19"/>
    <d v="2020-12-11T00:00:00"/>
    <s v="Second Class"/>
    <s v="DB-13210"/>
    <x v="193"/>
    <x v="0"/>
    <s v="United States"/>
    <s v="Detroit"/>
    <x v="13"/>
    <x v="2"/>
    <s v="OFF-AR-10001860"/>
    <x v="1"/>
    <x v="5"/>
    <x v="617"/>
    <n v="34.700000000000003"/>
    <n v="5"/>
    <n v="12.492000000000001"/>
  </r>
  <r>
    <n v="3653"/>
    <s v="CA-2020-109960"/>
    <x v="19"/>
    <d v="2020-12-11T00:00:00"/>
    <s v="Second Class"/>
    <s v="DB-13210"/>
    <x v="193"/>
    <x v="0"/>
    <s v="United States"/>
    <s v="Detroit"/>
    <x v="13"/>
    <x v="2"/>
    <s v="OFF-BI-10001636"/>
    <x v="1"/>
    <x v="4"/>
    <x v="428"/>
    <n v="33.72"/>
    <n v="4"/>
    <n v="15.511199999999999"/>
  </r>
  <r>
    <n v="3654"/>
    <s v="CA-2020-109960"/>
    <x v="19"/>
    <d v="2020-12-11T00:00:00"/>
    <s v="Second Class"/>
    <s v="DB-13210"/>
    <x v="193"/>
    <x v="0"/>
    <s v="United States"/>
    <s v="Detroit"/>
    <x v="13"/>
    <x v="2"/>
    <s v="OFF-PA-10000349"/>
    <x v="1"/>
    <x v="3"/>
    <x v="10"/>
    <n v="14.940000000000001"/>
    <n v="3"/>
    <n v="7.0218000000000007"/>
  </r>
  <r>
    <n v="3655"/>
    <s v="CA-2020-133004"/>
    <x v="292"/>
    <d v="2020-09-05T00:00:00"/>
    <s v="Standard Class"/>
    <s v="AJ-10945"/>
    <x v="591"/>
    <x v="0"/>
    <s v="United States"/>
    <s v="Lawrence"/>
    <x v="33"/>
    <x v="2"/>
    <s v="OFF-AP-10002439"/>
    <x v="1"/>
    <x v="6"/>
    <x v="349"/>
    <n v="638.73"/>
    <n v="9"/>
    <n v="166.06979999999999"/>
  </r>
  <r>
    <n v="3656"/>
    <s v="CA-2020-168102"/>
    <x v="309"/>
    <d v="2020-04-30T00:00:00"/>
    <s v="Standard Class"/>
    <s v="CP-12340"/>
    <x v="183"/>
    <x v="1"/>
    <s v="United States"/>
    <s v="Jacksonville"/>
    <x v="8"/>
    <x v="0"/>
    <s v="OFF-ST-10001370"/>
    <x v="1"/>
    <x v="10"/>
    <x v="1217"/>
    <n v="113.56800000000001"/>
    <n v="2"/>
    <n v="-21.294000000000018"/>
  </r>
  <r>
    <n v="3657"/>
    <s v="CA-2020-158036"/>
    <x v="311"/>
    <d v="2020-09-14T00:00:00"/>
    <s v="Standard Class"/>
    <s v="DB-13555"/>
    <x v="592"/>
    <x v="1"/>
    <s v="United States"/>
    <s v="Dublin"/>
    <x v="19"/>
    <x v="3"/>
    <s v="TEC-AC-10002558"/>
    <x v="2"/>
    <x v="7"/>
    <x v="1218"/>
    <n v="9.0960000000000001"/>
    <n v="1"/>
    <n v="1.7054999999999998"/>
  </r>
  <r>
    <n v="3661"/>
    <s v="CA-2019-161676"/>
    <x v="236"/>
    <d v="2019-07-23T00:00:00"/>
    <s v="Standard Class"/>
    <s v="JP-15460"/>
    <x v="593"/>
    <x v="1"/>
    <s v="United States"/>
    <s v="Glendale"/>
    <x v="18"/>
    <x v="1"/>
    <s v="OFF-SU-10004782"/>
    <x v="1"/>
    <x v="13"/>
    <x v="1219"/>
    <n v="33.799999999999997"/>
    <n v="5"/>
    <n v="4.2249999999999979"/>
  </r>
  <r>
    <n v="3662"/>
    <s v="CA-2019-155005"/>
    <x v="493"/>
    <d v="2019-06-15T00:00:00"/>
    <s v="Second Class"/>
    <s v="SC-20050"/>
    <x v="422"/>
    <x v="2"/>
    <s v="United States"/>
    <s v="Jackson"/>
    <x v="13"/>
    <x v="2"/>
    <s v="TEC-PH-10003484"/>
    <x v="2"/>
    <x v="8"/>
    <x v="1220"/>
    <n v="377.96999999999997"/>
    <n v="3"/>
    <n v="94.492500000000007"/>
  </r>
  <r>
    <n v="3663"/>
    <s v="US-2020-129777"/>
    <x v="249"/>
    <d v="2020-07-09T00:00:00"/>
    <s v="Standard Class"/>
    <s v="FM-14290"/>
    <x v="233"/>
    <x v="2"/>
    <s v="United States"/>
    <s v="Quincy"/>
    <x v="28"/>
    <x v="3"/>
    <s v="TEC-AC-10003590"/>
    <x v="2"/>
    <x v="7"/>
    <x v="1221"/>
    <n v="258.89999999999998"/>
    <n v="10"/>
    <n v="93.203999999999994"/>
  </r>
  <r>
    <n v="3664"/>
    <s v="US-2020-129777"/>
    <x v="249"/>
    <d v="2020-07-09T00:00:00"/>
    <s v="Standard Class"/>
    <s v="FM-14290"/>
    <x v="233"/>
    <x v="2"/>
    <s v="United States"/>
    <s v="Quincy"/>
    <x v="28"/>
    <x v="3"/>
    <s v="OFF-PA-10001970"/>
    <x v="1"/>
    <x v="3"/>
    <x v="170"/>
    <n v="24.56"/>
    <n v="2"/>
    <n v="11.543199999999999"/>
  </r>
  <r>
    <n v="3673"/>
    <s v="CA-2019-104969"/>
    <x v="76"/>
    <d v="2019-04-14T00:00:00"/>
    <s v="Standard Class"/>
    <s v="EH-14125"/>
    <x v="164"/>
    <x v="2"/>
    <s v="United States"/>
    <s v="Troy"/>
    <x v="19"/>
    <x v="3"/>
    <s v="OFF-EN-10002312"/>
    <x v="1"/>
    <x v="12"/>
    <x v="1102"/>
    <n v="8.8719999999999999"/>
    <n v="1"/>
    <n v="3.2161"/>
  </r>
  <r>
    <n v="3674"/>
    <s v="CA-2019-104969"/>
    <x v="76"/>
    <d v="2019-04-14T00:00:00"/>
    <s v="Standard Class"/>
    <s v="EH-14125"/>
    <x v="164"/>
    <x v="2"/>
    <s v="United States"/>
    <s v="Troy"/>
    <x v="19"/>
    <x v="3"/>
    <s v="OFF-BI-10004224"/>
    <x v="1"/>
    <x v="4"/>
    <x v="1222"/>
    <n v="121.10400000000003"/>
    <n v="6"/>
    <n v="-100.91999999999999"/>
  </r>
  <r>
    <n v="3675"/>
    <s v="CA-2020-154109"/>
    <x v="25"/>
    <d v="2020-11-11T00:00:00"/>
    <s v="Standard Class"/>
    <s v="ML-17410"/>
    <x v="594"/>
    <x v="0"/>
    <s v="United States"/>
    <s v="Philadelphia"/>
    <x v="5"/>
    <x v="3"/>
    <s v="FUR-CH-10003774"/>
    <x v="0"/>
    <x v="1"/>
    <x v="1144"/>
    <n v="127.372"/>
    <n v="2"/>
    <n v="-30.933200000000006"/>
  </r>
  <r>
    <n v="3676"/>
    <s v="CA-2020-154109"/>
    <x v="25"/>
    <d v="2020-11-11T00:00:00"/>
    <s v="Standard Class"/>
    <s v="ML-17410"/>
    <x v="594"/>
    <x v="0"/>
    <s v="United States"/>
    <s v="Philadelphia"/>
    <x v="5"/>
    <x v="3"/>
    <s v="OFF-PA-10000157"/>
    <x v="1"/>
    <x v="3"/>
    <x v="209"/>
    <n v="47.952000000000005"/>
    <n v="3"/>
    <n v="16.183799999999998"/>
  </r>
  <r>
    <n v="3687"/>
    <s v="CA-2019-102792"/>
    <x v="99"/>
    <d v="2019-12-19T00:00:00"/>
    <s v="Standard Class"/>
    <s v="JC-15340"/>
    <x v="128"/>
    <x v="0"/>
    <s v="United States"/>
    <s v="Riverside"/>
    <x v="1"/>
    <x v="1"/>
    <s v="OFF-AR-10004757"/>
    <x v="1"/>
    <x v="5"/>
    <x v="1206"/>
    <n v="9.84"/>
    <n v="3"/>
    <n v="3.2471999999999994"/>
  </r>
  <r>
    <n v="3688"/>
    <s v="CA-2019-108567"/>
    <x v="138"/>
    <d v="2019-05-24T00:00:00"/>
    <s v="Standard Class"/>
    <s v="DB-13210"/>
    <x v="193"/>
    <x v="0"/>
    <s v="United States"/>
    <s v="Port Saint Lucie"/>
    <x v="8"/>
    <x v="0"/>
    <s v="OFF-BI-10004140"/>
    <x v="1"/>
    <x v="4"/>
    <x v="539"/>
    <n v="2.6940000000000004"/>
    <n v="2"/>
    <n v="-2.2450000000000001"/>
  </r>
  <r>
    <n v="3689"/>
    <s v="CA-2020-140760"/>
    <x v="257"/>
    <d v="2020-06-05T00:00:00"/>
    <s v="Second Class"/>
    <s v="DO-13435"/>
    <x v="437"/>
    <x v="0"/>
    <s v="United States"/>
    <s v="Mesa"/>
    <x v="18"/>
    <x v="1"/>
    <s v="OFF-PA-10002479"/>
    <x v="1"/>
    <x v="3"/>
    <x v="112"/>
    <n v="25.344000000000001"/>
    <n v="6"/>
    <n v="7.92"/>
  </r>
  <r>
    <n v="3690"/>
    <s v="CA-2020-140760"/>
    <x v="257"/>
    <d v="2020-06-05T00:00:00"/>
    <s v="Second Class"/>
    <s v="DO-13435"/>
    <x v="437"/>
    <x v="0"/>
    <s v="United States"/>
    <s v="Mesa"/>
    <x v="18"/>
    <x v="1"/>
    <s v="OFF-EN-10001141"/>
    <x v="1"/>
    <x v="12"/>
    <x v="378"/>
    <n v="43.92"/>
    <n v="5"/>
    <n v="15.921000000000003"/>
  </r>
  <r>
    <n v="3695"/>
    <s v="CA-2019-142097"/>
    <x v="373"/>
    <d v="2019-10-20T00:00:00"/>
    <s v="Standard Class"/>
    <s v="QJ-19255"/>
    <x v="286"/>
    <x v="1"/>
    <s v="United States"/>
    <s v="Springfield"/>
    <x v="12"/>
    <x v="0"/>
    <s v="OFF-BI-10002082"/>
    <x v="1"/>
    <x v="4"/>
    <x v="833"/>
    <n v="232.96"/>
    <n v="7"/>
    <n v="116.48"/>
  </r>
  <r>
    <n v="3696"/>
    <s v="CA-2019-142097"/>
    <x v="373"/>
    <d v="2019-10-20T00:00:00"/>
    <s v="Standard Class"/>
    <s v="QJ-19255"/>
    <x v="286"/>
    <x v="1"/>
    <s v="United States"/>
    <s v="Springfield"/>
    <x v="12"/>
    <x v="0"/>
    <s v="OFF-EN-10002312"/>
    <x v="1"/>
    <x v="12"/>
    <x v="1102"/>
    <n v="66.539999999999992"/>
    <n v="6"/>
    <n v="32.604599999999998"/>
  </r>
  <r>
    <n v="3697"/>
    <s v="CA-2019-142097"/>
    <x v="373"/>
    <d v="2019-10-20T00:00:00"/>
    <s v="Standard Class"/>
    <s v="QJ-19255"/>
    <x v="286"/>
    <x v="1"/>
    <s v="United States"/>
    <s v="Springfield"/>
    <x v="12"/>
    <x v="0"/>
    <s v="OFF-AP-10000696"/>
    <x v="1"/>
    <x v="6"/>
    <x v="1223"/>
    <n v="43.26"/>
    <n v="3"/>
    <n v="14.275799999999998"/>
  </r>
  <r>
    <n v="3700"/>
    <s v="CA-2020-160416"/>
    <x v="20"/>
    <d v="2020-11-18T00:00:00"/>
    <s v="Second Class"/>
    <s v="AD-10180"/>
    <x v="125"/>
    <x v="2"/>
    <s v="United States"/>
    <s v="Yonkers"/>
    <x v="11"/>
    <x v="3"/>
    <s v="TEC-AC-10004114"/>
    <x v="2"/>
    <x v="7"/>
    <x v="1224"/>
    <n v="163.96"/>
    <n v="4"/>
    <n v="70.502800000000008"/>
  </r>
  <r>
    <n v="3701"/>
    <s v="CA-2020-169411"/>
    <x v="87"/>
    <d v="2020-12-29T00:00:00"/>
    <s v="Standard Class"/>
    <s v="AC-10615"/>
    <x v="417"/>
    <x v="1"/>
    <s v="United States"/>
    <s v="Rochester"/>
    <x v="11"/>
    <x v="3"/>
    <s v="FUR-FU-10001602"/>
    <x v="0"/>
    <x v="9"/>
    <x v="581"/>
    <n v="37.93"/>
    <n v="1"/>
    <n v="6.8273999999999972"/>
  </r>
  <r>
    <n v="3702"/>
    <s v="CA-2019-126543"/>
    <x v="469"/>
    <d v="2019-01-13T00:00:00"/>
    <s v="Second Class"/>
    <s v="MF-17665"/>
    <x v="595"/>
    <x v="1"/>
    <s v="United States"/>
    <s v="Toledo"/>
    <x v="19"/>
    <x v="3"/>
    <s v="FUR-FU-10002445"/>
    <x v="0"/>
    <x v="9"/>
    <x v="1090"/>
    <n v="15.168000000000001"/>
    <n v="2"/>
    <n v="3.7920000000000011"/>
  </r>
  <r>
    <n v="3707"/>
    <s v="CA-2020-160087"/>
    <x v="150"/>
    <d v="2020-03-22T00:00:00"/>
    <s v="Standard Class"/>
    <s v="EN-13780"/>
    <x v="487"/>
    <x v="0"/>
    <s v="United States"/>
    <s v="Dallas"/>
    <x v="6"/>
    <x v="2"/>
    <s v="OFF-AR-10001915"/>
    <x v="1"/>
    <x v="5"/>
    <x v="1208"/>
    <n v="23.832000000000001"/>
    <n v="3"/>
    <n v="6.5538000000000007"/>
  </r>
  <r>
    <n v="3711"/>
    <s v="CA-2020-113670"/>
    <x v="255"/>
    <d v="2020-10-17T00:00:00"/>
    <s v="First Class"/>
    <s v="RS-19765"/>
    <x v="173"/>
    <x v="1"/>
    <s v="United States"/>
    <s v="Los Angeles"/>
    <x v="1"/>
    <x v="1"/>
    <s v="FUR-TA-10001705"/>
    <x v="0"/>
    <x v="14"/>
    <x v="107"/>
    <n v="510.24"/>
    <n v="3"/>
    <n v="6.3779999999999575"/>
  </r>
  <r>
    <n v="3712"/>
    <s v="CA-2020-113670"/>
    <x v="255"/>
    <d v="2020-10-17T00:00:00"/>
    <s v="First Class"/>
    <s v="RS-19765"/>
    <x v="173"/>
    <x v="1"/>
    <s v="United States"/>
    <s v="Los Angeles"/>
    <x v="1"/>
    <x v="1"/>
    <s v="OFF-PA-10000675"/>
    <x v="1"/>
    <x v="3"/>
    <x v="1162"/>
    <n v="204.95000000000002"/>
    <n v="5"/>
    <n v="100.4255"/>
  </r>
  <r>
    <n v="3713"/>
    <s v="CA-2020-166198"/>
    <x v="46"/>
    <d v="2020-04-24T00:00:00"/>
    <s v="First Class"/>
    <s v="JW-15955"/>
    <x v="382"/>
    <x v="0"/>
    <s v="United States"/>
    <s v="Seattle"/>
    <x v="3"/>
    <x v="1"/>
    <s v="TEC-AC-10000521"/>
    <x v="2"/>
    <x v="7"/>
    <x v="1225"/>
    <n v="11.54"/>
    <n v="1"/>
    <n v="3.4619999999999997"/>
  </r>
  <r>
    <n v="3714"/>
    <s v="CA-2020-166198"/>
    <x v="46"/>
    <d v="2020-04-24T00:00:00"/>
    <s v="First Class"/>
    <s v="JW-15955"/>
    <x v="382"/>
    <x v="0"/>
    <s v="United States"/>
    <s v="Seattle"/>
    <x v="3"/>
    <x v="1"/>
    <s v="FUR-FU-10004622"/>
    <x v="0"/>
    <x v="9"/>
    <x v="1226"/>
    <n v="162.60000000000002"/>
    <n v="3"/>
    <n v="34.145999999999994"/>
  </r>
  <r>
    <n v="3717"/>
    <s v="CA-2020-144568"/>
    <x v="80"/>
    <d v="2020-06-02T00:00:00"/>
    <s v="Standard Class"/>
    <s v="JO-15550"/>
    <x v="596"/>
    <x v="2"/>
    <s v="United States"/>
    <s v="Omaha"/>
    <x v="4"/>
    <x v="2"/>
    <s v="OFF-FA-10004395"/>
    <x v="1"/>
    <x v="11"/>
    <x v="854"/>
    <n v="23.55"/>
    <n v="5"/>
    <n v="1.1775000000000002"/>
  </r>
  <r>
    <n v="3718"/>
    <s v="CA-2019-142370"/>
    <x v="145"/>
    <d v="2019-09-23T00:00:00"/>
    <s v="Standard Class"/>
    <s v="TP-21130"/>
    <x v="146"/>
    <x v="0"/>
    <s v="United States"/>
    <s v="Columbus"/>
    <x v="29"/>
    <x v="0"/>
    <s v="OFF-SU-10003002"/>
    <x v="1"/>
    <x v="13"/>
    <x v="1227"/>
    <n v="5.04"/>
    <n v="2"/>
    <n v="0.15120000000000022"/>
  </r>
  <r>
    <n v="3719"/>
    <s v="CA-2019-142370"/>
    <x v="145"/>
    <d v="2019-09-23T00:00:00"/>
    <s v="Standard Class"/>
    <s v="TP-21130"/>
    <x v="146"/>
    <x v="0"/>
    <s v="United States"/>
    <s v="Columbus"/>
    <x v="29"/>
    <x v="0"/>
    <s v="TEC-AC-10002926"/>
    <x v="2"/>
    <x v="7"/>
    <x v="785"/>
    <n v="249.95000000000002"/>
    <n v="5"/>
    <n v="107.47850000000001"/>
  </r>
  <r>
    <n v="3720"/>
    <s v="CA-2019-105900"/>
    <x v="24"/>
    <d v="2019-09-23T00:00:00"/>
    <s v="Standard Class"/>
    <s v="BS-11590"/>
    <x v="597"/>
    <x v="1"/>
    <s v="United States"/>
    <s v="Columbus"/>
    <x v="33"/>
    <x v="2"/>
    <s v="OFF-AR-10002656"/>
    <x v="1"/>
    <x v="5"/>
    <x v="1035"/>
    <n v="33.4"/>
    <n v="5"/>
    <n v="12.357999999999997"/>
  </r>
  <r>
    <n v="3721"/>
    <s v="CA-2019-151155"/>
    <x v="485"/>
    <d v="2019-12-24T00:00:00"/>
    <s v="Standard Class"/>
    <s v="AB-10255"/>
    <x v="297"/>
    <x v="2"/>
    <s v="United States"/>
    <s v="Jackson"/>
    <x v="32"/>
    <x v="0"/>
    <s v="FUR-FU-10001918"/>
    <x v="0"/>
    <x v="9"/>
    <x v="153"/>
    <n v="18.920000000000002"/>
    <n v="4"/>
    <n v="7.3788000000000018"/>
  </r>
  <r>
    <n v="3722"/>
    <s v="CA-2019-151155"/>
    <x v="485"/>
    <d v="2019-12-24T00:00:00"/>
    <s v="Standard Class"/>
    <s v="AB-10255"/>
    <x v="297"/>
    <x v="2"/>
    <s v="United States"/>
    <s v="Jackson"/>
    <x v="32"/>
    <x v="0"/>
    <s v="OFF-BI-10003910"/>
    <x v="1"/>
    <x v="4"/>
    <x v="58"/>
    <n v="15.42"/>
    <n v="2"/>
    <n v="6.9390000000000001"/>
  </r>
  <r>
    <n v="3723"/>
    <s v="CA-2020-144036"/>
    <x v="494"/>
    <d v="2020-11-26T00:00:00"/>
    <s v="Standard Class"/>
    <s v="FO-14305"/>
    <x v="247"/>
    <x v="0"/>
    <s v="United States"/>
    <s v="Houston"/>
    <x v="6"/>
    <x v="2"/>
    <s v="OFF-AR-10000122"/>
    <x v="1"/>
    <x v="5"/>
    <x v="1053"/>
    <n v="35.712000000000003"/>
    <n v="8"/>
    <n v="2.2319999999999958"/>
  </r>
  <r>
    <n v="3725"/>
    <s v="CA-2020-127264"/>
    <x v="200"/>
    <d v="2020-04-05T00:00:00"/>
    <s v="First Class"/>
    <s v="SA-20830"/>
    <x v="282"/>
    <x v="0"/>
    <s v="United States"/>
    <s v="Chicago"/>
    <x v="7"/>
    <x v="2"/>
    <s v="OFF-AR-10003045"/>
    <x v="1"/>
    <x v="5"/>
    <x v="254"/>
    <n v="7.0559999999999992"/>
    <n v="3"/>
    <n v="2.2050000000000001"/>
  </r>
  <r>
    <n v="3726"/>
    <s v="CA-2019-151512"/>
    <x v="274"/>
    <d v="2020-01-02T00:00:00"/>
    <s v="Standard Class"/>
    <s v="SH-19975"/>
    <x v="41"/>
    <x v="1"/>
    <s v="United States"/>
    <s v="Denver"/>
    <x v="27"/>
    <x v="1"/>
    <s v="OFF-AP-10000252"/>
    <x v="1"/>
    <x v="6"/>
    <x v="898"/>
    <n v="18.72"/>
    <n v="2"/>
    <n v="3.51"/>
  </r>
  <r>
    <n v="3727"/>
    <s v="CA-2019-165169"/>
    <x v="230"/>
    <d v="2019-06-11T00:00:00"/>
    <s v="Standard Class"/>
    <s v="JL-15235"/>
    <x v="598"/>
    <x v="0"/>
    <s v="United States"/>
    <s v="Newark"/>
    <x v="10"/>
    <x v="3"/>
    <s v="OFF-ST-10001496"/>
    <x v="1"/>
    <x v="10"/>
    <x v="1228"/>
    <n v="360.38"/>
    <n v="2"/>
    <n v="93.698800000000006"/>
  </r>
  <r>
    <n v="3728"/>
    <s v="CA-2019-165169"/>
    <x v="230"/>
    <d v="2019-06-11T00:00:00"/>
    <s v="Standard Class"/>
    <s v="JL-15235"/>
    <x v="598"/>
    <x v="0"/>
    <s v="United States"/>
    <s v="Newark"/>
    <x v="10"/>
    <x v="3"/>
    <s v="OFF-AR-10000122"/>
    <x v="1"/>
    <x v="5"/>
    <x v="1053"/>
    <n v="11.16"/>
    <n v="2"/>
    <n v="2.7899999999999991"/>
  </r>
  <r>
    <n v="3729"/>
    <s v="CA-2019-165169"/>
    <x v="230"/>
    <d v="2019-06-11T00:00:00"/>
    <s v="Standard Class"/>
    <s v="JL-15235"/>
    <x v="598"/>
    <x v="0"/>
    <s v="United States"/>
    <s v="Newark"/>
    <x v="10"/>
    <x v="3"/>
    <s v="OFF-LA-10000407"/>
    <x v="1"/>
    <x v="2"/>
    <x v="1229"/>
    <n v="14.940000000000001"/>
    <n v="3"/>
    <n v="6.8723999999999998"/>
  </r>
  <r>
    <n v="3735"/>
    <s v="CA-2020-168193"/>
    <x v="495"/>
    <d v="2020-03-11T00:00:00"/>
    <s v="Second Class"/>
    <s v="RM-19750"/>
    <x v="599"/>
    <x v="0"/>
    <s v="United States"/>
    <s v="New York City"/>
    <x v="11"/>
    <x v="3"/>
    <s v="OFF-PA-10002254"/>
    <x v="1"/>
    <x v="3"/>
    <x v="1230"/>
    <n v="26.38"/>
    <n v="1"/>
    <n v="12.134799999999998"/>
  </r>
  <r>
    <n v="3736"/>
    <s v="CA-2020-168193"/>
    <x v="495"/>
    <d v="2020-03-11T00:00:00"/>
    <s v="Second Class"/>
    <s v="RM-19750"/>
    <x v="599"/>
    <x v="0"/>
    <s v="United States"/>
    <s v="New York City"/>
    <x v="11"/>
    <x v="3"/>
    <s v="FUR-FU-10002554"/>
    <x v="0"/>
    <x v="9"/>
    <x v="621"/>
    <n v="71.97"/>
    <n v="3"/>
    <n v="16.553099999999993"/>
  </r>
  <r>
    <n v="3737"/>
    <s v="CA-2019-115476"/>
    <x v="393"/>
    <d v="2019-03-17T00:00:00"/>
    <s v="Same Day"/>
    <s v="VM-21835"/>
    <x v="600"/>
    <x v="0"/>
    <s v="United States"/>
    <s v="Newark"/>
    <x v="10"/>
    <x v="3"/>
    <s v="TEC-PH-10000673"/>
    <x v="2"/>
    <x v="8"/>
    <x v="1231"/>
    <n v="129.97999999999999"/>
    <n v="2"/>
    <n v="62.3904"/>
  </r>
  <r>
    <n v="3738"/>
    <s v="CA-2019-115476"/>
    <x v="393"/>
    <d v="2019-03-17T00:00:00"/>
    <s v="Same Day"/>
    <s v="VM-21835"/>
    <x v="600"/>
    <x v="0"/>
    <s v="United States"/>
    <s v="Newark"/>
    <x v="10"/>
    <x v="3"/>
    <s v="OFF-BI-10000962"/>
    <x v="1"/>
    <x v="4"/>
    <x v="1160"/>
    <n v="32.54"/>
    <n v="2"/>
    <n v="15.944599999999998"/>
  </r>
  <r>
    <n v="3739"/>
    <s v="CA-2019-133340"/>
    <x v="4"/>
    <d v="2019-12-13T00:00:00"/>
    <s v="Standard Class"/>
    <s v="LH-17155"/>
    <x v="62"/>
    <x v="0"/>
    <s v="United States"/>
    <s v="Jackson"/>
    <x v="13"/>
    <x v="2"/>
    <s v="TEC-PH-10003988"/>
    <x v="2"/>
    <x v="8"/>
    <x v="19"/>
    <n v="10.9"/>
    <n v="1"/>
    <n v="3.0520000000000005"/>
  </r>
  <r>
    <n v="3740"/>
    <s v="CA-2019-133340"/>
    <x v="4"/>
    <d v="2019-12-13T00:00:00"/>
    <s v="Standard Class"/>
    <s v="LH-17155"/>
    <x v="62"/>
    <x v="0"/>
    <s v="United States"/>
    <s v="Jackson"/>
    <x v="13"/>
    <x v="2"/>
    <s v="TEC-AC-10001109"/>
    <x v="2"/>
    <x v="7"/>
    <x v="836"/>
    <n v="59.98"/>
    <n v="2"/>
    <n v="25.191600000000001"/>
  </r>
  <r>
    <n v="3741"/>
    <s v="CA-2019-133340"/>
    <x v="4"/>
    <d v="2019-12-13T00:00:00"/>
    <s v="Standard Class"/>
    <s v="LH-17155"/>
    <x v="62"/>
    <x v="0"/>
    <s v="United States"/>
    <s v="Jackson"/>
    <x v="13"/>
    <x v="2"/>
    <s v="OFF-AP-10002311"/>
    <x v="1"/>
    <x v="6"/>
    <x v="1232"/>
    <n v="61.929000000000002"/>
    <n v="1"/>
    <n v="23.395400000000002"/>
  </r>
  <r>
    <n v="3742"/>
    <s v="CA-2019-137848"/>
    <x v="440"/>
    <d v="2019-01-21T00:00:00"/>
    <s v="Standard Class"/>
    <s v="WB-21850"/>
    <x v="601"/>
    <x v="0"/>
    <s v="United States"/>
    <s v="New York City"/>
    <x v="11"/>
    <x v="3"/>
    <s v="OFF-EN-10001137"/>
    <x v="1"/>
    <x v="12"/>
    <x v="174"/>
    <n v="16.52"/>
    <n v="4"/>
    <n v="7.5991999999999997"/>
  </r>
  <r>
    <n v="3743"/>
    <s v="CA-2019-137848"/>
    <x v="440"/>
    <d v="2019-01-21T00:00:00"/>
    <s v="Standard Class"/>
    <s v="WB-21850"/>
    <x v="601"/>
    <x v="0"/>
    <s v="United States"/>
    <s v="New York City"/>
    <x v="11"/>
    <x v="3"/>
    <s v="OFF-PA-10004285"/>
    <x v="1"/>
    <x v="3"/>
    <x v="1233"/>
    <n v="60.12"/>
    <n v="9"/>
    <n v="28.857599999999998"/>
  </r>
  <r>
    <n v="3744"/>
    <s v="CA-2019-137848"/>
    <x v="440"/>
    <d v="2019-01-21T00:00:00"/>
    <s v="Standard Class"/>
    <s v="WB-21850"/>
    <x v="601"/>
    <x v="0"/>
    <s v="United States"/>
    <s v="New York City"/>
    <x v="11"/>
    <x v="3"/>
    <s v="OFF-BI-10002225"/>
    <x v="1"/>
    <x v="4"/>
    <x v="191"/>
    <n v="49.536000000000001"/>
    <n v="3"/>
    <n v="17.337599999999998"/>
  </r>
  <r>
    <n v="3746"/>
    <s v="CA-2019-149979"/>
    <x v="390"/>
    <d v="2019-09-28T00:00:00"/>
    <s v="Second Class"/>
    <s v="RA-19915"/>
    <x v="257"/>
    <x v="0"/>
    <s v="United States"/>
    <s v="Columbus"/>
    <x v="29"/>
    <x v="0"/>
    <s v="OFF-ST-10003058"/>
    <x v="1"/>
    <x v="10"/>
    <x v="231"/>
    <n v="118.25"/>
    <n v="5"/>
    <n v="34.292499999999997"/>
  </r>
  <r>
    <n v="3747"/>
    <s v="CA-2019-149979"/>
    <x v="390"/>
    <d v="2019-09-28T00:00:00"/>
    <s v="Second Class"/>
    <s v="RA-19915"/>
    <x v="257"/>
    <x v="0"/>
    <s v="United States"/>
    <s v="Columbus"/>
    <x v="29"/>
    <x v="0"/>
    <s v="FUR-CH-10002084"/>
    <x v="0"/>
    <x v="1"/>
    <x v="893"/>
    <n v="368.96999999999997"/>
    <n v="3"/>
    <n v="81.173400000000001"/>
  </r>
  <r>
    <n v="3748"/>
    <s v="CA-2020-161956"/>
    <x v="82"/>
    <d v="2020-08-29T00:00:00"/>
    <s v="Second Class"/>
    <s v="DR-12880"/>
    <x v="439"/>
    <x v="1"/>
    <s v="United States"/>
    <s v="Inglewood"/>
    <x v="1"/>
    <x v="1"/>
    <s v="FUR-FU-10002937"/>
    <x v="0"/>
    <x v="9"/>
    <x v="738"/>
    <n v="198.46"/>
    <n v="2"/>
    <n v="99.23"/>
  </r>
  <r>
    <n v="3749"/>
    <s v="CA-2020-161956"/>
    <x v="82"/>
    <d v="2020-08-29T00:00:00"/>
    <s v="Second Class"/>
    <s v="DR-12880"/>
    <x v="439"/>
    <x v="1"/>
    <s v="United States"/>
    <s v="Inglewood"/>
    <x v="1"/>
    <x v="1"/>
    <s v="OFF-AP-10001242"/>
    <x v="1"/>
    <x v="6"/>
    <x v="1163"/>
    <n v="321.92"/>
    <n v="4"/>
    <n v="96.575999999999993"/>
  </r>
  <r>
    <n v="3750"/>
    <s v="CA-2020-161956"/>
    <x v="82"/>
    <d v="2020-08-29T00:00:00"/>
    <s v="Second Class"/>
    <s v="DR-12880"/>
    <x v="439"/>
    <x v="1"/>
    <s v="United States"/>
    <s v="Inglewood"/>
    <x v="1"/>
    <x v="1"/>
    <s v="TEC-CO-10001571"/>
    <x v="2"/>
    <x v="15"/>
    <x v="1234"/>
    <n v="879.98400000000004"/>
    <n v="2"/>
    <n v="329.99400000000003"/>
  </r>
  <r>
    <n v="3751"/>
    <s v="CA-2020-161956"/>
    <x v="82"/>
    <d v="2020-08-29T00:00:00"/>
    <s v="Second Class"/>
    <s v="DR-12880"/>
    <x v="439"/>
    <x v="1"/>
    <s v="United States"/>
    <s v="Inglewood"/>
    <x v="1"/>
    <x v="1"/>
    <s v="OFF-SU-10002503"/>
    <x v="1"/>
    <x v="13"/>
    <x v="429"/>
    <n v="28.4"/>
    <n v="5"/>
    <n v="8.2359999999999989"/>
  </r>
  <r>
    <n v="3752"/>
    <s v="CA-2020-161956"/>
    <x v="82"/>
    <d v="2020-08-29T00:00:00"/>
    <s v="Second Class"/>
    <s v="DR-12880"/>
    <x v="439"/>
    <x v="1"/>
    <s v="United States"/>
    <s v="Inglewood"/>
    <x v="1"/>
    <x v="1"/>
    <s v="FUR-CH-10004886"/>
    <x v="0"/>
    <x v="1"/>
    <x v="212"/>
    <n v="230.28000000000003"/>
    <n v="3"/>
    <n v="23.027999999999992"/>
  </r>
  <r>
    <n v="3753"/>
    <s v="CA-2020-161956"/>
    <x v="82"/>
    <d v="2020-08-29T00:00:00"/>
    <s v="Second Class"/>
    <s v="DR-12880"/>
    <x v="439"/>
    <x v="1"/>
    <s v="United States"/>
    <s v="Inglewood"/>
    <x v="1"/>
    <x v="1"/>
    <s v="OFF-PA-10001289"/>
    <x v="1"/>
    <x v="3"/>
    <x v="653"/>
    <n v="116.28"/>
    <n v="3"/>
    <n v="56.977199999999996"/>
  </r>
  <r>
    <n v="3754"/>
    <s v="CA-2020-161956"/>
    <x v="82"/>
    <d v="2020-08-29T00:00:00"/>
    <s v="Second Class"/>
    <s v="DR-12880"/>
    <x v="439"/>
    <x v="1"/>
    <s v="United States"/>
    <s v="Inglewood"/>
    <x v="1"/>
    <x v="1"/>
    <s v="OFF-BI-10003650"/>
    <x v="1"/>
    <x v="4"/>
    <x v="470"/>
    <n v="841.5680000000001"/>
    <n v="2"/>
    <n v="294.54879999999991"/>
  </r>
  <r>
    <n v="3755"/>
    <s v="CA-2020-161956"/>
    <x v="82"/>
    <d v="2020-08-29T00:00:00"/>
    <s v="Second Class"/>
    <s v="DR-12880"/>
    <x v="439"/>
    <x v="1"/>
    <s v="United States"/>
    <s v="Inglewood"/>
    <x v="1"/>
    <x v="1"/>
    <s v="OFF-ST-10001370"/>
    <x v="1"/>
    <x v="10"/>
    <x v="1217"/>
    <n v="354.90000000000003"/>
    <n v="5"/>
    <n v="17.744999999999962"/>
  </r>
  <r>
    <n v="3756"/>
    <s v="CA-2019-116799"/>
    <x v="463"/>
    <d v="2019-03-06T00:00:00"/>
    <s v="First Class"/>
    <s v="JG-15310"/>
    <x v="551"/>
    <x v="1"/>
    <s v="United States"/>
    <s v="Odessa"/>
    <x v="6"/>
    <x v="2"/>
    <s v="OFF-PA-10001892"/>
    <x v="1"/>
    <x v="3"/>
    <x v="541"/>
    <n v="42.783999999999999"/>
    <n v="7"/>
    <n v="15.509199999999998"/>
  </r>
  <r>
    <n v="3757"/>
    <s v="CA-2019-116799"/>
    <x v="463"/>
    <d v="2019-03-06T00:00:00"/>
    <s v="First Class"/>
    <s v="JG-15310"/>
    <x v="551"/>
    <x v="1"/>
    <s v="United States"/>
    <s v="Odessa"/>
    <x v="6"/>
    <x v="2"/>
    <s v="FUR-CH-10004983"/>
    <x v="0"/>
    <x v="1"/>
    <x v="1235"/>
    <n v="563.42999999999984"/>
    <n v="5"/>
    <n v="-56.343000000000018"/>
  </r>
  <r>
    <n v="3758"/>
    <s v="CA-2019-111283"/>
    <x v="496"/>
    <d v="2019-03-04T00:00:00"/>
    <s v="Standard Class"/>
    <s v="LC-16870"/>
    <x v="251"/>
    <x v="0"/>
    <s v="United States"/>
    <s v="Newark"/>
    <x v="19"/>
    <x v="3"/>
    <s v="OFF-AR-10001615"/>
    <x v="1"/>
    <x v="5"/>
    <x v="1236"/>
    <n v="111.104"/>
    <n v="7"/>
    <n v="8.3328000000000024"/>
  </r>
  <r>
    <n v="3762"/>
    <s v="CA-2020-104577"/>
    <x v="332"/>
    <d v="2020-05-17T00:00:00"/>
    <s v="Standard Class"/>
    <s v="CK-12205"/>
    <x v="147"/>
    <x v="0"/>
    <s v="United States"/>
    <s v="Everett"/>
    <x v="28"/>
    <x v="3"/>
    <s v="OFF-PA-10000659"/>
    <x v="1"/>
    <x v="3"/>
    <x v="936"/>
    <n v="87.6"/>
    <n v="5"/>
    <n v="42.047999999999995"/>
  </r>
  <r>
    <n v="3763"/>
    <s v="CA-2019-156251"/>
    <x v="317"/>
    <d v="2019-08-18T00:00:00"/>
    <s v="Second Class"/>
    <s v="TS-21160"/>
    <x v="436"/>
    <x v="1"/>
    <s v="United States"/>
    <s v="West Allis"/>
    <x v="21"/>
    <x v="2"/>
    <s v="FUR-BO-10001337"/>
    <x v="0"/>
    <x v="0"/>
    <x v="257"/>
    <n v="241.96"/>
    <n v="2"/>
    <n v="24.195999999999998"/>
  </r>
  <r>
    <n v="3764"/>
    <s v="CA-2019-156251"/>
    <x v="317"/>
    <d v="2019-08-18T00:00:00"/>
    <s v="Second Class"/>
    <s v="TS-21160"/>
    <x v="436"/>
    <x v="1"/>
    <s v="United States"/>
    <s v="West Allis"/>
    <x v="21"/>
    <x v="2"/>
    <s v="OFF-BI-10003529"/>
    <x v="1"/>
    <x v="4"/>
    <x v="1237"/>
    <n v="8.52"/>
    <n v="3"/>
    <n v="4.1747999999999994"/>
  </r>
  <r>
    <n v="3765"/>
    <s v="CA-2020-125878"/>
    <x v="497"/>
    <d v="2020-03-02T00:00:00"/>
    <s v="Standard Class"/>
    <s v="MH-18025"/>
    <x v="602"/>
    <x v="0"/>
    <s v="United States"/>
    <s v="Chicago"/>
    <x v="7"/>
    <x v="2"/>
    <s v="OFF-BI-10002609"/>
    <x v="1"/>
    <x v="4"/>
    <x v="49"/>
    <n v="1.7879999999999996"/>
    <n v="3"/>
    <n v="-3.0396000000000001"/>
  </r>
  <r>
    <n v="3766"/>
    <s v="CA-2019-163153"/>
    <x v="466"/>
    <d v="2019-03-25T00:00:00"/>
    <s v="Standard Class"/>
    <s v="DM-12955"/>
    <x v="603"/>
    <x v="1"/>
    <s v="United States"/>
    <s v="Houston"/>
    <x v="6"/>
    <x v="2"/>
    <s v="FUR-TA-10004767"/>
    <x v="0"/>
    <x v="14"/>
    <x v="806"/>
    <n v="99.372"/>
    <n v="2"/>
    <n v="-1.4196000000000097"/>
  </r>
  <r>
    <n v="3767"/>
    <s v="CA-2019-163153"/>
    <x v="466"/>
    <d v="2019-03-25T00:00:00"/>
    <s v="Standard Class"/>
    <s v="DM-12955"/>
    <x v="603"/>
    <x v="1"/>
    <s v="United States"/>
    <s v="Houston"/>
    <x v="6"/>
    <x v="2"/>
    <s v="OFF-AR-10001868"/>
    <x v="1"/>
    <x v="5"/>
    <x v="27"/>
    <n v="1.3440000000000001"/>
    <n v="1"/>
    <n v="0.504"/>
  </r>
  <r>
    <n v="3771"/>
    <s v="CA-2019-155530"/>
    <x v="498"/>
    <d v="2019-12-21T00:00:00"/>
    <s v="Standard Class"/>
    <s v="CM-12160"/>
    <x v="245"/>
    <x v="0"/>
    <s v="United States"/>
    <s v="San Francisco"/>
    <x v="1"/>
    <x v="1"/>
    <s v="FUR-TA-10004256"/>
    <x v="0"/>
    <x v="14"/>
    <x v="295"/>
    <n v="2003.52"/>
    <n v="6"/>
    <n v="-325.57200000000023"/>
  </r>
  <r>
    <n v="3772"/>
    <s v="US-2019-101196"/>
    <x v="300"/>
    <d v="2019-05-17T00:00:00"/>
    <s v="Standard Class"/>
    <s v="FM-14215"/>
    <x v="378"/>
    <x v="1"/>
    <s v="United States"/>
    <s v="Philadelphia"/>
    <x v="5"/>
    <x v="3"/>
    <s v="OFF-ST-10004804"/>
    <x v="1"/>
    <x v="10"/>
    <x v="657"/>
    <n v="82.367999999999995"/>
    <n v="2"/>
    <n v="-19.562399999999997"/>
  </r>
  <r>
    <n v="3779"/>
    <s v="US-2020-148768"/>
    <x v="185"/>
    <d v="2020-12-02T00:00:00"/>
    <s v="Second Class"/>
    <s v="PN-18775"/>
    <x v="27"/>
    <x v="2"/>
    <s v="United States"/>
    <s v="Miami"/>
    <x v="8"/>
    <x v="0"/>
    <s v="TEC-PH-10002564"/>
    <x v="2"/>
    <x v="8"/>
    <x v="676"/>
    <n v="71.975999999999999"/>
    <n v="3"/>
    <n v="8.9969999999999892"/>
  </r>
  <r>
    <n v="3780"/>
    <s v="CA-2020-118521"/>
    <x v="499"/>
    <d v="2020-02-20T00:00:00"/>
    <s v="Standard Class"/>
    <s v="LF-17185"/>
    <x v="123"/>
    <x v="0"/>
    <s v="United States"/>
    <s v="New York City"/>
    <x v="11"/>
    <x v="3"/>
    <s v="OFF-PA-10003465"/>
    <x v="1"/>
    <x v="3"/>
    <x v="1032"/>
    <n v="37.94"/>
    <n v="2"/>
    <n v="18.211199999999998"/>
  </r>
  <r>
    <n v="3783"/>
    <s v="CA-2020-165204"/>
    <x v="20"/>
    <d v="2020-11-16T00:00:00"/>
    <s v="Second Class"/>
    <s v="MN-17935"/>
    <x v="463"/>
    <x v="0"/>
    <s v="United States"/>
    <s v="Memphis"/>
    <x v="26"/>
    <x v="0"/>
    <s v="OFF-PA-10003424"/>
    <x v="1"/>
    <x v="3"/>
    <x v="763"/>
    <n v="8.9039999999999999"/>
    <n v="3"/>
    <n v="3.3389999999999995"/>
  </r>
  <r>
    <n v="3784"/>
    <s v="CA-2020-165204"/>
    <x v="20"/>
    <d v="2020-11-16T00:00:00"/>
    <s v="Second Class"/>
    <s v="MN-17935"/>
    <x v="463"/>
    <x v="0"/>
    <s v="United States"/>
    <s v="Memphis"/>
    <x v="26"/>
    <x v="0"/>
    <s v="OFF-ST-10003716"/>
    <x v="1"/>
    <x v="10"/>
    <x v="601"/>
    <n v="720.06400000000008"/>
    <n v="4"/>
    <n v="-63.005600000000015"/>
  </r>
  <r>
    <n v="3785"/>
    <s v="CA-2020-125752"/>
    <x v="377"/>
    <d v="2020-08-04T00:00:00"/>
    <s v="Standard Class"/>
    <s v="EH-14125"/>
    <x v="164"/>
    <x v="2"/>
    <s v="United States"/>
    <s v="Fort Lauderdale"/>
    <x v="8"/>
    <x v="0"/>
    <s v="TEC-AC-10003590"/>
    <x v="2"/>
    <x v="7"/>
    <x v="1221"/>
    <n v="41.424000000000007"/>
    <n v="2"/>
    <n v="8.2847999999999971"/>
  </r>
  <r>
    <n v="3786"/>
    <s v="CA-2020-112487"/>
    <x v="211"/>
    <d v="2020-12-30T00:00:00"/>
    <s v="Standard Class"/>
    <s v="TC-21535"/>
    <x v="604"/>
    <x v="2"/>
    <s v="United States"/>
    <s v="Columbus"/>
    <x v="19"/>
    <x v="3"/>
    <s v="OFF-BI-10000494"/>
    <x v="1"/>
    <x v="4"/>
    <x v="1238"/>
    <n v="3.1320000000000001"/>
    <n v="2"/>
    <n v="-2.6099999999999994"/>
  </r>
  <r>
    <n v="3787"/>
    <s v="CA-2019-144218"/>
    <x v="404"/>
    <d v="2019-11-04T00:00:00"/>
    <s v="Standard Class"/>
    <s v="JD-15895"/>
    <x v="40"/>
    <x v="1"/>
    <s v="United States"/>
    <s v="Los Angeles"/>
    <x v="1"/>
    <x v="1"/>
    <s v="OFF-ST-10002615"/>
    <x v="1"/>
    <x v="10"/>
    <x v="1204"/>
    <n v="1085.42"/>
    <n v="7"/>
    <n v="282.20920000000001"/>
  </r>
  <r>
    <n v="3788"/>
    <s v="CA-2019-169971"/>
    <x v="500"/>
    <d v="2019-09-09T00:00:00"/>
    <s v="Standard Class"/>
    <s v="IL-15100"/>
    <x v="445"/>
    <x v="0"/>
    <s v="United States"/>
    <s v="Houston"/>
    <x v="6"/>
    <x v="2"/>
    <s v="OFF-AR-10002804"/>
    <x v="1"/>
    <x v="5"/>
    <x v="152"/>
    <n v="3.9119999999999999"/>
    <n v="1"/>
    <n v="1.0269000000000001"/>
  </r>
  <r>
    <n v="3789"/>
    <s v="CA-2019-169971"/>
    <x v="500"/>
    <d v="2019-09-09T00:00:00"/>
    <s v="Standard Class"/>
    <s v="IL-15100"/>
    <x v="445"/>
    <x v="0"/>
    <s v="United States"/>
    <s v="Houston"/>
    <x v="6"/>
    <x v="2"/>
    <s v="OFF-AR-10001044"/>
    <x v="1"/>
    <x v="5"/>
    <x v="730"/>
    <n v="62.376000000000005"/>
    <n v="3"/>
    <n v="7.0172999999999952"/>
  </r>
  <r>
    <n v="3790"/>
    <s v="US-2019-133508"/>
    <x v="419"/>
    <d v="2019-04-21T00:00:00"/>
    <s v="Standard Class"/>
    <s v="SW-20350"/>
    <x v="546"/>
    <x v="2"/>
    <s v="United States"/>
    <s v="Omaha"/>
    <x v="4"/>
    <x v="2"/>
    <s v="OFF-FA-10000134"/>
    <x v="1"/>
    <x v="11"/>
    <x v="104"/>
    <n v="29.049999999999997"/>
    <n v="5"/>
    <n v="9.0054999999999996"/>
  </r>
  <r>
    <n v="3798"/>
    <s v="CA-2020-121314"/>
    <x v="221"/>
    <d v="2020-09-26T00:00:00"/>
    <s v="First Class"/>
    <s v="BE-11410"/>
    <x v="501"/>
    <x v="0"/>
    <s v="United States"/>
    <s v="Miami"/>
    <x v="8"/>
    <x v="0"/>
    <s v="OFF-PA-10003395"/>
    <x v="1"/>
    <x v="3"/>
    <x v="1239"/>
    <n v="251.64"/>
    <n v="3"/>
    <n v="88.073999999999984"/>
  </r>
  <r>
    <n v="3799"/>
    <s v="CA-2020-147760"/>
    <x v="152"/>
    <d v="2020-11-05T00:00:00"/>
    <s v="First Class"/>
    <s v="KL-16555"/>
    <x v="263"/>
    <x v="1"/>
    <s v="United States"/>
    <s v="Greensboro"/>
    <x v="2"/>
    <x v="0"/>
    <s v="FUR-TA-10004575"/>
    <x v="0"/>
    <x v="14"/>
    <x v="802"/>
    <n v="523.76400000000001"/>
    <n v="3"/>
    <n v="-192.04680000000008"/>
  </r>
  <r>
    <n v="3800"/>
    <s v="CA-2020-147760"/>
    <x v="152"/>
    <d v="2020-11-05T00:00:00"/>
    <s v="First Class"/>
    <s v="KL-16555"/>
    <x v="263"/>
    <x v="1"/>
    <s v="United States"/>
    <s v="Greensboro"/>
    <x v="2"/>
    <x v="0"/>
    <s v="TEC-PH-10002483"/>
    <x v="2"/>
    <x v="8"/>
    <x v="829"/>
    <n v="1359.96"/>
    <n v="5"/>
    <n v="118.99650000000003"/>
  </r>
  <r>
    <n v="3801"/>
    <s v="CA-2019-156503"/>
    <x v="284"/>
    <d v="2019-10-20T00:00:00"/>
    <s v="Standard Class"/>
    <s v="NC-18415"/>
    <x v="605"/>
    <x v="0"/>
    <s v="United States"/>
    <s v="Jacksonville"/>
    <x v="2"/>
    <x v="0"/>
    <s v="FUR-CH-10003606"/>
    <x v="0"/>
    <x v="1"/>
    <x v="1240"/>
    <n v="102.59200000000001"/>
    <n v="1"/>
    <n v="10.2592"/>
  </r>
  <r>
    <n v="3802"/>
    <s v="CA-2019-156503"/>
    <x v="284"/>
    <d v="2019-10-20T00:00:00"/>
    <s v="Standard Class"/>
    <s v="NC-18415"/>
    <x v="605"/>
    <x v="0"/>
    <s v="United States"/>
    <s v="Jacksonville"/>
    <x v="2"/>
    <x v="0"/>
    <s v="TEC-AC-10002473"/>
    <x v="2"/>
    <x v="7"/>
    <x v="962"/>
    <n v="22.704000000000001"/>
    <n v="1"/>
    <n v="5.9597999999999995"/>
  </r>
  <r>
    <n v="3803"/>
    <s v="CA-2019-156503"/>
    <x v="284"/>
    <d v="2019-10-20T00:00:00"/>
    <s v="Standard Class"/>
    <s v="NC-18415"/>
    <x v="605"/>
    <x v="0"/>
    <s v="United States"/>
    <s v="Jacksonville"/>
    <x v="2"/>
    <x v="0"/>
    <s v="OFF-PA-10002319"/>
    <x v="1"/>
    <x v="3"/>
    <x v="1170"/>
    <n v="93.024000000000001"/>
    <n v="3"/>
    <n v="33.721199999999996"/>
  </r>
  <r>
    <n v="3804"/>
    <s v="CA-2019-156503"/>
    <x v="284"/>
    <d v="2019-10-20T00:00:00"/>
    <s v="Standard Class"/>
    <s v="NC-18415"/>
    <x v="605"/>
    <x v="0"/>
    <s v="United States"/>
    <s v="Jacksonville"/>
    <x v="2"/>
    <x v="0"/>
    <s v="OFF-SU-10000946"/>
    <x v="1"/>
    <x v="13"/>
    <x v="183"/>
    <n v="12.768000000000001"/>
    <n v="2"/>
    <n v="1.436399999999999"/>
  </r>
  <r>
    <n v="3805"/>
    <s v="CA-2019-156503"/>
    <x v="284"/>
    <d v="2019-10-20T00:00:00"/>
    <s v="Standard Class"/>
    <s v="NC-18415"/>
    <x v="605"/>
    <x v="0"/>
    <s v="United States"/>
    <s v="Jacksonville"/>
    <x v="2"/>
    <x v="0"/>
    <s v="OFF-EN-10001335"/>
    <x v="1"/>
    <x v="12"/>
    <x v="486"/>
    <n v="35.008000000000003"/>
    <n v="4"/>
    <n v="13.127999999999998"/>
  </r>
  <r>
    <n v="3806"/>
    <s v="CA-2019-156503"/>
    <x v="284"/>
    <d v="2019-10-20T00:00:00"/>
    <s v="Standard Class"/>
    <s v="NC-18415"/>
    <x v="605"/>
    <x v="0"/>
    <s v="United States"/>
    <s v="Jacksonville"/>
    <x v="2"/>
    <x v="0"/>
    <s v="OFF-PA-10002377"/>
    <x v="1"/>
    <x v="3"/>
    <x v="67"/>
    <n v="39.152000000000001"/>
    <n v="1"/>
    <n v="14.681999999999999"/>
  </r>
  <r>
    <n v="3813"/>
    <s v="CA-2020-147753"/>
    <x v="501"/>
    <d v="2020-03-05T00:00:00"/>
    <s v="Same Day"/>
    <s v="PK-19075"/>
    <x v="109"/>
    <x v="0"/>
    <s v="United States"/>
    <s v="Milwaukee"/>
    <x v="21"/>
    <x v="2"/>
    <s v="OFF-LA-10003537"/>
    <x v="1"/>
    <x v="2"/>
    <x v="1241"/>
    <n v="25.06"/>
    <n v="2"/>
    <n v="11.778199999999998"/>
  </r>
  <r>
    <n v="3815"/>
    <s v="CA-2019-152471"/>
    <x v="346"/>
    <d v="2019-07-08T00:00:00"/>
    <s v="Same Day"/>
    <s v="ZD-21925"/>
    <x v="544"/>
    <x v="0"/>
    <s v="United States"/>
    <s v="Jacksonville"/>
    <x v="8"/>
    <x v="0"/>
    <s v="TEC-PH-10002824"/>
    <x v="2"/>
    <x v="8"/>
    <x v="804"/>
    <n v="823.96000000000015"/>
    <n v="5"/>
    <n v="51.497499999999974"/>
  </r>
  <r>
    <n v="3816"/>
    <s v="CA-2019-152471"/>
    <x v="346"/>
    <d v="2019-07-08T00:00:00"/>
    <s v="Same Day"/>
    <s v="ZD-21925"/>
    <x v="544"/>
    <x v="0"/>
    <s v="United States"/>
    <s v="Jacksonville"/>
    <x v="8"/>
    <x v="0"/>
    <s v="OFF-PA-10004965"/>
    <x v="1"/>
    <x v="3"/>
    <x v="1242"/>
    <n v="15.984000000000002"/>
    <n v="2"/>
    <n v="4.9949999999999992"/>
  </r>
  <r>
    <n v="3820"/>
    <s v="CA-2020-141873"/>
    <x v="253"/>
    <d v="2020-10-14T00:00:00"/>
    <s v="Standard Class"/>
    <s v="HG-14845"/>
    <x v="606"/>
    <x v="0"/>
    <s v="United States"/>
    <s v="New York City"/>
    <x v="11"/>
    <x v="3"/>
    <s v="OFF-BI-10001031"/>
    <x v="1"/>
    <x v="4"/>
    <x v="574"/>
    <n v="12.816000000000001"/>
    <n v="3"/>
    <n v="4.3253999999999984"/>
  </r>
  <r>
    <n v="3821"/>
    <s v="CA-2020-141873"/>
    <x v="253"/>
    <d v="2020-10-14T00:00:00"/>
    <s v="Standard Class"/>
    <s v="HG-14845"/>
    <x v="606"/>
    <x v="0"/>
    <s v="United States"/>
    <s v="New York City"/>
    <x v="11"/>
    <x v="3"/>
    <s v="FUR-BO-10003034"/>
    <x v="0"/>
    <x v="0"/>
    <x v="856"/>
    <n v="314.35199999999998"/>
    <n v="3"/>
    <n v="-15.71759999999999"/>
  </r>
  <r>
    <n v="3822"/>
    <s v="CA-2020-141873"/>
    <x v="253"/>
    <d v="2020-10-14T00:00:00"/>
    <s v="Standard Class"/>
    <s v="HG-14845"/>
    <x v="606"/>
    <x v="0"/>
    <s v="United States"/>
    <s v="New York City"/>
    <x v="11"/>
    <x v="3"/>
    <s v="OFF-PA-10000069"/>
    <x v="1"/>
    <x v="3"/>
    <x v="1243"/>
    <n v="18.98"/>
    <n v="2"/>
    <n v="8.9206000000000003"/>
  </r>
  <r>
    <n v="3823"/>
    <s v="CA-2020-141873"/>
    <x v="253"/>
    <d v="2020-10-14T00:00:00"/>
    <s v="Standard Class"/>
    <s v="HG-14845"/>
    <x v="606"/>
    <x v="0"/>
    <s v="United States"/>
    <s v="New York City"/>
    <x v="11"/>
    <x v="3"/>
    <s v="OFF-BI-10003655"/>
    <x v="1"/>
    <x v="4"/>
    <x v="1244"/>
    <n v="18.240000000000002"/>
    <n v="6"/>
    <n v="6.1560000000000006"/>
  </r>
  <r>
    <n v="3828"/>
    <s v="CA-2020-141733"/>
    <x v="502"/>
    <d v="2020-05-11T00:00:00"/>
    <s v="Standard Class"/>
    <s v="RW-19540"/>
    <x v="607"/>
    <x v="1"/>
    <s v="United States"/>
    <s v="Detroit"/>
    <x v="13"/>
    <x v="2"/>
    <s v="FUR-CH-10004086"/>
    <x v="0"/>
    <x v="1"/>
    <x v="154"/>
    <n v="1458.65"/>
    <n v="5"/>
    <n v="423.00849999999997"/>
  </r>
  <r>
    <n v="3829"/>
    <s v="CA-2020-141733"/>
    <x v="502"/>
    <d v="2020-05-11T00:00:00"/>
    <s v="Standard Class"/>
    <s v="RW-19540"/>
    <x v="607"/>
    <x v="1"/>
    <s v="United States"/>
    <s v="Detroit"/>
    <x v="13"/>
    <x v="2"/>
    <s v="FUR-CH-10002019"/>
    <x v="0"/>
    <x v="1"/>
    <x v="1015"/>
    <n v="26.64"/>
    <n v="1"/>
    <n v="7.4591999999999992"/>
  </r>
  <r>
    <n v="3830"/>
    <s v="CA-2020-141733"/>
    <x v="502"/>
    <d v="2020-05-11T00:00:00"/>
    <s v="Standard Class"/>
    <s v="RW-19540"/>
    <x v="607"/>
    <x v="1"/>
    <s v="United States"/>
    <s v="Detroit"/>
    <x v="13"/>
    <x v="2"/>
    <s v="FUR-CH-10000595"/>
    <x v="0"/>
    <x v="1"/>
    <x v="1018"/>
    <n v="476.8"/>
    <n v="2"/>
    <n v="119.19999999999999"/>
  </r>
  <r>
    <n v="3831"/>
    <s v="CA-2020-141733"/>
    <x v="502"/>
    <d v="2020-05-11T00:00:00"/>
    <s v="Standard Class"/>
    <s v="RW-19540"/>
    <x v="607"/>
    <x v="1"/>
    <s v="United States"/>
    <s v="Detroit"/>
    <x v="13"/>
    <x v="2"/>
    <s v="OFF-AP-10001563"/>
    <x v="1"/>
    <x v="6"/>
    <x v="328"/>
    <n v="87.444000000000003"/>
    <n v="2"/>
    <n v="18.460399999999986"/>
  </r>
  <r>
    <n v="3848"/>
    <s v="CA-2020-129000"/>
    <x v="503"/>
    <d v="2020-11-27T00:00:00"/>
    <s v="Second Class"/>
    <s v="SZ-20035"/>
    <x v="306"/>
    <x v="2"/>
    <s v="United States"/>
    <s v="Canton"/>
    <x v="13"/>
    <x v="2"/>
    <s v="OFF-ST-10001097"/>
    <x v="1"/>
    <x v="10"/>
    <x v="491"/>
    <n v="501.81000000000006"/>
    <n v="3"/>
    <n v="0"/>
  </r>
  <r>
    <n v="3849"/>
    <s v="CA-2020-161053"/>
    <x v="323"/>
    <d v="2020-09-23T00:00:00"/>
    <s v="First Class"/>
    <s v="JE-15745"/>
    <x v="195"/>
    <x v="0"/>
    <s v="United States"/>
    <s v="Fayetteville"/>
    <x v="44"/>
    <x v="0"/>
    <s v="OFF-BI-10004318"/>
    <x v="1"/>
    <x v="4"/>
    <x v="1245"/>
    <n v="691.96"/>
    <n v="4"/>
    <n v="318.30160000000001"/>
  </r>
  <r>
    <n v="3850"/>
    <s v="CA-2020-161053"/>
    <x v="323"/>
    <d v="2020-09-23T00:00:00"/>
    <s v="First Class"/>
    <s v="JE-15745"/>
    <x v="195"/>
    <x v="0"/>
    <s v="United States"/>
    <s v="Fayetteville"/>
    <x v="44"/>
    <x v="0"/>
    <s v="TEC-AC-10004633"/>
    <x v="2"/>
    <x v="7"/>
    <x v="1178"/>
    <n v="34.950000000000003"/>
    <n v="5"/>
    <n v="15.378000000000004"/>
  </r>
  <r>
    <n v="3853"/>
    <s v="CA-2020-130526"/>
    <x v="112"/>
    <d v="2020-11-29T00:00:00"/>
    <s v="First Class"/>
    <s v="GT-14755"/>
    <x v="88"/>
    <x v="0"/>
    <s v="United States"/>
    <s v="Rockford"/>
    <x v="7"/>
    <x v="2"/>
    <s v="OFF-BI-10001524"/>
    <x v="1"/>
    <x v="4"/>
    <x v="164"/>
    <n v="33.567999999999991"/>
    <n v="8"/>
    <n v="-53.708800000000025"/>
  </r>
  <r>
    <n v="3854"/>
    <s v="US-2020-131849"/>
    <x v="504"/>
    <d v="2020-06-10T00:00:00"/>
    <s v="Standard Class"/>
    <s v="GH-14410"/>
    <x v="608"/>
    <x v="2"/>
    <s v="United States"/>
    <s v="San Francisco"/>
    <x v="1"/>
    <x v="1"/>
    <s v="FUR-FU-10004164"/>
    <x v="0"/>
    <x v="9"/>
    <x v="1246"/>
    <n v="4.95"/>
    <n v="1"/>
    <n v="2.1780000000000004"/>
  </r>
  <r>
    <n v="3855"/>
    <s v="US-2020-131849"/>
    <x v="504"/>
    <d v="2020-06-10T00:00:00"/>
    <s v="Standard Class"/>
    <s v="GH-14410"/>
    <x v="608"/>
    <x v="2"/>
    <s v="United States"/>
    <s v="San Francisco"/>
    <x v="1"/>
    <x v="1"/>
    <s v="OFF-ST-10002957"/>
    <x v="1"/>
    <x v="10"/>
    <x v="1247"/>
    <n v="26.400000000000002"/>
    <n v="5"/>
    <n v="0"/>
  </r>
  <r>
    <n v="3856"/>
    <s v="US-2020-105389"/>
    <x v="242"/>
    <d v="2020-10-28T00:00:00"/>
    <s v="Second Class"/>
    <s v="DM-13015"/>
    <x v="512"/>
    <x v="0"/>
    <s v="United States"/>
    <s v="San Antonio"/>
    <x v="6"/>
    <x v="2"/>
    <s v="OFF-BI-10004364"/>
    <x v="1"/>
    <x v="4"/>
    <x v="304"/>
    <n v="3.5639999999999992"/>
    <n v="3"/>
    <n v="-6.2370000000000019"/>
  </r>
  <r>
    <n v="3857"/>
    <s v="US-2020-105389"/>
    <x v="242"/>
    <d v="2020-10-28T00:00:00"/>
    <s v="Second Class"/>
    <s v="DM-13015"/>
    <x v="512"/>
    <x v="0"/>
    <s v="United States"/>
    <s v="San Antonio"/>
    <x v="6"/>
    <x v="2"/>
    <s v="TEC-PH-10002824"/>
    <x v="2"/>
    <x v="8"/>
    <x v="804"/>
    <n v="823.96000000000015"/>
    <n v="5"/>
    <n v="51.497499999999974"/>
  </r>
  <r>
    <n v="3858"/>
    <s v="US-2020-105389"/>
    <x v="242"/>
    <d v="2020-10-28T00:00:00"/>
    <s v="Second Class"/>
    <s v="DM-13015"/>
    <x v="512"/>
    <x v="0"/>
    <s v="United States"/>
    <s v="San Antonio"/>
    <x v="6"/>
    <x v="2"/>
    <s v="OFF-AR-10000634"/>
    <x v="1"/>
    <x v="5"/>
    <x v="1248"/>
    <n v="10.272000000000002"/>
    <n v="3"/>
    <n v="0.89880000000000004"/>
  </r>
  <r>
    <n v="3860"/>
    <s v="CA-2020-154039"/>
    <x v="505"/>
    <d v="2020-02-22T00:00:00"/>
    <s v="Standard Class"/>
    <s v="JK-16120"/>
    <x v="308"/>
    <x v="2"/>
    <s v="United States"/>
    <s v="Chicago"/>
    <x v="7"/>
    <x v="2"/>
    <s v="FUR-TA-10001932"/>
    <x v="0"/>
    <x v="14"/>
    <x v="1183"/>
    <n v="480.96"/>
    <n v="3"/>
    <n v="-269.33760000000001"/>
  </r>
  <r>
    <n v="3861"/>
    <s v="CA-2020-154039"/>
    <x v="505"/>
    <d v="2020-02-22T00:00:00"/>
    <s v="Standard Class"/>
    <s v="JK-16120"/>
    <x v="308"/>
    <x v="2"/>
    <s v="United States"/>
    <s v="Chicago"/>
    <x v="7"/>
    <x v="2"/>
    <s v="TEC-PH-10002789"/>
    <x v="2"/>
    <x v="8"/>
    <x v="1249"/>
    <n v="124.79200000000002"/>
    <n v="1"/>
    <n v="10.919299999999996"/>
  </r>
  <r>
    <n v="3864"/>
    <s v="CA-2020-123246"/>
    <x v="85"/>
    <d v="2020-10-19T00:00:00"/>
    <s v="Second Class"/>
    <s v="AJ-10960"/>
    <x v="609"/>
    <x v="0"/>
    <s v="United States"/>
    <s v="San Diego"/>
    <x v="1"/>
    <x v="1"/>
    <s v="OFF-AR-10001770"/>
    <x v="1"/>
    <x v="5"/>
    <x v="1250"/>
    <n v="10.64"/>
    <n v="4"/>
    <n v="2.7664"/>
  </r>
  <r>
    <n v="3867"/>
    <s v="CA-2020-146360"/>
    <x v="416"/>
    <d v="2020-04-25T00:00:00"/>
    <s v="Second Class"/>
    <s v="SC-20305"/>
    <x v="159"/>
    <x v="0"/>
    <s v="United States"/>
    <s v="Lawrence"/>
    <x v="33"/>
    <x v="2"/>
    <s v="TEC-AC-10003590"/>
    <x v="2"/>
    <x v="7"/>
    <x v="1221"/>
    <n v="155.34"/>
    <n v="6"/>
    <n v="55.922399999999996"/>
  </r>
  <r>
    <n v="3874"/>
    <s v="CA-2019-136231"/>
    <x v="38"/>
    <d v="2019-09-07T00:00:00"/>
    <s v="Second Class"/>
    <s v="DM-13015"/>
    <x v="512"/>
    <x v="0"/>
    <s v="United States"/>
    <s v="Johnson City"/>
    <x v="26"/>
    <x v="0"/>
    <s v="OFF-EN-10001099"/>
    <x v="1"/>
    <x v="12"/>
    <x v="89"/>
    <n v="23.472000000000001"/>
    <n v="3"/>
    <n v="7.6283999999999974"/>
  </r>
  <r>
    <n v="3875"/>
    <s v="CA-2019-136231"/>
    <x v="38"/>
    <d v="2019-09-07T00:00:00"/>
    <s v="Second Class"/>
    <s v="DM-13015"/>
    <x v="512"/>
    <x v="0"/>
    <s v="United States"/>
    <s v="Johnson City"/>
    <x v="26"/>
    <x v="0"/>
    <s v="OFF-BI-10001597"/>
    <x v="1"/>
    <x v="4"/>
    <x v="520"/>
    <n v="86.058000000000007"/>
    <n v="7"/>
    <n v="-63.109199999999987"/>
  </r>
  <r>
    <n v="3876"/>
    <s v="CA-2019-136231"/>
    <x v="38"/>
    <d v="2019-09-07T00:00:00"/>
    <s v="Second Class"/>
    <s v="DM-13015"/>
    <x v="512"/>
    <x v="0"/>
    <s v="United States"/>
    <s v="Johnson City"/>
    <x v="26"/>
    <x v="0"/>
    <s v="TEC-PH-10002660"/>
    <x v="2"/>
    <x v="8"/>
    <x v="453"/>
    <n v="108.78399999999999"/>
    <n v="2"/>
    <n v="6.7990000000000066"/>
  </r>
  <r>
    <n v="3877"/>
    <s v="CA-2019-136231"/>
    <x v="38"/>
    <d v="2019-09-07T00:00:00"/>
    <s v="Second Class"/>
    <s v="DM-13015"/>
    <x v="512"/>
    <x v="0"/>
    <s v="United States"/>
    <s v="Johnson City"/>
    <x v="26"/>
    <x v="0"/>
    <s v="OFF-PA-10000327"/>
    <x v="1"/>
    <x v="3"/>
    <x v="1074"/>
    <n v="10.272000000000002"/>
    <n v="3"/>
    <n v="3.2099999999999982"/>
  </r>
  <r>
    <n v="3878"/>
    <s v="CA-2019-140641"/>
    <x v="54"/>
    <d v="2019-11-02T00:00:00"/>
    <s v="Standard Class"/>
    <s v="EP-13915"/>
    <x v="131"/>
    <x v="0"/>
    <s v="United States"/>
    <s v="Tampa"/>
    <x v="8"/>
    <x v="0"/>
    <s v="OFF-BI-10001191"/>
    <x v="1"/>
    <x v="4"/>
    <x v="809"/>
    <n v="38.190000000000012"/>
    <n v="5"/>
    <n v="-26.732999999999997"/>
  </r>
  <r>
    <n v="3886"/>
    <s v="US-2020-127341"/>
    <x v="506"/>
    <d v="2020-02-02T00:00:00"/>
    <s v="Standard Class"/>
    <s v="CK-12595"/>
    <x v="150"/>
    <x v="0"/>
    <s v="United States"/>
    <s v="Chicago"/>
    <x v="7"/>
    <x v="2"/>
    <s v="OFF-BI-10001072"/>
    <x v="1"/>
    <x v="4"/>
    <x v="1251"/>
    <n v="12.127999999999997"/>
    <n v="4"/>
    <n v="-20.617600000000003"/>
  </r>
  <r>
    <n v="3887"/>
    <s v="CA-2019-167759"/>
    <x v="463"/>
    <d v="2019-03-08T00:00:00"/>
    <s v="Second Class"/>
    <s v="CC-12670"/>
    <x v="65"/>
    <x v="0"/>
    <s v="United States"/>
    <s v="Bloomington"/>
    <x v="33"/>
    <x v="2"/>
    <s v="TEC-PH-10003171"/>
    <x v="2"/>
    <x v="8"/>
    <x v="1252"/>
    <n v="134.85000000000002"/>
    <n v="3"/>
    <n v="37.757999999999996"/>
  </r>
  <r>
    <n v="3891"/>
    <s v="US-2019-163881"/>
    <x v="217"/>
    <d v="2019-11-30T00:00:00"/>
    <s v="Standard Class"/>
    <s v="SP-20860"/>
    <x v="101"/>
    <x v="1"/>
    <s v="United States"/>
    <s v="Los Angeles"/>
    <x v="1"/>
    <x v="1"/>
    <s v="TEC-AC-10003033"/>
    <x v="2"/>
    <x v="7"/>
    <x v="1253"/>
    <n v="659.9"/>
    <n v="2"/>
    <n v="217.76699999999994"/>
  </r>
  <r>
    <n v="3892"/>
    <s v="US-2019-163881"/>
    <x v="217"/>
    <d v="2019-11-30T00:00:00"/>
    <s v="Standard Class"/>
    <s v="SP-20860"/>
    <x v="101"/>
    <x v="1"/>
    <s v="United States"/>
    <s v="Los Angeles"/>
    <x v="1"/>
    <x v="1"/>
    <s v="FUR-CH-10001394"/>
    <x v="0"/>
    <x v="1"/>
    <x v="927"/>
    <n v="1684.7520000000002"/>
    <n v="6"/>
    <n v="210.59399999999977"/>
  </r>
  <r>
    <n v="3893"/>
    <s v="US-2019-163881"/>
    <x v="217"/>
    <d v="2019-11-30T00:00:00"/>
    <s v="Standard Class"/>
    <s v="SP-20860"/>
    <x v="101"/>
    <x v="1"/>
    <s v="United States"/>
    <s v="Los Angeles"/>
    <x v="1"/>
    <x v="1"/>
    <s v="TEC-AC-10000420"/>
    <x v="2"/>
    <x v="7"/>
    <x v="1138"/>
    <n v="559.91999999999996"/>
    <n v="8"/>
    <n v="190.37279999999998"/>
  </r>
  <r>
    <n v="3894"/>
    <s v="US-2019-144547"/>
    <x v="190"/>
    <d v="2019-11-14T00:00:00"/>
    <s v="Standard Class"/>
    <s v="MS-17770"/>
    <x v="553"/>
    <x v="0"/>
    <s v="United States"/>
    <s v="Houston"/>
    <x v="6"/>
    <x v="2"/>
    <s v="TEC-AC-10004901"/>
    <x v="2"/>
    <x v="7"/>
    <x v="1254"/>
    <n v="279.94400000000002"/>
    <n v="7"/>
    <n v="48.990200000000002"/>
  </r>
  <r>
    <n v="3896"/>
    <s v="CA-2020-110212"/>
    <x v="507"/>
    <d v="2020-05-05T00:00:00"/>
    <s v="Standard Class"/>
    <s v="SJ-20125"/>
    <x v="202"/>
    <x v="2"/>
    <s v="United States"/>
    <s v="Texarkana"/>
    <x v="44"/>
    <x v="0"/>
    <s v="TEC-AC-10002331"/>
    <x v="2"/>
    <x v="7"/>
    <x v="1255"/>
    <n v="48.9"/>
    <n v="5"/>
    <n v="18.093"/>
  </r>
  <r>
    <n v="3897"/>
    <s v="CA-2020-134285"/>
    <x v="129"/>
    <d v="2020-12-12T00:00:00"/>
    <s v="Standard Class"/>
    <s v="DS-13180"/>
    <x v="114"/>
    <x v="1"/>
    <s v="United States"/>
    <s v="San Antonio"/>
    <x v="6"/>
    <x v="2"/>
    <s v="OFF-FA-10000611"/>
    <x v="1"/>
    <x v="11"/>
    <x v="744"/>
    <n v="3.5519999999999996"/>
    <n v="3"/>
    <n v="1.2431999999999999"/>
  </r>
  <r>
    <n v="3898"/>
    <s v="CA-2020-134285"/>
    <x v="129"/>
    <d v="2020-12-12T00:00:00"/>
    <s v="Standard Class"/>
    <s v="DS-13180"/>
    <x v="114"/>
    <x v="1"/>
    <s v="United States"/>
    <s v="San Antonio"/>
    <x v="6"/>
    <x v="2"/>
    <s v="OFF-PA-10000304"/>
    <x v="1"/>
    <x v="3"/>
    <x v="42"/>
    <n v="15.552000000000003"/>
    <n v="3"/>
    <n v="5.4432"/>
  </r>
  <r>
    <n v="3899"/>
    <s v="CA-2020-102267"/>
    <x v="185"/>
    <d v="2020-12-04T00:00:00"/>
    <s v="Standard Class"/>
    <s v="SC-20800"/>
    <x v="526"/>
    <x v="0"/>
    <s v="United States"/>
    <s v="Edinburg"/>
    <x v="6"/>
    <x v="2"/>
    <s v="OFF-FA-10000611"/>
    <x v="1"/>
    <x v="11"/>
    <x v="744"/>
    <n v="2.3679999999999999"/>
    <n v="2"/>
    <n v="0.82879999999999987"/>
  </r>
  <r>
    <n v="3900"/>
    <s v="CA-2020-157980"/>
    <x v="129"/>
    <d v="2020-12-09T00:00:00"/>
    <s v="First Class"/>
    <s v="SH-20395"/>
    <x v="75"/>
    <x v="0"/>
    <s v="United States"/>
    <s v="Toledo"/>
    <x v="19"/>
    <x v="3"/>
    <s v="TEC-AC-10002567"/>
    <x v="2"/>
    <x v="7"/>
    <x v="1256"/>
    <n v="127.98399999999999"/>
    <n v="2"/>
    <n v="25.596799999999998"/>
  </r>
  <r>
    <n v="3912"/>
    <s v="CA-2020-126788"/>
    <x v="508"/>
    <d v="2020-06-06T00:00:00"/>
    <s v="First Class"/>
    <s v="AB-10105"/>
    <x v="314"/>
    <x v="0"/>
    <s v="United States"/>
    <s v="Pearland"/>
    <x v="6"/>
    <x v="2"/>
    <s v="TEC-PH-10001619"/>
    <x v="2"/>
    <x v="8"/>
    <x v="1257"/>
    <n v="470.37600000000009"/>
    <n v="3"/>
    <n v="52.917299999999955"/>
  </r>
  <r>
    <n v="3913"/>
    <s v="CA-2020-148068"/>
    <x v="39"/>
    <d v="2020-09-25T00:00:00"/>
    <s v="Standard Class"/>
    <s v="MM-18280"/>
    <x v="89"/>
    <x v="1"/>
    <s v="United States"/>
    <s v="New York City"/>
    <x v="11"/>
    <x v="3"/>
    <s v="OFF-PA-10001639"/>
    <x v="1"/>
    <x v="3"/>
    <x v="671"/>
    <n v="19.440000000000001"/>
    <n v="3"/>
    <n v="9.3312000000000008"/>
  </r>
  <r>
    <n v="3914"/>
    <s v="CA-2020-148068"/>
    <x v="39"/>
    <d v="2020-09-25T00:00:00"/>
    <s v="Standard Class"/>
    <s v="MM-18280"/>
    <x v="89"/>
    <x v="1"/>
    <s v="United States"/>
    <s v="New York City"/>
    <x v="11"/>
    <x v="3"/>
    <s v="FUR-FU-10002268"/>
    <x v="0"/>
    <x v="9"/>
    <x v="1258"/>
    <n v="9.82"/>
    <n v="2"/>
    <n v="3.2405999999999997"/>
  </r>
  <r>
    <n v="3915"/>
    <s v="US-2020-142573"/>
    <x v="509"/>
    <d v="2020-07-23T00:00:00"/>
    <s v="Standard Class"/>
    <s v="ML-17410"/>
    <x v="594"/>
    <x v="0"/>
    <s v="United States"/>
    <s v="Phoenix"/>
    <x v="18"/>
    <x v="1"/>
    <s v="FUR-TA-10001932"/>
    <x v="0"/>
    <x v="14"/>
    <x v="1183"/>
    <n v="801.59999999999991"/>
    <n v="5"/>
    <n v="-448.89599999999996"/>
  </r>
  <r>
    <n v="3916"/>
    <s v="US-2020-142573"/>
    <x v="509"/>
    <d v="2020-07-23T00:00:00"/>
    <s v="Standard Class"/>
    <s v="ML-17410"/>
    <x v="594"/>
    <x v="0"/>
    <s v="United States"/>
    <s v="Phoenix"/>
    <x v="18"/>
    <x v="1"/>
    <s v="FUR-CH-10004218"/>
    <x v="0"/>
    <x v="1"/>
    <x v="1259"/>
    <n v="161.56800000000001"/>
    <n v="2"/>
    <n v="10.098000000000006"/>
  </r>
  <r>
    <n v="3917"/>
    <s v="US-2020-142573"/>
    <x v="509"/>
    <d v="2020-07-23T00:00:00"/>
    <s v="Standard Class"/>
    <s v="ML-17410"/>
    <x v="594"/>
    <x v="0"/>
    <s v="United States"/>
    <s v="Phoenix"/>
    <x v="18"/>
    <x v="1"/>
    <s v="OFF-PA-10000246"/>
    <x v="1"/>
    <x v="3"/>
    <x v="1260"/>
    <n v="16.096"/>
    <n v="2"/>
    <n v="5.2312000000000003"/>
  </r>
  <r>
    <n v="3918"/>
    <s v="US-2020-142573"/>
    <x v="509"/>
    <d v="2020-07-23T00:00:00"/>
    <s v="Standard Class"/>
    <s v="ML-17410"/>
    <x v="594"/>
    <x v="0"/>
    <s v="United States"/>
    <s v="Phoenix"/>
    <x v="18"/>
    <x v="1"/>
    <s v="OFF-BI-10003350"/>
    <x v="1"/>
    <x v="4"/>
    <x v="1261"/>
    <n v="7.6560000000000006"/>
    <n v="4"/>
    <n v="-6.1247999999999987"/>
  </r>
  <r>
    <n v="3919"/>
    <s v="US-2020-142573"/>
    <x v="509"/>
    <d v="2020-07-23T00:00:00"/>
    <s v="Standard Class"/>
    <s v="ML-17410"/>
    <x v="594"/>
    <x v="0"/>
    <s v="United States"/>
    <s v="Phoenix"/>
    <x v="18"/>
    <x v="1"/>
    <s v="FUR-CH-10000513"/>
    <x v="0"/>
    <x v="1"/>
    <x v="1262"/>
    <n v="311.97600000000006"/>
    <n v="3"/>
    <n v="-42.89670000000001"/>
  </r>
  <r>
    <n v="3922"/>
    <s v="CA-2019-110044"/>
    <x v="510"/>
    <d v="2019-07-02T00:00:00"/>
    <s v="Second Class"/>
    <s v="RF-19735"/>
    <x v="181"/>
    <x v="0"/>
    <s v="United States"/>
    <s v="Chicago"/>
    <x v="7"/>
    <x v="2"/>
    <s v="TEC-PH-10001299"/>
    <x v="2"/>
    <x v="8"/>
    <x v="1263"/>
    <n v="359.97600000000006"/>
    <n v="3"/>
    <n v="35.997600000000006"/>
  </r>
  <r>
    <n v="3923"/>
    <s v="CA-2020-146920"/>
    <x v="408"/>
    <d v="2020-09-01T00:00:00"/>
    <s v="Standard Class"/>
    <s v="SC-20305"/>
    <x v="159"/>
    <x v="0"/>
    <s v="United States"/>
    <s v="Chicago"/>
    <x v="7"/>
    <x v="2"/>
    <s v="OFF-PA-10002479"/>
    <x v="1"/>
    <x v="3"/>
    <x v="112"/>
    <n v="25.344000000000001"/>
    <n v="6"/>
    <n v="7.92"/>
  </r>
  <r>
    <n v="3924"/>
    <s v="CA-2020-146920"/>
    <x v="408"/>
    <d v="2020-09-01T00:00:00"/>
    <s v="Standard Class"/>
    <s v="SC-20305"/>
    <x v="159"/>
    <x v="0"/>
    <s v="United States"/>
    <s v="Chicago"/>
    <x v="7"/>
    <x v="2"/>
    <s v="OFF-PA-10001461"/>
    <x v="1"/>
    <x v="3"/>
    <x v="1264"/>
    <n v="26.720000000000002"/>
    <n v="5"/>
    <n v="9.3520000000000003"/>
  </r>
  <r>
    <n v="3929"/>
    <s v="CA-2019-162082"/>
    <x v="310"/>
    <d v="2019-03-17T00:00:00"/>
    <s v="First Class"/>
    <s v="JS-15880"/>
    <x v="610"/>
    <x v="0"/>
    <s v="United States"/>
    <s v="Harlingen"/>
    <x v="6"/>
    <x v="2"/>
    <s v="FUR-BO-10004409"/>
    <x v="0"/>
    <x v="0"/>
    <x v="1265"/>
    <n v="241.33199999999999"/>
    <n v="5"/>
    <n v="-14.195999999999998"/>
  </r>
  <r>
    <n v="3930"/>
    <s v="CA-2019-162082"/>
    <x v="310"/>
    <d v="2019-03-17T00:00:00"/>
    <s v="First Class"/>
    <s v="JS-15880"/>
    <x v="610"/>
    <x v="0"/>
    <s v="United States"/>
    <s v="Harlingen"/>
    <x v="6"/>
    <x v="2"/>
    <s v="OFF-PA-10001934"/>
    <x v="1"/>
    <x v="3"/>
    <x v="341"/>
    <n v="5.1840000000000011"/>
    <n v="1"/>
    <n v="1.8792"/>
  </r>
  <r>
    <n v="3931"/>
    <s v="CA-2019-162082"/>
    <x v="310"/>
    <d v="2019-03-17T00:00:00"/>
    <s v="First Class"/>
    <s v="JS-15880"/>
    <x v="610"/>
    <x v="0"/>
    <s v="United States"/>
    <s v="Harlingen"/>
    <x v="6"/>
    <x v="2"/>
    <s v="OFF-AR-10001044"/>
    <x v="1"/>
    <x v="5"/>
    <x v="730"/>
    <n v="145.54400000000001"/>
    <n v="7"/>
    <n v="16.373699999999992"/>
  </r>
  <r>
    <n v="3932"/>
    <s v="CA-2019-132094"/>
    <x v="209"/>
    <d v="2019-09-02T00:00:00"/>
    <s v="Standard Class"/>
    <s v="VG-21805"/>
    <x v="356"/>
    <x v="1"/>
    <s v="United States"/>
    <s v="Philadelphia"/>
    <x v="5"/>
    <x v="3"/>
    <s v="OFF-AR-10004165"/>
    <x v="1"/>
    <x v="5"/>
    <x v="1266"/>
    <n v="5.4719999999999995"/>
    <n v="3"/>
    <n v="1.6416000000000004"/>
  </r>
  <r>
    <n v="3933"/>
    <s v="CA-2019-132094"/>
    <x v="209"/>
    <d v="2019-09-02T00:00:00"/>
    <s v="Standard Class"/>
    <s v="VG-21805"/>
    <x v="356"/>
    <x v="1"/>
    <s v="United States"/>
    <s v="Philadelphia"/>
    <x v="5"/>
    <x v="3"/>
    <s v="TEC-AC-10001109"/>
    <x v="2"/>
    <x v="7"/>
    <x v="836"/>
    <n v="47.984000000000002"/>
    <n v="2"/>
    <n v="13.195600000000001"/>
  </r>
  <r>
    <n v="3934"/>
    <s v="CA-2020-123001"/>
    <x v="153"/>
    <d v="2020-09-08T00:00:00"/>
    <s v="Standard Class"/>
    <s v="AW-10840"/>
    <x v="373"/>
    <x v="0"/>
    <s v="United States"/>
    <s v="Bakersfield"/>
    <x v="1"/>
    <x v="1"/>
    <s v="OFF-AR-10001919"/>
    <x v="1"/>
    <x v="5"/>
    <x v="1139"/>
    <n v="9.3999999999999986"/>
    <n v="5"/>
    <n v="2.7259999999999995"/>
  </r>
  <r>
    <n v="3935"/>
    <s v="CA-2020-123001"/>
    <x v="153"/>
    <d v="2020-09-08T00:00:00"/>
    <s v="Standard Class"/>
    <s v="AW-10840"/>
    <x v="373"/>
    <x v="0"/>
    <s v="United States"/>
    <s v="Bakersfield"/>
    <x v="1"/>
    <x v="1"/>
    <s v="OFF-LA-10004544"/>
    <x v="1"/>
    <x v="2"/>
    <x v="835"/>
    <n v="74"/>
    <n v="5"/>
    <n v="37"/>
  </r>
  <r>
    <n v="3936"/>
    <s v="CA-2020-123001"/>
    <x v="153"/>
    <d v="2020-09-08T00:00:00"/>
    <s v="Standard Class"/>
    <s v="AW-10840"/>
    <x v="373"/>
    <x v="0"/>
    <s v="United States"/>
    <s v="Bakersfield"/>
    <x v="1"/>
    <x v="1"/>
    <s v="TEC-PH-10003484"/>
    <x v="2"/>
    <x v="8"/>
    <x v="1220"/>
    <n v="201.584"/>
    <n v="2"/>
    <n v="12.599000000000004"/>
  </r>
  <r>
    <n v="3940"/>
    <s v="US-2019-143448"/>
    <x v="57"/>
    <d v="2019-12-10T00:00:00"/>
    <s v="Same Day"/>
    <s v="MH-17455"/>
    <x v="611"/>
    <x v="0"/>
    <s v="United States"/>
    <s v="Greenwood"/>
    <x v="33"/>
    <x v="2"/>
    <s v="FUR-CH-10003379"/>
    <x v="0"/>
    <x v="1"/>
    <x v="281"/>
    <n v="1424.9"/>
    <n v="5"/>
    <n v="356.22500000000002"/>
  </r>
  <r>
    <n v="3941"/>
    <s v="CA-2020-117863"/>
    <x v="432"/>
    <d v="2020-05-23T00:00:00"/>
    <s v="Standard Class"/>
    <s v="TS-21340"/>
    <x v="612"/>
    <x v="0"/>
    <s v="United States"/>
    <s v="New York City"/>
    <x v="11"/>
    <x v="3"/>
    <s v="FUR-FU-10002456"/>
    <x v="0"/>
    <x v="9"/>
    <x v="710"/>
    <n v="14.56"/>
    <n v="2"/>
    <n v="6.2608000000000015"/>
  </r>
  <r>
    <n v="3942"/>
    <s v="CA-2020-117863"/>
    <x v="432"/>
    <d v="2020-05-23T00:00:00"/>
    <s v="Standard Class"/>
    <s v="TS-21340"/>
    <x v="612"/>
    <x v="0"/>
    <s v="United States"/>
    <s v="New York City"/>
    <x v="11"/>
    <x v="3"/>
    <s v="OFF-BI-10000605"/>
    <x v="1"/>
    <x v="4"/>
    <x v="329"/>
    <n v="3.048"/>
    <n v="1"/>
    <n v="1.0286999999999997"/>
  </r>
  <r>
    <n v="3943"/>
    <s v="CA-2020-160458"/>
    <x v="461"/>
    <d v="2020-05-29T00:00:00"/>
    <s v="Second Class"/>
    <s v="EH-13945"/>
    <x v="6"/>
    <x v="0"/>
    <s v="United States"/>
    <s v="Memphis"/>
    <x v="26"/>
    <x v="0"/>
    <s v="OFF-PA-10001166"/>
    <x v="1"/>
    <x v="3"/>
    <x v="505"/>
    <n v="25.920000000000005"/>
    <n v="5"/>
    <n v="9.0719999999999992"/>
  </r>
  <r>
    <n v="3944"/>
    <s v="US-2019-142685"/>
    <x v="361"/>
    <d v="2019-06-30T00:00:00"/>
    <s v="Standard Class"/>
    <s v="MG-17695"/>
    <x v="613"/>
    <x v="0"/>
    <s v="United States"/>
    <s v="Buffalo"/>
    <x v="11"/>
    <x v="3"/>
    <s v="OFF-SU-10000157"/>
    <x v="1"/>
    <x v="13"/>
    <x v="1039"/>
    <n v="835.17000000000007"/>
    <n v="7"/>
    <n v="16.703400000000016"/>
  </r>
  <r>
    <n v="3945"/>
    <s v="CA-2019-133144"/>
    <x v="258"/>
    <d v="2019-05-21T00:00:00"/>
    <s v="Second Class"/>
    <s v="DO-13435"/>
    <x v="437"/>
    <x v="0"/>
    <s v="United States"/>
    <s v="Los Angeles"/>
    <x v="1"/>
    <x v="1"/>
    <s v="OFF-PA-10004971"/>
    <x v="1"/>
    <x v="3"/>
    <x v="389"/>
    <n v="17.34"/>
    <n v="3"/>
    <n v="8.4966000000000008"/>
  </r>
  <r>
    <n v="3946"/>
    <s v="CA-2020-167871"/>
    <x v="306"/>
    <d v="2020-11-23T00:00:00"/>
    <s v="Standard Class"/>
    <s v="AF-10870"/>
    <x v="438"/>
    <x v="0"/>
    <s v="United States"/>
    <s v="Homestead"/>
    <x v="8"/>
    <x v="0"/>
    <s v="OFF-PA-10001977"/>
    <x v="1"/>
    <x v="3"/>
    <x v="1118"/>
    <n v="44.384"/>
    <n v="1"/>
    <n v="15.534399999999998"/>
  </r>
  <r>
    <n v="3947"/>
    <s v="CA-2020-167871"/>
    <x v="306"/>
    <d v="2020-11-23T00:00:00"/>
    <s v="Standard Class"/>
    <s v="AF-10870"/>
    <x v="438"/>
    <x v="0"/>
    <s v="United States"/>
    <s v="Homestead"/>
    <x v="8"/>
    <x v="0"/>
    <s v="OFF-SU-10001225"/>
    <x v="1"/>
    <x v="13"/>
    <x v="183"/>
    <n v="2.9440000000000004"/>
    <n v="1"/>
    <n v="-0.66240000000000021"/>
  </r>
  <r>
    <n v="3948"/>
    <s v="CA-2019-119963"/>
    <x v="410"/>
    <d v="2019-11-22T00:00:00"/>
    <s v="Standard Class"/>
    <s v="SN-20710"/>
    <x v="242"/>
    <x v="2"/>
    <s v="United States"/>
    <s v="Pasadena"/>
    <x v="6"/>
    <x v="2"/>
    <s v="OFF-AR-10003514"/>
    <x v="1"/>
    <x v="5"/>
    <x v="658"/>
    <n v="6.3680000000000003"/>
    <n v="2"/>
    <n v="1.0347999999999993"/>
  </r>
  <r>
    <n v="3949"/>
    <s v="CA-2019-119963"/>
    <x v="410"/>
    <d v="2019-11-22T00:00:00"/>
    <s v="Standard Class"/>
    <s v="SN-20710"/>
    <x v="242"/>
    <x v="2"/>
    <s v="United States"/>
    <s v="Pasadena"/>
    <x v="6"/>
    <x v="2"/>
    <s v="OFF-LA-10003510"/>
    <x v="1"/>
    <x v="2"/>
    <x v="869"/>
    <n v="48.848000000000006"/>
    <n v="2"/>
    <n v="15.8756"/>
  </r>
  <r>
    <n v="3950"/>
    <s v="CA-2019-119963"/>
    <x v="410"/>
    <d v="2019-11-22T00:00:00"/>
    <s v="Standard Class"/>
    <s v="SN-20710"/>
    <x v="242"/>
    <x v="2"/>
    <s v="United States"/>
    <s v="Pasadena"/>
    <x v="6"/>
    <x v="2"/>
    <s v="OFF-PA-10001970"/>
    <x v="1"/>
    <x v="3"/>
    <x v="170"/>
    <n v="19.648"/>
    <n v="2"/>
    <n v="6.6311999999999989"/>
  </r>
  <r>
    <n v="3951"/>
    <s v="CA-2019-119963"/>
    <x v="410"/>
    <d v="2019-11-22T00:00:00"/>
    <s v="Standard Class"/>
    <s v="SN-20710"/>
    <x v="242"/>
    <x v="2"/>
    <s v="United States"/>
    <s v="Pasadena"/>
    <x v="6"/>
    <x v="2"/>
    <s v="FUR-CH-10003817"/>
    <x v="0"/>
    <x v="1"/>
    <x v="1089"/>
    <n v="255.108"/>
    <n v="6"/>
    <n v="-18.221999999999994"/>
  </r>
  <r>
    <n v="3953"/>
    <s v="US-2019-151862"/>
    <x v="222"/>
    <d v="2019-03-08T00:00:00"/>
    <s v="Standard Class"/>
    <s v="ON-18715"/>
    <x v="12"/>
    <x v="1"/>
    <s v="United States"/>
    <s v="Denver"/>
    <x v="27"/>
    <x v="1"/>
    <s v="TEC-PH-10003535"/>
    <x v="2"/>
    <x v="8"/>
    <x v="1267"/>
    <n v="159.98400000000001"/>
    <n v="2"/>
    <n v="13.998599999999989"/>
  </r>
  <r>
    <n v="3954"/>
    <s v="CA-2020-152961"/>
    <x v="428"/>
    <d v="2020-01-19T00:00:00"/>
    <s v="Standard Class"/>
    <s v="SC-20095"/>
    <x v="120"/>
    <x v="0"/>
    <s v="United States"/>
    <s v="Quincy"/>
    <x v="28"/>
    <x v="3"/>
    <s v="OFF-PA-10004675"/>
    <x v="1"/>
    <x v="3"/>
    <x v="30"/>
    <n v="12.7"/>
    <n v="2"/>
    <n v="5.8419999999999996"/>
  </r>
  <r>
    <n v="3957"/>
    <s v="CA-2019-114951"/>
    <x v="106"/>
    <d v="2019-07-03T00:00:00"/>
    <s v="Standard Class"/>
    <s v="DN-13690"/>
    <x v="614"/>
    <x v="0"/>
    <s v="United States"/>
    <s v="San Francisco"/>
    <x v="1"/>
    <x v="1"/>
    <s v="FUR-FU-10002364"/>
    <x v="0"/>
    <x v="9"/>
    <x v="1268"/>
    <n v="22.14"/>
    <n v="3"/>
    <n v="6.4205999999999976"/>
  </r>
  <r>
    <n v="3958"/>
    <s v="CA-2019-156573"/>
    <x v="120"/>
    <d v="2019-06-02T00:00:00"/>
    <s v="Standard Class"/>
    <s v="RB-19360"/>
    <x v="111"/>
    <x v="0"/>
    <s v="United States"/>
    <s v="Nashville"/>
    <x v="26"/>
    <x v="0"/>
    <s v="OFF-BI-10002414"/>
    <x v="1"/>
    <x v="4"/>
    <x v="758"/>
    <n v="11.277000000000001"/>
    <n v="3"/>
    <n v="-8.6456999999999979"/>
  </r>
  <r>
    <n v="3959"/>
    <s v="CA-2019-156573"/>
    <x v="120"/>
    <d v="2019-06-02T00:00:00"/>
    <s v="Standard Class"/>
    <s v="RB-19360"/>
    <x v="111"/>
    <x v="0"/>
    <s v="United States"/>
    <s v="Nashville"/>
    <x v="26"/>
    <x v="0"/>
    <s v="OFF-AR-10003732"/>
    <x v="1"/>
    <x v="5"/>
    <x v="180"/>
    <n v="4.4479999999999995"/>
    <n v="2"/>
    <n v="0.3335999999999999"/>
  </r>
  <r>
    <n v="3960"/>
    <s v="CA-2019-156573"/>
    <x v="120"/>
    <d v="2019-06-02T00:00:00"/>
    <s v="Standard Class"/>
    <s v="RB-19360"/>
    <x v="111"/>
    <x v="0"/>
    <s v="United States"/>
    <s v="Nashville"/>
    <x v="26"/>
    <x v="0"/>
    <s v="FUR-FU-10001085"/>
    <x v="0"/>
    <x v="9"/>
    <x v="1269"/>
    <n v="44.76"/>
    <n v="3"/>
    <n v="14.546999999999995"/>
  </r>
  <r>
    <n v="3963"/>
    <s v="CA-2020-134838"/>
    <x v="330"/>
    <d v="2020-02-20T00:00:00"/>
    <s v="First Class"/>
    <s v="ED-13885"/>
    <x v="615"/>
    <x v="2"/>
    <s v="United States"/>
    <s v="Los Angeles"/>
    <x v="1"/>
    <x v="1"/>
    <s v="OFF-AR-10000634"/>
    <x v="1"/>
    <x v="5"/>
    <x v="1248"/>
    <n v="12.84"/>
    <n v="3"/>
    <n v="3.4668000000000005"/>
  </r>
  <r>
    <n v="3964"/>
    <s v="CA-2020-134838"/>
    <x v="330"/>
    <d v="2020-02-20T00:00:00"/>
    <s v="First Class"/>
    <s v="ED-13885"/>
    <x v="615"/>
    <x v="2"/>
    <s v="United States"/>
    <s v="Los Angeles"/>
    <x v="1"/>
    <x v="1"/>
    <s v="FUR-FU-10004018"/>
    <x v="0"/>
    <x v="9"/>
    <x v="638"/>
    <n v="44.67"/>
    <n v="3"/>
    <n v="12.060900000000002"/>
  </r>
  <r>
    <n v="3965"/>
    <s v="CA-2019-120257"/>
    <x v="491"/>
    <d v="2019-09-28T00:00:00"/>
    <s v="Standard Class"/>
    <s v="PW-19240"/>
    <x v="616"/>
    <x v="0"/>
    <s v="United States"/>
    <s v="Philadelphia"/>
    <x v="5"/>
    <x v="3"/>
    <s v="OFF-AR-10003481"/>
    <x v="1"/>
    <x v="5"/>
    <x v="1270"/>
    <n v="7.8719999999999999"/>
    <n v="3"/>
    <n v="0.88559999999999883"/>
  </r>
  <r>
    <n v="3967"/>
    <s v="CA-2019-149902"/>
    <x v="97"/>
    <d v="2019-04-06T00:00:00"/>
    <s v="Standard Class"/>
    <s v="DW-13540"/>
    <x v="250"/>
    <x v="0"/>
    <s v="United States"/>
    <s v="New York City"/>
    <x v="11"/>
    <x v="3"/>
    <s v="OFF-AR-10002956"/>
    <x v="1"/>
    <x v="5"/>
    <x v="423"/>
    <n v="88.04"/>
    <n v="4"/>
    <n v="22.8904"/>
  </r>
  <r>
    <n v="3968"/>
    <s v="CA-2019-146010"/>
    <x v="138"/>
    <d v="2019-05-23T00:00:00"/>
    <s v="First Class"/>
    <s v="EH-14125"/>
    <x v="164"/>
    <x v="2"/>
    <s v="United States"/>
    <s v="Colorado Springs"/>
    <x v="27"/>
    <x v="1"/>
    <s v="OFF-BI-10003638"/>
    <x v="1"/>
    <x v="4"/>
    <x v="392"/>
    <n v="40.635000000000012"/>
    <n v="7"/>
    <n v="-32.507999999999996"/>
  </r>
  <r>
    <n v="3973"/>
    <s v="CA-2019-167556"/>
    <x v="488"/>
    <d v="2019-04-02T00:00:00"/>
    <s v="Standard Class"/>
    <s v="JM-15250"/>
    <x v="32"/>
    <x v="0"/>
    <s v="United States"/>
    <s v="New York City"/>
    <x v="11"/>
    <x v="3"/>
    <s v="OFF-PA-10000466"/>
    <x v="1"/>
    <x v="3"/>
    <x v="1271"/>
    <n v="13.48"/>
    <n v="2"/>
    <n v="6.74"/>
  </r>
  <r>
    <n v="3974"/>
    <s v="CA-2019-167556"/>
    <x v="488"/>
    <d v="2019-04-02T00:00:00"/>
    <s v="Standard Class"/>
    <s v="JM-15250"/>
    <x v="32"/>
    <x v="0"/>
    <s v="United States"/>
    <s v="New York City"/>
    <x v="11"/>
    <x v="3"/>
    <s v="OFF-BI-10003708"/>
    <x v="1"/>
    <x v="4"/>
    <x v="701"/>
    <n v="29.800000000000004"/>
    <n v="5"/>
    <n v="9.3124999999999982"/>
  </r>
  <r>
    <n v="3975"/>
    <s v="CA-2019-167556"/>
    <x v="488"/>
    <d v="2019-04-02T00:00:00"/>
    <s v="Standard Class"/>
    <s v="JM-15250"/>
    <x v="32"/>
    <x v="0"/>
    <s v="United States"/>
    <s v="New York City"/>
    <x v="11"/>
    <x v="3"/>
    <s v="FUR-FU-10004848"/>
    <x v="0"/>
    <x v="9"/>
    <x v="76"/>
    <n v="414"/>
    <n v="8"/>
    <n v="124.19999999999999"/>
  </r>
  <r>
    <n v="3976"/>
    <s v="CA-2019-167556"/>
    <x v="488"/>
    <d v="2019-04-02T00:00:00"/>
    <s v="Standard Class"/>
    <s v="JM-15250"/>
    <x v="32"/>
    <x v="0"/>
    <s v="United States"/>
    <s v="New York City"/>
    <x v="11"/>
    <x v="3"/>
    <s v="OFF-BI-10000320"/>
    <x v="1"/>
    <x v="4"/>
    <x v="504"/>
    <n v="41.328000000000003"/>
    <n v="7"/>
    <n v="14.981400000000001"/>
  </r>
  <r>
    <n v="3977"/>
    <s v="US-2019-116400"/>
    <x v="187"/>
    <d v="2019-10-24T00:00:00"/>
    <s v="First Class"/>
    <s v="EB-13930"/>
    <x v="371"/>
    <x v="0"/>
    <s v="United States"/>
    <s v="Richmond"/>
    <x v="12"/>
    <x v="0"/>
    <s v="FUR-FU-10003731"/>
    <x v="0"/>
    <x v="9"/>
    <x v="1272"/>
    <n v="39.92"/>
    <n v="4"/>
    <n v="11.177600000000002"/>
  </r>
  <r>
    <n v="3978"/>
    <s v="CA-2020-101308"/>
    <x v="160"/>
    <d v="2020-10-07T00:00:00"/>
    <s v="Standard Class"/>
    <s v="FG-14260"/>
    <x v="295"/>
    <x v="2"/>
    <s v="United States"/>
    <s v="Seattle"/>
    <x v="3"/>
    <x v="1"/>
    <s v="OFF-FA-10002780"/>
    <x v="1"/>
    <x v="11"/>
    <x v="68"/>
    <n v="8.94"/>
    <n v="3"/>
    <n v="4.1123999999999992"/>
  </r>
  <r>
    <n v="3979"/>
    <s v="CA-2020-101308"/>
    <x v="160"/>
    <d v="2020-10-07T00:00:00"/>
    <s v="Standard Class"/>
    <s v="FG-14260"/>
    <x v="295"/>
    <x v="2"/>
    <s v="United States"/>
    <s v="Seattle"/>
    <x v="3"/>
    <x v="1"/>
    <s v="TEC-PH-10003800"/>
    <x v="2"/>
    <x v="8"/>
    <x v="310"/>
    <n v="84.784000000000006"/>
    <n v="2"/>
    <n v="-20.136200000000006"/>
  </r>
  <r>
    <n v="3982"/>
    <s v="CA-2020-119564"/>
    <x v="511"/>
    <d v="2020-12-20T00:00:00"/>
    <s v="Standard Class"/>
    <s v="PL-18925"/>
    <x v="342"/>
    <x v="2"/>
    <s v="United States"/>
    <s v="Seattle"/>
    <x v="3"/>
    <x v="1"/>
    <s v="FUR-FU-10003096"/>
    <x v="0"/>
    <x v="9"/>
    <x v="1273"/>
    <n v="22.77"/>
    <n v="3"/>
    <n v="9.7911000000000001"/>
  </r>
  <r>
    <n v="3983"/>
    <s v="CA-2019-135265"/>
    <x v="156"/>
    <d v="2019-07-09T00:00:00"/>
    <s v="Second Class"/>
    <s v="CC-12370"/>
    <x v="522"/>
    <x v="0"/>
    <s v="United States"/>
    <s v="Los Angeles"/>
    <x v="1"/>
    <x v="1"/>
    <s v="FUR-CH-10003061"/>
    <x v="0"/>
    <x v="1"/>
    <x v="764"/>
    <n v="287.96800000000002"/>
    <n v="4"/>
    <n v="-3.5996000000000521"/>
  </r>
  <r>
    <n v="3984"/>
    <s v="CA-2019-135265"/>
    <x v="156"/>
    <d v="2019-07-09T00:00:00"/>
    <s v="Second Class"/>
    <s v="CC-12370"/>
    <x v="522"/>
    <x v="0"/>
    <s v="United States"/>
    <s v="Los Angeles"/>
    <x v="1"/>
    <x v="1"/>
    <s v="TEC-CO-10003763"/>
    <x v="2"/>
    <x v="15"/>
    <x v="1274"/>
    <n v="2799.9600000000005"/>
    <n v="5"/>
    <n v="944.98649999999986"/>
  </r>
  <r>
    <n v="3985"/>
    <s v="CA-2019-135265"/>
    <x v="156"/>
    <d v="2019-07-09T00:00:00"/>
    <s v="Second Class"/>
    <s v="CC-12370"/>
    <x v="522"/>
    <x v="0"/>
    <s v="United States"/>
    <s v="Los Angeles"/>
    <x v="1"/>
    <x v="1"/>
    <s v="OFF-PA-10002923"/>
    <x v="1"/>
    <x v="3"/>
    <x v="1056"/>
    <n v="48.94"/>
    <n v="1"/>
    <n v="24.47"/>
  </r>
  <r>
    <n v="3986"/>
    <s v="CA-2019-108735"/>
    <x v="419"/>
    <d v="2019-04-21T00:00:00"/>
    <s v="Standard Class"/>
    <s v="JM-15535"/>
    <x v="338"/>
    <x v="0"/>
    <s v="United States"/>
    <s v="Lakewood"/>
    <x v="1"/>
    <x v="1"/>
    <s v="FUR-BO-10003441"/>
    <x v="0"/>
    <x v="0"/>
    <x v="461"/>
    <n v="257.49900000000002"/>
    <n v="3"/>
    <n v="24.235199999999978"/>
  </r>
  <r>
    <n v="3987"/>
    <s v="CA-2020-112333"/>
    <x v="434"/>
    <d v="2020-04-14T00:00:00"/>
    <s v="Standard Class"/>
    <s v="KF-16285"/>
    <x v="441"/>
    <x v="2"/>
    <s v="United States"/>
    <s v="Plainfield"/>
    <x v="25"/>
    <x v="3"/>
    <s v="OFF-ST-10001780"/>
    <x v="1"/>
    <x v="10"/>
    <x v="293"/>
    <n v="2591.56"/>
    <n v="4"/>
    <n v="621.97440000000006"/>
  </r>
  <r>
    <n v="3988"/>
    <s v="CA-2020-112333"/>
    <x v="434"/>
    <d v="2020-04-14T00:00:00"/>
    <s v="Standard Class"/>
    <s v="KF-16285"/>
    <x v="441"/>
    <x v="2"/>
    <s v="United States"/>
    <s v="Plainfield"/>
    <x v="25"/>
    <x v="3"/>
    <s v="OFF-AP-10001962"/>
    <x v="1"/>
    <x v="6"/>
    <x v="1275"/>
    <n v="41.95"/>
    <n v="5"/>
    <n v="10.487500000000001"/>
  </r>
  <r>
    <n v="3989"/>
    <s v="US-2019-159415"/>
    <x v="419"/>
    <d v="2019-04-22T00:00:00"/>
    <s v="Standard Class"/>
    <s v="CS-12175"/>
    <x v="617"/>
    <x v="1"/>
    <s v="United States"/>
    <s v="Columbia"/>
    <x v="26"/>
    <x v="0"/>
    <s v="FUR-FU-10003798"/>
    <x v="0"/>
    <x v="9"/>
    <x v="1276"/>
    <n v="79.12"/>
    <n v="5"/>
    <n v="13.845999999999997"/>
  </r>
  <r>
    <n v="4003"/>
    <s v="CA-2019-145730"/>
    <x v="463"/>
    <d v="2019-03-08T00:00:00"/>
    <s v="Standard Class"/>
    <s v="CC-12220"/>
    <x v="278"/>
    <x v="0"/>
    <s v="United States"/>
    <s v="San Antonio"/>
    <x v="6"/>
    <x v="2"/>
    <s v="FUR-TA-10004915"/>
    <x v="0"/>
    <x v="14"/>
    <x v="189"/>
    <n v="637.89599999999996"/>
    <n v="3"/>
    <n v="-127.57919999999996"/>
  </r>
  <r>
    <n v="4004"/>
    <s v="CA-2019-145730"/>
    <x v="463"/>
    <d v="2019-03-08T00:00:00"/>
    <s v="Standard Class"/>
    <s v="CC-12220"/>
    <x v="278"/>
    <x v="0"/>
    <s v="United States"/>
    <s v="San Antonio"/>
    <x v="6"/>
    <x v="2"/>
    <s v="TEC-MA-10001016"/>
    <x v="2"/>
    <x v="16"/>
    <x v="1277"/>
    <n v="287.90999999999997"/>
    <n v="3"/>
    <n v="33.589499999999987"/>
  </r>
  <r>
    <n v="4005"/>
    <s v="CA-2019-145730"/>
    <x v="463"/>
    <d v="2019-03-08T00:00:00"/>
    <s v="Standard Class"/>
    <s v="CC-12220"/>
    <x v="278"/>
    <x v="0"/>
    <s v="United States"/>
    <s v="San Antonio"/>
    <x v="6"/>
    <x v="2"/>
    <s v="OFF-EN-10000483"/>
    <x v="1"/>
    <x v="12"/>
    <x v="215"/>
    <n v="36.6"/>
    <n v="3"/>
    <n v="11.894999999999994"/>
  </r>
  <r>
    <n v="4010"/>
    <s v="CA-2020-144463"/>
    <x v="176"/>
    <d v="2020-01-05T00:00:00"/>
    <s v="Standard Class"/>
    <s v="SC-20725"/>
    <x v="35"/>
    <x v="0"/>
    <s v="United States"/>
    <s v="Los Angeles"/>
    <x v="1"/>
    <x v="1"/>
    <s v="FUR-FU-10001215"/>
    <x v="0"/>
    <x v="9"/>
    <x v="1278"/>
    <n v="474.43"/>
    <n v="11"/>
    <n v="199.26060000000004"/>
  </r>
  <r>
    <n v="4011"/>
    <s v="CA-2020-100811"/>
    <x v="334"/>
    <d v="2020-11-24T00:00:00"/>
    <s v="First Class"/>
    <s v="CC-12475"/>
    <x v="560"/>
    <x v="0"/>
    <s v="United States"/>
    <s v="Philadelphia"/>
    <x v="5"/>
    <x v="3"/>
    <s v="OFF-PA-10001204"/>
    <x v="1"/>
    <x v="3"/>
    <x v="319"/>
    <n v="8.4480000000000004"/>
    <n v="2"/>
    <n v="2.6399999999999997"/>
  </r>
  <r>
    <n v="4012"/>
    <s v="CA-2020-100811"/>
    <x v="334"/>
    <d v="2020-11-24T00:00:00"/>
    <s v="First Class"/>
    <s v="CC-12475"/>
    <x v="560"/>
    <x v="0"/>
    <s v="United States"/>
    <s v="Philadelphia"/>
    <x v="5"/>
    <x v="3"/>
    <s v="OFF-ST-10002444"/>
    <x v="1"/>
    <x v="10"/>
    <x v="1279"/>
    <n v="39.295999999999999"/>
    <n v="4"/>
    <n v="3.9295999999999989"/>
  </r>
  <r>
    <n v="4024"/>
    <s v="CA-2020-130764"/>
    <x v="472"/>
    <d v="2020-10-28T00:00:00"/>
    <s v="First Class"/>
    <s v="JO-15145"/>
    <x v="573"/>
    <x v="1"/>
    <s v="United States"/>
    <s v="San Francisco"/>
    <x v="1"/>
    <x v="1"/>
    <s v="FUR-BO-10003034"/>
    <x v="0"/>
    <x v="0"/>
    <x v="856"/>
    <n v="556.66499999999996"/>
    <n v="5"/>
    <n v="6.5490000000000208"/>
  </r>
  <r>
    <n v="4025"/>
    <s v="CA-2020-130764"/>
    <x v="472"/>
    <d v="2020-10-28T00:00:00"/>
    <s v="First Class"/>
    <s v="JO-15145"/>
    <x v="573"/>
    <x v="1"/>
    <s v="United States"/>
    <s v="San Francisco"/>
    <x v="1"/>
    <x v="1"/>
    <s v="TEC-PH-10003215"/>
    <x v="2"/>
    <x v="8"/>
    <x v="1280"/>
    <n v="95.84"/>
    <n v="4"/>
    <n v="34.741999999999997"/>
  </r>
  <r>
    <n v="4026"/>
    <s v="CA-2020-139311"/>
    <x v="512"/>
    <d v="2020-08-13T00:00:00"/>
    <s v="First Class"/>
    <s v="SF-20965"/>
    <x v="577"/>
    <x v="1"/>
    <s v="United States"/>
    <s v="Bedford"/>
    <x v="6"/>
    <x v="2"/>
    <s v="OFF-PA-10001776"/>
    <x v="1"/>
    <x v="3"/>
    <x v="915"/>
    <n v="29.664000000000001"/>
    <n v="4"/>
    <n v="10.011599999999998"/>
  </r>
  <r>
    <n v="4027"/>
    <s v="CA-2020-139311"/>
    <x v="512"/>
    <d v="2020-08-13T00:00:00"/>
    <s v="First Class"/>
    <s v="SF-20965"/>
    <x v="577"/>
    <x v="1"/>
    <s v="United States"/>
    <s v="Bedford"/>
    <x v="6"/>
    <x v="2"/>
    <s v="OFF-AR-10004582"/>
    <x v="1"/>
    <x v="5"/>
    <x v="840"/>
    <n v="9.1840000000000011"/>
    <n v="7"/>
    <n v="2.8699999999999992"/>
  </r>
  <r>
    <n v="4028"/>
    <s v="CA-2020-139311"/>
    <x v="512"/>
    <d v="2020-08-13T00:00:00"/>
    <s v="First Class"/>
    <s v="SF-20965"/>
    <x v="577"/>
    <x v="1"/>
    <s v="United States"/>
    <s v="Bedford"/>
    <x v="6"/>
    <x v="2"/>
    <s v="TEC-PH-10001557"/>
    <x v="2"/>
    <x v="8"/>
    <x v="421"/>
    <n v="153.584"/>
    <n v="2"/>
    <n v="13.438599999999994"/>
  </r>
  <r>
    <n v="4029"/>
    <s v="CA-2020-139311"/>
    <x v="512"/>
    <d v="2020-08-13T00:00:00"/>
    <s v="First Class"/>
    <s v="SF-20965"/>
    <x v="577"/>
    <x v="1"/>
    <s v="United States"/>
    <s v="Bedford"/>
    <x v="6"/>
    <x v="2"/>
    <s v="OFF-BI-10004209"/>
    <x v="1"/>
    <x v="4"/>
    <x v="1151"/>
    <n v="12.863999999999995"/>
    <n v="8"/>
    <n v="-22.512"/>
  </r>
  <r>
    <n v="4030"/>
    <s v="CA-2020-124296"/>
    <x v="87"/>
    <d v="2020-12-28T00:00:00"/>
    <s v="Standard Class"/>
    <s v="CS-12355"/>
    <x v="277"/>
    <x v="0"/>
    <s v="United States"/>
    <s v="Lafayette"/>
    <x v="35"/>
    <x v="0"/>
    <s v="TEC-MA-10003183"/>
    <x v="2"/>
    <x v="16"/>
    <x v="648"/>
    <n v="479.97"/>
    <n v="3"/>
    <n v="239.98500000000001"/>
  </r>
  <r>
    <n v="4031"/>
    <s v="CA-2020-124296"/>
    <x v="87"/>
    <d v="2020-12-28T00:00:00"/>
    <s v="Standard Class"/>
    <s v="CS-12355"/>
    <x v="277"/>
    <x v="0"/>
    <s v="United States"/>
    <s v="Lafayette"/>
    <x v="35"/>
    <x v="0"/>
    <s v="FUR-CH-10002439"/>
    <x v="0"/>
    <x v="1"/>
    <x v="1281"/>
    <n v="232.88"/>
    <n v="4"/>
    <n v="60.5488"/>
  </r>
  <r>
    <n v="4032"/>
    <s v="CA-2019-169957"/>
    <x v="100"/>
    <d v="2019-09-30T00:00:00"/>
    <s v="Standard Class"/>
    <s v="SN-20710"/>
    <x v="242"/>
    <x v="2"/>
    <s v="United States"/>
    <s v="Covington"/>
    <x v="3"/>
    <x v="1"/>
    <s v="OFF-AP-10000576"/>
    <x v="1"/>
    <x v="6"/>
    <x v="409"/>
    <n v="236.88"/>
    <n v="6"/>
    <n v="66.326400000000007"/>
  </r>
  <r>
    <n v="4033"/>
    <s v="CA-2019-169957"/>
    <x v="100"/>
    <d v="2019-09-30T00:00:00"/>
    <s v="Standard Class"/>
    <s v="SN-20710"/>
    <x v="242"/>
    <x v="2"/>
    <s v="United States"/>
    <s v="Covington"/>
    <x v="3"/>
    <x v="1"/>
    <s v="OFF-PA-10004040"/>
    <x v="1"/>
    <x v="3"/>
    <x v="50"/>
    <n v="29.900000000000002"/>
    <n v="5"/>
    <n v="14.651"/>
  </r>
  <r>
    <n v="4034"/>
    <s v="CA-2019-169957"/>
    <x v="100"/>
    <d v="2019-09-30T00:00:00"/>
    <s v="Standard Class"/>
    <s v="SN-20710"/>
    <x v="242"/>
    <x v="2"/>
    <s v="United States"/>
    <s v="Covington"/>
    <x v="3"/>
    <x v="1"/>
    <s v="TEC-AC-10003063"/>
    <x v="2"/>
    <x v="7"/>
    <x v="739"/>
    <n v="100"/>
    <n v="4"/>
    <n v="21"/>
  </r>
  <r>
    <n v="4035"/>
    <s v="US-2019-108777"/>
    <x v="513"/>
    <d v="2019-12-12T00:00:00"/>
    <s v="Same Day"/>
    <s v="JM-15655"/>
    <x v="345"/>
    <x v="1"/>
    <s v="United States"/>
    <s v="Lorain"/>
    <x v="19"/>
    <x v="3"/>
    <s v="OFF-BI-10003982"/>
    <x v="1"/>
    <x v="4"/>
    <x v="385"/>
    <n v="18.693000000000001"/>
    <n v="3"/>
    <n v="-14.331299999999992"/>
  </r>
  <r>
    <n v="4036"/>
    <s v="US-2019-108777"/>
    <x v="513"/>
    <d v="2019-12-12T00:00:00"/>
    <s v="Same Day"/>
    <s v="JM-15655"/>
    <x v="345"/>
    <x v="1"/>
    <s v="United States"/>
    <s v="Lorain"/>
    <x v="19"/>
    <x v="3"/>
    <s v="TEC-AC-10002567"/>
    <x v="2"/>
    <x v="7"/>
    <x v="1256"/>
    <n v="383.952"/>
    <n v="6"/>
    <n v="76.790399999999977"/>
  </r>
  <r>
    <n v="4047"/>
    <s v="CA-2020-100356"/>
    <x v="118"/>
    <d v="2020-10-25T00:00:00"/>
    <s v="Standard Class"/>
    <s v="SP-20920"/>
    <x v="618"/>
    <x v="0"/>
    <s v="United States"/>
    <s v="Chicago"/>
    <x v="7"/>
    <x v="2"/>
    <s v="OFF-AP-10002191"/>
    <x v="1"/>
    <x v="6"/>
    <x v="528"/>
    <n v="23.991999999999994"/>
    <n v="2"/>
    <n v="-62.379199999999997"/>
  </r>
  <r>
    <n v="4050"/>
    <s v="CA-2020-136350"/>
    <x v="50"/>
    <d v="2020-06-26T00:00:00"/>
    <s v="Second Class"/>
    <s v="GA-14515"/>
    <x v="581"/>
    <x v="0"/>
    <s v="United States"/>
    <s v="New York City"/>
    <x v="11"/>
    <x v="3"/>
    <s v="FUR-FU-10003601"/>
    <x v="0"/>
    <x v="9"/>
    <x v="480"/>
    <n v="276.69"/>
    <n v="3"/>
    <n v="49.804199999999994"/>
  </r>
  <r>
    <n v="4051"/>
    <s v="CA-2020-136350"/>
    <x v="50"/>
    <d v="2020-06-26T00:00:00"/>
    <s v="Second Class"/>
    <s v="GA-14515"/>
    <x v="581"/>
    <x v="0"/>
    <s v="United States"/>
    <s v="New York City"/>
    <x v="11"/>
    <x v="3"/>
    <s v="FUR-CH-10001891"/>
    <x v="0"/>
    <x v="1"/>
    <x v="210"/>
    <n v="172.76400000000001"/>
    <n v="2"/>
    <n v="32.633200000000016"/>
  </r>
  <r>
    <n v="4061"/>
    <s v="CA-2019-129196"/>
    <x v="268"/>
    <d v="2019-11-07T00:00:00"/>
    <s v="Standard Class"/>
    <s v="XP-21865"/>
    <x v="516"/>
    <x v="0"/>
    <s v="United States"/>
    <s v="Chicago"/>
    <x v="7"/>
    <x v="2"/>
    <s v="TEC-AC-10002473"/>
    <x v="2"/>
    <x v="7"/>
    <x v="962"/>
    <n v="68.111999999999995"/>
    <n v="3"/>
    <n v="17.879399999999997"/>
  </r>
  <r>
    <n v="4063"/>
    <s v="US-2019-122182"/>
    <x v="335"/>
    <d v="2019-03-14T00:00:00"/>
    <s v="Standard Class"/>
    <s v="BD-11770"/>
    <x v="281"/>
    <x v="0"/>
    <s v="United States"/>
    <s v="Philadelphia"/>
    <x v="5"/>
    <x v="3"/>
    <s v="TEC-AC-10002800"/>
    <x v="2"/>
    <x v="7"/>
    <x v="1110"/>
    <n v="39.992000000000004"/>
    <n v="1"/>
    <n v="7.4984999999999964"/>
  </r>
  <r>
    <n v="4070"/>
    <s v="CA-2019-145303"/>
    <x v="423"/>
    <d v="2019-08-31T00:00:00"/>
    <s v="First Class"/>
    <s v="TP-21415"/>
    <x v="454"/>
    <x v="0"/>
    <s v="United States"/>
    <s v="Dallas"/>
    <x v="6"/>
    <x v="2"/>
    <s v="OFF-BI-10000050"/>
    <x v="1"/>
    <x v="4"/>
    <x v="192"/>
    <n v="13.139999999999997"/>
    <n v="9"/>
    <n v="-21.681000000000004"/>
  </r>
  <r>
    <n v="4071"/>
    <s v="CA-2019-145303"/>
    <x v="423"/>
    <d v="2019-08-31T00:00:00"/>
    <s v="First Class"/>
    <s v="TP-21415"/>
    <x v="454"/>
    <x v="0"/>
    <s v="United States"/>
    <s v="Dallas"/>
    <x v="6"/>
    <x v="2"/>
    <s v="OFF-BI-10002414"/>
    <x v="1"/>
    <x v="4"/>
    <x v="758"/>
    <n v="10.023999999999997"/>
    <n v="4"/>
    <n v="-16.539600000000007"/>
  </r>
  <r>
    <n v="4072"/>
    <s v="CA-2019-145303"/>
    <x v="423"/>
    <d v="2019-08-31T00:00:00"/>
    <s v="First Class"/>
    <s v="TP-21415"/>
    <x v="454"/>
    <x v="0"/>
    <s v="United States"/>
    <s v="Dallas"/>
    <x v="6"/>
    <x v="2"/>
    <s v="FUR-BO-10003159"/>
    <x v="0"/>
    <x v="0"/>
    <x v="1282"/>
    <n v="156.37279999999998"/>
    <n v="2"/>
    <n v="-52.890800000000027"/>
  </r>
  <r>
    <n v="4075"/>
    <s v="CA-2020-108112"/>
    <x v="514"/>
    <d v="2020-11-20T00:00:00"/>
    <s v="Standard Class"/>
    <s v="DK-12895"/>
    <x v="619"/>
    <x v="0"/>
    <s v="United States"/>
    <s v="Miramar"/>
    <x v="8"/>
    <x v="0"/>
    <s v="FUR-FU-10003553"/>
    <x v="0"/>
    <x v="9"/>
    <x v="363"/>
    <n v="220.06399999999999"/>
    <n v="4"/>
    <n v="55.016000000000012"/>
  </r>
  <r>
    <n v="4076"/>
    <s v="CA-2020-108112"/>
    <x v="514"/>
    <d v="2020-11-20T00:00:00"/>
    <s v="Standard Class"/>
    <s v="DK-12895"/>
    <x v="619"/>
    <x v="0"/>
    <s v="United States"/>
    <s v="Miramar"/>
    <x v="8"/>
    <x v="0"/>
    <s v="FUR-FU-10001488"/>
    <x v="0"/>
    <x v="9"/>
    <x v="728"/>
    <n v="339.13600000000002"/>
    <n v="4"/>
    <n v="0"/>
  </r>
  <r>
    <n v="4081"/>
    <s v="CA-2019-140417"/>
    <x v="271"/>
    <d v="2019-09-29T00:00:00"/>
    <s v="Standard Class"/>
    <s v="KE-16420"/>
    <x v="620"/>
    <x v="1"/>
    <s v="United States"/>
    <s v="Tigard"/>
    <x v="16"/>
    <x v="1"/>
    <s v="OFF-PA-10000380"/>
    <x v="1"/>
    <x v="3"/>
    <x v="933"/>
    <n v="60.048000000000002"/>
    <n v="9"/>
    <n v="22.518000000000001"/>
  </r>
  <r>
    <n v="4082"/>
    <s v="CA-2019-140417"/>
    <x v="271"/>
    <d v="2019-09-29T00:00:00"/>
    <s v="Standard Class"/>
    <s v="KE-16420"/>
    <x v="620"/>
    <x v="1"/>
    <s v="United States"/>
    <s v="Tigard"/>
    <x v="16"/>
    <x v="1"/>
    <s v="OFF-BI-10004828"/>
    <x v="1"/>
    <x v="4"/>
    <x v="1283"/>
    <n v="5.0220000000000002"/>
    <n v="1"/>
    <n v="-3.5153999999999996"/>
  </r>
  <r>
    <n v="4083"/>
    <s v="US-2020-151316"/>
    <x v="50"/>
    <d v="2020-06-30T00:00:00"/>
    <s v="Standard Class"/>
    <s v="MC-17635"/>
    <x v="537"/>
    <x v="1"/>
    <s v="United States"/>
    <s v="Decatur"/>
    <x v="7"/>
    <x v="2"/>
    <s v="OFF-BI-10004632"/>
    <x v="1"/>
    <x v="4"/>
    <x v="364"/>
    <n v="182.99399999999997"/>
    <n v="3"/>
    <n v="-320.23950000000013"/>
  </r>
  <r>
    <n v="4084"/>
    <s v="US-2020-151316"/>
    <x v="50"/>
    <d v="2020-06-30T00:00:00"/>
    <s v="Standard Class"/>
    <s v="MC-17635"/>
    <x v="537"/>
    <x v="1"/>
    <s v="United States"/>
    <s v="Decatur"/>
    <x v="7"/>
    <x v="2"/>
    <s v="OFF-PA-10000327"/>
    <x v="1"/>
    <x v="3"/>
    <x v="1074"/>
    <n v="10.272000000000002"/>
    <n v="3"/>
    <n v="3.2099999999999982"/>
  </r>
  <r>
    <n v="4085"/>
    <s v="CA-2020-163692"/>
    <x v="119"/>
    <d v="2020-09-09T00:00:00"/>
    <s v="First Class"/>
    <s v="Dp-13240"/>
    <x v="527"/>
    <x v="2"/>
    <s v="United States"/>
    <s v="Phoenix"/>
    <x v="18"/>
    <x v="1"/>
    <s v="OFF-BI-10003291"/>
    <x v="1"/>
    <x v="4"/>
    <x v="17"/>
    <n v="7.857000000000002"/>
    <n v="3"/>
    <n v="-6.0236999999999998"/>
  </r>
  <r>
    <n v="4086"/>
    <s v="CA-2019-111913"/>
    <x v="319"/>
    <d v="2019-08-06T00:00:00"/>
    <s v="Second Class"/>
    <s v="LC-16930"/>
    <x v="9"/>
    <x v="1"/>
    <s v="United States"/>
    <s v="Sacramento"/>
    <x v="1"/>
    <x v="1"/>
    <s v="TEC-PH-10002275"/>
    <x v="2"/>
    <x v="8"/>
    <x v="1284"/>
    <n v="302.38400000000001"/>
    <n v="2"/>
    <n v="30.238400000000013"/>
  </r>
  <r>
    <n v="4087"/>
    <s v="CA-2019-111913"/>
    <x v="319"/>
    <d v="2019-08-06T00:00:00"/>
    <s v="Second Class"/>
    <s v="LC-16930"/>
    <x v="9"/>
    <x v="1"/>
    <s v="United States"/>
    <s v="Sacramento"/>
    <x v="1"/>
    <x v="1"/>
    <s v="OFF-BI-10003291"/>
    <x v="1"/>
    <x v="4"/>
    <x v="17"/>
    <n v="20.952000000000002"/>
    <n v="3"/>
    <n v="7.0712999999999981"/>
  </r>
  <r>
    <n v="4088"/>
    <s v="CA-2019-111913"/>
    <x v="319"/>
    <d v="2019-08-06T00:00:00"/>
    <s v="Second Class"/>
    <s v="LC-16930"/>
    <x v="9"/>
    <x v="1"/>
    <s v="United States"/>
    <s v="Sacramento"/>
    <x v="1"/>
    <x v="1"/>
    <s v="OFF-BI-10000343"/>
    <x v="1"/>
    <x v="4"/>
    <x v="96"/>
    <n v="11.784000000000001"/>
    <n v="3"/>
    <n v="3.9770999999999996"/>
  </r>
  <r>
    <n v="4090"/>
    <s v="CA-2019-161473"/>
    <x v="97"/>
    <d v="2019-04-05T00:00:00"/>
    <s v="Standard Class"/>
    <s v="TB-21175"/>
    <x v="621"/>
    <x v="1"/>
    <s v="United States"/>
    <s v="New York City"/>
    <x v="11"/>
    <x v="3"/>
    <s v="OFF-LA-10001297"/>
    <x v="1"/>
    <x v="2"/>
    <x v="294"/>
    <n v="20.7"/>
    <n v="2"/>
    <n v="9.9359999999999999"/>
  </r>
  <r>
    <n v="4091"/>
    <s v="CA-2019-161473"/>
    <x v="97"/>
    <d v="2019-04-05T00:00:00"/>
    <s v="Standard Class"/>
    <s v="TB-21175"/>
    <x v="621"/>
    <x v="1"/>
    <s v="United States"/>
    <s v="New York City"/>
    <x v="11"/>
    <x v="3"/>
    <s v="OFF-SU-10001574"/>
    <x v="1"/>
    <x v="13"/>
    <x v="316"/>
    <n v="10.95"/>
    <n v="3"/>
    <n v="3.2849999999999993"/>
  </r>
  <r>
    <n v="4092"/>
    <s v="CA-2019-161473"/>
    <x v="97"/>
    <d v="2019-04-05T00:00:00"/>
    <s v="Standard Class"/>
    <s v="TB-21175"/>
    <x v="621"/>
    <x v="1"/>
    <s v="United States"/>
    <s v="New York City"/>
    <x v="11"/>
    <x v="3"/>
    <s v="OFF-BI-10003305"/>
    <x v="1"/>
    <x v="4"/>
    <x v="365"/>
    <n v="14.352000000000002"/>
    <n v="3"/>
    <n v="4.6643999999999988"/>
  </r>
  <r>
    <n v="4093"/>
    <s v="CA-2020-166576"/>
    <x v="515"/>
    <d v="2020-05-18T00:00:00"/>
    <s v="First Class"/>
    <s v="JM-15865"/>
    <x v="622"/>
    <x v="0"/>
    <s v="United States"/>
    <s v="Akron"/>
    <x v="19"/>
    <x v="3"/>
    <s v="OFF-ST-10002574"/>
    <x v="1"/>
    <x v="10"/>
    <x v="637"/>
    <n v="221.024"/>
    <n v="2"/>
    <n v="-55.256"/>
  </r>
  <r>
    <n v="4101"/>
    <s v="US-2020-102288"/>
    <x v="143"/>
    <d v="2020-06-23T00:00:00"/>
    <s v="Standard Class"/>
    <s v="ZC-21910"/>
    <x v="145"/>
    <x v="0"/>
    <s v="United States"/>
    <s v="Houston"/>
    <x v="6"/>
    <x v="2"/>
    <s v="OFF-AP-10004655"/>
    <x v="1"/>
    <x v="6"/>
    <x v="1285"/>
    <n v="2.2639999999999993"/>
    <n v="1"/>
    <n v="-5.2072000000000012"/>
  </r>
  <r>
    <n v="4102"/>
    <s v="US-2020-102288"/>
    <x v="143"/>
    <d v="2020-06-23T00:00:00"/>
    <s v="Standard Class"/>
    <s v="ZC-21910"/>
    <x v="145"/>
    <x v="0"/>
    <s v="United States"/>
    <s v="Houston"/>
    <x v="6"/>
    <x v="2"/>
    <s v="OFF-AP-10002906"/>
    <x v="1"/>
    <x v="6"/>
    <x v="1286"/>
    <n v="0.44399999999999995"/>
    <n v="1"/>
    <n v="-1.1100000000000003"/>
  </r>
  <r>
    <n v="4103"/>
    <s v="US-2020-102288"/>
    <x v="143"/>
    <d v="2020-06-23T00:00:00"/>
    <s v="Standard Class"/>
    <s v="ZC-21910"/>
    <x v="145"/>
    <x v="0"/>
    <s v="United States"/>
    <s v="Houston"/>
    <x v="6"/>
    <x v="2"/>
    <s v="OFF-PA-10000740"/>
    <x v="1"/>
    <x v="3"/>
    <x v="889"/>
    <n v="146.17600000000002"/>
    <n v="8"/>
    <n v="47.50719999999999"/>
  </r>
  <r>
    <n v="4104"/>
    <s v="CA-2020-137456"/>
    <x v="114"/>
    <d v="2020-12-21T00:00:00"/>
    <s v="Same Day"/>
    <s v="RB-19465"/>
    <x v="30"/>
    <x v="2"/>
    <s v="United States"/>
    <s v="Fremont"/>
    <x v="4"/>
    <x v="2"/>
    <s v="FUR-FU-10001940"/>
    <x v="0"/>
    <x v="9"/>
    <x v="115"/>
    <n v="15.92"/>
    <n v="2"/>
    <n v="7.0048000000000012"/>
  </r>
  <r>
    <n v="4105"/>
    <s v="US-2020-155999"/>
    <x v="427"/>
    <d v="2020-08-13T00:00:00"/>
    <s v="Standard Class"/>
    <s v="JK-15370"/>
    <x v="524"/>
    <x v="0"/>
    <s v="United States"/>
    <s v="San Diego"/>
    <x v="1"/>
    <x v="1"/>
    <s v="TEC-PH-10000439"/>
    <x v="2"/>
    <x v="8"/>
    <x v="715"/>
    <n v="159.96000000000004"/>
    <n v="5"/>
    <n v="17.995499999999979"/>
  </r>
  <r>
    <n v="4106"/>
    <s v="US-2020-155999"/>
    <x v="427"/>
    <d v="2020-08-13T00:00:00"/>
    <s v="Standard Class"/>
    <s v="JK-15370"/>
    <x v="524"/>
    <x v="0"/>
    <s v="United States"/>
    <s v="San Diego"/>
    <x v="1"/>
    <x v="1"/>
    <s v="OFF-BI-10000404"/>
    <x v="1"/>
    <x v="4"/>
    <x v="288"/>
    <n v="13.76"/>
    <n v="2"/>
    <n v="4.6440000000000001"/>
  </r>
  <r>
    <n v="4107"/>
    <s v="US-2019-148334"/>
    <x v="144"/>
    <d v="2019-08-26T00:00:00"/>
    <s v="Standard Class"/>
    <s v="DD-13570"/>
    <x v="623"/>
    <x v="0"/>
    <s v="United States"/>
    <s v="Houston"/>
    <x v="6"/>
    <x v="2"/>
    <s v="OFF-BI-10003676"/>
    <x v="1"/>
    <x v="4"/>
    <x v="542"/>
    <n v="4.3119999999999985"/>
    <n v="2"/>
    <n v="-6.8992000000000022"/>
  </r>
  <r>
    <n v="4116"/>
    <s v="CA-2019-163573"/>
    <x v="217"/>
    <d v="2019-11-27T00:00:00"/>
    <s v="First Class"/>
    <s v="AC-10450"/>
    <x v="405"/>
    <x v="0"/>
    <s v="United States"/>
    <s v="Seattle"/>
    <x v="3"/>
    <x v="1"/>
    <s v="OFF-BI-10004632"/>
    <x v="1"/>
    <x v="4"/>
    <x v="364"/>
    <n v="1219.96"/>
    <n v="5"/>
    <n v="381.23749999999995"/>
  </r>
  <r>
    <n v="4121"/>
    <s v="CA-2020-117394"/>
    <x v="287"/>
    <d v="2020-09-10T00:00:00"/>
    <s v="Standard Class"/>
    <s v="MM-17920"/>
    <x v="318"/>
    <x v="0"/>
    <s v="United States"/>
    <s v="Philadelphia"/>
    <x v="5"/>
    <x v="3"/>
    <s v="TEC-AC-10000199"/>
    <x v="2"/>
    <x v="7"/>
    <x v="1287"/>
    <n v="19.040000000000003"/>
    <n v="4"/>
    <n v="-1.4279999999999999"/>
  </r>
  <r>
    <n v="4122"/>
    <s v="CA-2020-133823"/>
    <x v="516"/>
    <d v="2020-05-12T00:00:00"/>
    <s v="Same Day"/>
    <s v="LP-17080"/>
    <x v="138"/>
    <x v="0"/>
    <s v="United States"/>
    <s v="Seattle"/>
    <x v="3"/>
    <x v="1"/>
    <s v="OFF-PA-10002870"/>
    <x v="1"/>
    <x v="3"/>
    <x v="605"/>
    <n v="37.44"/>
    <n v="6"/>
    <n v="16.847999999999999"/>
  </r>
  <r>
    <n v="4123"/>
    <s v="CA-2020-133823"/>
    <x v="516"/>
    <d v="2020-05-12T00:00:00"/>
    <s v="Same Day"/>
    <s v="LP-17080"/>
    <x v="138"/>
    <x v="0"/>
    <s v="United States"/>
    <s v="Seattle"/>
    <x v="3"/>
    <x v="1"/>
    <s v="OFF-LA-10004545"/>
    <x v="1"/>
    <x v="2"/>
    <x v="980"/>
    <n v="37.589999999999996"/>
    <n v="3"/>
    <n v="17.667299999999997"/>
  </r>
  <r>
    <n v="4124"/>
    <s v="CA-2020-133823"/>
    <x v="516"/>
    <d v="2020-05-12T00:00:00"/>
    <s v="Same Day"/>
    <s v="LP-17080"/>
    <x v="138"/>
    <x v="0"/>
    <s v="United States"/>
    <s v="Seattle"/>
    <x v="3"/>
    <x v="1"/>
    <s v="OFF-BI-10000962"/>
    <x v="1"/>
    <x v="4"/>
    <x v="1160"/>
    <n v="26.032"/>
    <n v="2"/>
    <n v="9.4365999999999985"/>
  </r>
  <r>
    <n v="4126"/>
    <s v="CA-2020-123239"/>
    <x v="517"/>
    <d v="2020-07-31T00:00:00"/>
    <s v="Second Class"/>
    <s v="MG-18145"/>
    <x v="467"/>
    <x v="0"/>
    <s v="United States"/>
    <s v="Jacksonville"/>
    <x v="8"/>
    <x v="0"/>
    <s v="FUR-FU-10001602"/>
    <x v="0"/>
    <x v="9"/>
    <x v="581"/>
    <n v="91.032000000000011"/>
    <n v="3"/>
    <n v="-2.2758000000000109"/>
  </r>
  <r>
    <n v="4127"/>
    <s v="CA-2020-156769"/>
    <x v="352"/>
    <d v="2020-05-09T00:00:00"/>
    <s v="First Class"/>
    <s v="GZ-14470"/>
    <x v="31"/>
    <x v="0"/>
    <s v="United States"/>
    <s v="Arlington"/>
    <x v="12"/>
    <x v="0"/>
    <s v="OFF-AR-10003179"/>
    <x v="1"/>
    <x v="5"/>
    <x v="1288"/>
    <n v="54.66"/>
    <n v="6"/>
    <n v="18.037799999999997"/>
  </r>
  <r>
    <n v="4136"/>
    <s v="CA-2020-105914"/>
    <x v="160"/>
    <d v="2020-10-08T00:00:00"/>
    <s v="Standard Class"/>
    <s v="PV-18985"/>
    <x v="254"/>
    <x v="2"/>
    <s v="United States"/>
    <s v="Los Angeles"/>
    <x v="1"/>
    <x v="1"/>
    <s v="OFF-BI-10002854"/>
    <x v="1"/>
    <x v="4"/>
    <x v="608"/>
    <n v="112.12000000000002"/>
    <n v="5"/>
    <n v="42.045000000000002"/>
  </r>
  <r>
    <n v="4137"/>
    <s v="CA-2020-105914"/>
    <x v="160"/>
    <d v="2020-10-08T00:00:00"/>
    <s v="Standard Class"/>
    <s v="PV-18985"/>
    <x v="254"/>
    <x v="2"/>
    <s v="United States"/>
    <s v="Los Angeles"/>
    <x v="1"/>
    <x v="1"/>
    <s v="OFF-ST-10003716"/>
    <x v="1"/>
    <x v="10"/>
    <x v="601"/>
    <n v="1575.14"/>
    <n v="7"/>
    <n v="204.76820000000001"/>
  </r>
  <r>
    <n v="4138"/>
    <s v="CA-2020-110926"/>
    <x v="67"/>
    <d v="2020-11-23T00:00:00"/>
    <s v="Standard Class"/>
    <s v="DD-13570"/>
    <x v="623"/>
    <x v="0"/>
    <s v="United States"/>
    <s v="Alexandria"/>
    <x v="12"/>
    <x v="0"/>
    <s v="OFF-FA-10000624"/>
    <x v="1"/>
    <x v="11"/>
    <x v="435"/>
    <n v="25.060000000000002"/>
    <n v="7"/>
    <n v="12.530000000000001"/>
  </r>
  <r>
    <n v="4139"/>
    <s v="CA-2019-117226"/>
    <x v="518"/>
    <d v="2020-01-01T00:00:00"/>
    <s v="First Class"/>
    <s v="KD-16495"/>
    <x v="325"/>
    <x v="1"/>
    <s v="United States"/>
    <s v="Deer Park"/>
    <x v="6"/>
    <x v="2"/>
    <s v="OFF-BI-10004654"/>
    <x v="1"/>
    <x v="4"/>
    <x v="29"/>
    <n v="6.9239999999999977"/>
    <n v="6"/>
    <n v="-10.385999999999999"/>
  </r>
  <r>
    <n v="4140"/>
    <s v="CA-2020-127313"/>
    <x v="53"/>
    <d v="2020-12-04T00:00:00"/>
    <s v="First Class"/>
    <s v="RA-19285"/>
    <x v="171"/>
    <x v="0"/>
    <s v="United States"/>
    <s v="Philadelphia"/>
    <x v="5"/>
    <x v="3"/>
    <s v="OFF-ST-10001228"/>
    <x v="1"/>
    <x v="10"/>
    <x v="1289"/>
    <n v="37.392000000000003"/>
    <n v="3"/>
    <n v="2.336999999999998"/>
  </r>
  <r>
    <n v="4141"/>
    <s v="CA-2020-127313"/>
    <x v="53"/>
    <d v="2020-12-04T00:00:00"/>
    <s v="First Class"/>
    <s v="RA-19285"/>
    <x v="171"/>
    <x v="0"/>
    <s v="United States"/>
    <s v="Philadelphia"/>
    <x v="5"/>
    <x v="3"/>
    <s v="FUR-FU-10003798"/>
    <x v="0"/>
    <x v="9"/>
    <x v="1276"/>
    <n v="79.12"/>
    <n v="5"/>
    <n v="13.845999999999997"/>
  </r>
  <r>
    <n v="4142"/>
    <s v="CA-2019-136287"/>
    <x v="493"/>
    <d v="2019-06-17T00:00:00"/>
    <s v="Standard Class"/>
    <s v="SS-20590"/>
    <x v="118"/>
    <x v="0"/>
    <s v="United States"/>
    <s v="Wichita"/>
    <x v="39"/>
    <x v="2"/>
    <s v="OFF-LA-10003148"/>
    <x v="1"/>
    <x v="2"/>
    <x v="1290"/>
    <n v="18.899999999999999"/>
    <n v="3"/>
    <n v="8.6939999999999991"/>
  </r>
  <r>
    <n v="4144"/>
    <s v="CA-2020-112725"/>
    <x v="164"/>
    <d v="2020-02-06T00:00:00"/>
    <s v="Standard Class"/>
    <s v="EH-14125"/>
    <x v="164"/>
    <x v="2"/>
    <s v="United States"/>
    <s v="San Francisco"/>
    <x v="1"/>
    <x v="1"/>
    <s v="OFF-AR-10003759"/>
    <x v="1"/>
    <x v="5"/>
    <x v="555"/>
    <n v="12.74"/>
    <n v="7"/>
    <n v="5.7329999999999997"/>
  </r>
  <r>
    <n v="4145"/>
    <s v="CA-2020-112725"/>
    <x v="164"/>
    <d v="2020-02-06T00:00:00"/>
    <s v="Standard Class"/>
    <s v="EH-14125"/>
    <x v="164"/>
    <x v="2"/>
    <s v="United States"/>
    <s v="San Francisco"/>
    <x v="1"/>
    <x v="1"/>
    <s v="OFF-AR-10001227"/>
    <x v="1"/>
    <x v="5"/>
    <x v="1291"/>
    <n v="8.82"/>
    <n v="3"/>
    <n v="2.3814000000000002"/>
  </r>
  <r>
    <n v="4146"/>
    <s v="CA-2020-112725"/>
    <x v="164"/>
    <d v="2020-02-06T00:00:00"/>
    <s v="Standard Class"/>
    <s v="EH-14125"/>
    <x v="164"/>
    <x v="2"/>
    <s v="United States"/>
    <s v="San Francisco"/>
    <x v="1"/>
    <x v="1"/>
    <s v="FUR-CH-10000863"/>
    <x v="0"/>
    <x v="1"/>
    <x v="37"/>
    <n v="120.78399999999999"/>
    <n v="1"/>
    <n v="-13.588200000000001"/>
  </r>
  <r>
    <n v="4148"/>
    <s v="CA-2020-106068"/>
    <x v="242"/>
    <d v="2020-10-28T00:00:00"/>
    <s v="Standard Class"/>
    <s v="RB-19330"/>
    <x v="624"/>
    <x v="0"/>
    <s v="United States"/>
    <s v="Austin"/>
    <x v="6"/>
    <x v="2"/>
    <s v="OFF-BI-10000962"/>
    <x v="1"/>
    <x v="4"/>
    <x v="1160"/>
    <n v="9.7619999999999969"/>
    <n v="3"/>
    <n v="-15.131100000000004"/>
  </r>
  <r>
    <n v="4149"/>
    <s v="CA-2020-106068"/>
    <x v="242"/>
    <d v="2020-10-28T00:00:00"/>
    <s v="Standard Class"/>
    <s v="RB-19330"/>
    <x v="624"/>
    <x v="0"/>
    <s v="United States"/>
    <s v="Austin"/>
    <x v="6"/>
    <x v="2"/>
    <s v="OFF-ST-10004507"/>
    <x v="1"/>
    <x v="10"/>
    <x v="276"/>
    <n v="13.719999999999999"/>
    <n v="1"/>
    <n v="1.2004999999999999"/>
  </r>
  <r>
    <n v="4150"/>
    <s v="CA-2020-106068"/>
    <x v="242"/>
    <d v="2020-10-28T00:00:00"/>
    <s v="Standard Class"/>
    <s v="RB-19330"/>
    <x v="624"/>
    <x v="0"/>
    <s v="United States"/>
    <s v="Austin"/>
    <x v="6"/>
    <x v="2"/>
    <s v="TEC-AC-10002942"/>
    <x v="2"/>
    <x v="7"/>
    <x v="1292"/>
    <n v="55.2"/>
    <n v="1"/>
    <n v="-2.0700000000000038"/>
  </r>
  <r>
    <n v="4151"/>
    <s v="CA-2020-106068"/>
    <x v="242"/>
    <d v="2020-10-28T00:00:00"/>
    <s v="Standard Class"/>
    <s v="RB-19330"/>
    <x v="624"/>
    <x v="0"/>
    <s v="United States"/>
    <s v="Austin"/>
    <x v="6"/>
    <x v="2"/>
    <s v="OFF-ST-10002344"/>
    <x v="1"/>
    <x v="10"/>
    <x v="652"/>
    <n v="259.13600000000002"/>
    <n v="4"/>
    <n v="-58.305599999999984"/>
  </r>
  <r>
    <n v="4152"/>
    <s v="CA-2020-100160"/>
    <x v="119"/>
    <d v="2020-09-11T00:00:00"/>
    <s v="Standard Class"/>
    <s v="CB-12025"/>
    <x v="625"/>
    <x v="0"/>
    <s v="United States"/>
    <s v="Philadelphia"/>
    <x v="5"/>
    <x v="3"/>
    <s v="OFF-LA-10002475"/>
    <x v="1"/>
    <x v="2"/>
    <x v="86"/>
    <n v="29.24"/>
    <n v="5"/>
    <n v="9.8685000000000009"/>
  </r>
  <r>
    <n v="4153"/>
    <s v="CA-2020-100160"/>
    <x v="119"/>
    <d v="2020-09-11T00:00:00"/>
    <s v="Standard Class"/>
    <s v="CB-12025"/>
    <x v="625"/>
    <x v="0"/>
    <s v="United States"/>
    <s v="Philadelphia"/>
    <x v="5"/>
    <x v="3"/>
    <s v="OFF-PA-10003072"/>
    <x v="1"/>
    <x v="3"/>
    <x v="627"/>
    <n v="15.552000000000003"/>
    <n v="3"/>
    <n v="5.4432"/>
  </r>
  <r>
    <n v="4154"/>
    <s v="CA-2020-100160"/>
    <x v="119"/>
    <d v="2020-09-11T00:00:00"/>
    <s v="Standard Class"/>
    <s v="CB-12025"/>
    <x v="625"/>
    <x v="0"/>
    <s v="United States"/>
    <s v="Philadelphia"/>
    <x v="5"/>
    <x v="3"/>
    <s v="OFF-EN-10001509"/>
    <x v="1"/>
    <x v="12"/>
    <x v="1293"/>
    <n v="4.8960000000000008"/>
    <n v="3"/>
    <n v="1.6523999999999992"/>
  </r>
  <r>
    <n v="4155"/>
    <s v="CA-2019-139689"/>
    <x v="398"/>
    <d v="2020-01-03T00:00:00"/>
    <s v="Standard Class"/>
    <s v="MP-17965"/>
    <x v="102"/>
    <x v="1"/>
    <s v="United States"/>
    <s v="Bristol"/>
    <x v="26"/>
    <x v="0"/>
    <s v="OFF-BI-10004781"/>
    <x v="1"/>
    <x v="4"/>
    <x v="73"/>
    <n v="38.088000000000001"/>
    <n v="4"/>
    <n v="-27.93119999999999"/>
  </r>
  <r>
    <n v="4156"/>
    <s v="CA-2019-139689"/>
    <x v="398"/>
    <d v="2020-01-03T00:00:00"/>
    <s v="Standard Class"/>
    <s v="MP-17965"/>
    <x v="102"/>
    <x v="1"/>
    <s v="United States"/>
    <s v="Bristol"/>
    <x v="26"/>
    <x v="0"/>
    <s v="OFF-BI-10000145"/>
    <x v="1"/>
    <x v="4"/>
    <x v="878"/>
    <n v="2.8080000000000007"/>
    <n v="3"/>
    <n v="-1.9656000000000002"/>
  </r>
  <r>
    <n v="4160"/>
    <s v="US-2019-164588"/>
    <x v="519"/>
    <d v="2019-04-23T00:00:00"/>
    <s v="Standard Class"/>
    <s v="AP-10915"/>
    <x v="172"/>
    <x v="0"/>
    <s v="United States"/>
    <s v="Columbus"/>
    <x v="29"/>
    <x v="0"/>
    <s v="OFF-AR-10003056"/>
    <x v="1"/>
    <x v="5"/>
    <x v="1179"/>
    <n v="12.84"/>
    <n v="3"/>
    <n v="3.7235999999999989"/>
  </r>
  <r>
    <n v="4161"/>
    <s v="CA-2020-115546"/>
    <x v="171"/>
    <d v="2020-05-18T00:00:00"/>
    <s v="Standard Class"/>
    <s v="AH-10465"/>
    <x v="626"/>
    <x v="0"/>
    <s v="United States"/>
    <s v="New York City"/>
    <x v="11"/>
    <x v="3"/>
    <s v="TEC-PH-10002834"/>
    <x v="2"/>
    <x v="8"/>
    <x v="1024"/>
    <n v="539.97"/>
    <n v="3"/>
    <n v="134.99250000000001"/>
  </r>
  <r>
    <n v="4162"/>
    <s v="CA-2020-115546"/>
    <x v="171"/>
    <d v="2020-05-18T00:00:00"/>
    <s v="Standard Class"/>
    <s v="AH-10465"/>
    <x v="626"/>
    <x v="0"/>
    <s v="United States"/>
    <s v="New York City"/>
    <x v="11"/>
    <x v="3"/>
    <s v="OFF-ST-10002214"/>
    <x v="1"/>
    <x v="10"/>
    <x v="691"/>
    <n v="22.58"/>
    <n v="2"/>
    <n v="5.8707999999999991"/>
  </r>
  <r>
    <n v="4165"/>
    <s v="US-2020-106131"/>
    <x v="234"/>
    <d v="2020-01-16T00:00:00"/>
    <s v="First Class"/>
    <s v="TP-21565"/>
    <x v="627"/>
    <x v="1"/>
    <s v="United States"/>
    <s v="Aurora"/>
    <x v="27"/>
    <x v="1"/>
    <s v="TEC-AC-10003027"/>
    <x v="2"/>
    <x v="7"/>
    <x v="9"/>
    <n v="169.06400000000002"/>
    <n v="7"/>
    <n v="-14.793099999999995"/>
  </r>
  <r>
    <n v="4166"/>
    <s v="US-2020-106131"/>
    <x v="234"/>
    <d v="2020-01-16T00:00:00"/>
    <s v="First Class"/>
    <s v="TP-21565"/>
    <x v="627"/>
    <x v="1"/>
    <s v="United States"/>
    <s v="Aurora"/>
    <x v="27"/>
    <x v="1"/>
    <s v="OFF-ST-10003638"/>
    <x v="1"/>
    <x v="10"/>
    <x v="1294"/>
    <n v="168.624"/>
    <n v="9"/>
    <n v="14.754599999999996"/>
  </r>
  <r>
    <n v="4172"/>
    <s v="CA-2020-100601"/>
    <x v="366"/>
    <d v="2020-11-20T00:00:00"/>
    <s v="Standard Class"/>
    <s v="JK-15370"/>
    <x v="524"/>
    <x v="0"/>
    <s v="United States"/>
    <s v="Fresno"/>
    <x v="1"/>
    <x v="1"/>
    <s v="OFF-ST-10002486"/>
    <x v="1"/>
    <x v="10"/>
    <x v="447"/>
    <n v="48.86"/>
    <n v="7"/>
    <n v="0.97719999999999807"/>
  </r>
  <r>
    <n v="4173"/>
    <s v="CA-2019-152163"/>
    <x v="520"/>
    <d v="2019-07-01T00:00:00"/>
    <s v="Same Day"/>
    <s v="JF-15355"/>
    <x v="176"/>
    <x v="0"/>
    <s v="United States"/>
    <s v="Columbia"/>
    <x v="15"/>
    <x v="0"/>
    <s v="OFF-BI-10002215"/>
    <x v="1"/>
    <x v="4"/>
    <x v="1171"/>
    <n v="14.2"/>
    <n v="2"/>
    <n v="6.5319999999999991"/>
  </r>
  <r>
    <n v="4174"/>
    <s v="CA-2019-152163"/>
    <x v="520"/>
    <d v="2019-07-01T00:00:00"/>
    <s v="Same Day"/>
    <s v="JF-15355"/>
    <x v="176"/>
    <x v="0"/>
    <s v="United States"/>
    <s v="Columbia"/>
    <x v="15"/>
    <x v="0"/>
    <s v="OFF-PA-10000788"/>
    <x v="1"/>
    <x v="3"/>
    <x v="482"/>
    <n v="12.96"/>
    <n v="2"/>
    <n v="6.2208000000000006"/>
  </r>
  <r>
    <n v="4175"/>
    <s v="CA-2019-152163"/>
    <x v="520"/>
    <d v="2019-07-01T00:00:00"/>
    <s v="Same Day"/>
    <s v="JF-15355"/>
    <x v="176"/>
    <x v="0"/>
    <s v="United States"/>
    <s v="Columbia"/>
    <x v="15"/>
    <x v="0"/>
    <s v="OFF-BI-10003364"/>
    <x v="1"/>
    <x v="4"/>
    <x v="454"/>
    <n v="58.34"/>
    <n v="2"/>
    <n v="28.0032"/>
  </r>
  <r>
    <n v="4179"/>
    <s v="CA-2019-148593"/>
    <x v="521"/>
    <d v="2019-06-18T00:00:00"/>
    <s v="Second Class"/>
    <s v="BD-11320"/>
    <x v="133"/>
    <x v="0"/>
    <s v="United States"/>
    <s v="Los Angeles"/>
    <x v="1"/>
    <x v="1"/>
    <s v="OFF-PA-10001776"/>
    <x v="1"/>
    <x v="3"/>
    <x v="915"/>
    <n v="46.349999999999994"/>
    <n v="5"/>
    <n v="21.784499999999998"/>
  </r>
  <r>
    <n v="4180"/>
    <s v="US-2020-119039"/>
    <x v="495"/>
    <d v="2020-03-10T00:00:00"/>
    <s v="Standard Class"/>
    <s v="BF-11170"/>
    <x v="440"/>
    <x v="2"/>
    <s v="United States"/>
    <s v="San Francisco"/>
    <x v="1"/>
    <x v="1"/>
    <s v="OFF-BI-10004182"/>
    <x v="1"/>
    <x v="4"/>
    <x v="31"/>
    <n v="14.976000000000001"/>
    <n v="9"/>
    <n v="5.4288000000000007"/>
  </r>
  <r>
    <n v="4181"/>
    <s v="CA-2020-128426"/>
    <x v="312"/>
    <d v="2020-10-11T00:00:00"/>
    <s v="Standard Class"/>
    <s v="JK-15730"/>
    <x v="187"/>
    <x v="0"/>
    <s v="United States"/>
    <s v="Houston"/>
    <x v="6"/>
    <x v="2"/>
    <s v="OFF-BI-10000756"/>
    <x v="1"/>
    <x v="4"/>
    <x v="1066"/>
    <n v="4.2399999999999993"/>
    <n v="5"/>
    <n v="-6.3599999999999994"/>
  </r>
  <r>
    <n v="4182"/>
    <s v="US-2020-136868"/>
    <x v="459"/>
    <d v="2020-10-12T00:00:00"/>
    <s v="Standard Class"/>
    <s v="CR-12820"/>
    <x v="628"/>
    <x v="2"/>
    <s v="United States"/>
    <s v="New York City"/>
    <x v="11"/>
    <x v="3"/>
    <s v="TEC-AC-10001539"/>
    <x v="2"/>
    <x v="7"/>
    <x v="1295"/>
    <n v="319.95999999999998"/>
    <n v="4"/>
    <n v="115.18559999999999"/>
  </r>
  <r>
    <n v="4183"/>
    <s v="US-2020-136868"/>
    <x v="459"/>
    <d v="2020-10-12T00:00:00"/>
    <s v="Standard Class"/>
    <s v="CR-12820"/>
    <x v="628"/>
    <x v="2"/>
    <s v="United States"/>
    <s v="New York City"/>
    <x v="11"/>
    <x v="3"/>
    <s v="OFF-PA-10002377"/>
    <x v="1"/>
    <x v="3"/>
    <x v="357"/>
    <n v="17.04"/>
    <n v="3"/>
    <n v="7.6679999999999993"/>
  </r>
  <r>
    <n v="4184"/>
    <s v="US-2020-136868"/>
    <x v="459"/>
    <d v="2020-10-12T00:00:00"/>
    <s v="Standard Class"/>
    <s v="CR-12820"/>
    <x v="628"/>
    <x v="2"/>
    <s v="United States"/>
    <s v="New York City"/>
    <x v="11"/>
    <x v="3"/>
    <s v="OFF-ST-10000991"/>
    <x v="1"/>
    <x v="10"/>
    <x v="1296"/>
    <n v="344.90999999999997"/>
    <n v="3"/>
    <n v="10.347300000000004"/>
  </r>
  <r>
    <n v="4185"/>
    <s v="CA-2019-143749"/>
    <x v="3"/>
    <d v="2019-12-07T00:00:00"/>
    <s v="First Class"/>
    <s v="AG-10300"/>
    <x v="588"/>
    <x v="1"/>
    <s v="United States"/>
    <s v="Franklin"/>
    <x v="28"/>
    <x v="3"/>
    <s v="FUR-BO-10002853"/>
    <x v="0"/>
    <x v="0"/>
    <x v="1297"/>
    <n v="81.94"/>
    <n v="1"/>
    <n v="20.484999999999999"/>
  </r>
  <r>
    <n v="4186"/>
    <s v="CA-2019-111493"/>
    <x v="79"/>
    <d v="2019-10-22T00:00:00"/>
    <s v="First Class"/>
    <s v="CM-12160"/>
    <x v="245"/>
    <x v="0"/>
    <s v="United States"/>
    <s v="Baltimore"/>
    <x v="37"/>
    <x v="3"/>
    <s v="TEC-AC-10004510"/>
    <x v="2"/>
    <x v="7"/>
    <x v="651"/>
    <n v="98.16"/>
    <n v="6"/>
    <n v="9.8159999999999954"/>
  </r>
  <r>
    <n v="4187"/>
    <s v="CA-2020-112536"/>
    <x v="432"/>
    <d v="2020-05-23T00:00:00"/>
    <s v="Standard Class"/>
    <s v="SG-20890"/>
    <x v="629"/>
    <x v="1"/>
    <s v="United States"/>
    <s v="Mcallen"/>
    <x v="6"/>
    <x v="2"/>
    <s v="OFF-BI-10003712"/>
    <x v="1"/>
    <x v="4"/>
    <x v="720"/>
    <n v="6.8739999999999988"/>
    <n v="7"/>
    <n v="-10.654700000000002"/>
  </r>
  <r>
    <n v="4188"/>
    <s v="CA-2020-112536"/>
    <x v="432"/>
    <d v="2020-05-23T00:00:00"/>
    <s v="Standard Class"/>
    <s v="SG-20890"/>
    <x v="629"/>
    <x v="1"/>
    <s v="United States"/>
    <s v="Mcallen"/>
    <x v="6"/>
    <x v="2"/>
    <s v="OFF-BI-10002571"/>
    <x v="1"/>
    <x v="4"/>
    <x v="1298"/>
    <n v="1.9959999999999996"/>
    <n v="1"/>
    <n v="-3.293400000000001"/>
  </r>
  <r>
    <n v="4189"/>
    <s v="CA-2020-112536"/>
    <x v="432"/>
    <d v="2020-05-23T00:00:00"/>
    <s v="Standard Class"/>
    <s v="SG-20890"/>
    <x v="629"/>
    <x v="1"/>
    <s v="United States"/>
    <s v="Mcallen"/>
    <x v="6"/>
    <x v="2"/>
    <s v="OFF-ST-10004835"/>
    <x v="1"/>
    <x v="10"/>
    <x v="1045"/>
    <n v="8.9280000000000008"/>
    <n v="2"/>
    <n v="0.66959999999999997"/>
  </r>
  <r>
    <n v="4190"/>
    <s v="CA-2019-157714"/>
    <x v="100"/>
    <d v="2019-10-01T00:00:00"/>
    <s v="Second Class"/>
    <s v="CS-12175"/>
    <x v="617"/>
    <x v="1"/>
    <s v="United States"/>
    <s v="Iowa City"/>
    <x v="17"/>
    <x v="2"/>
    <s v="OFF-PA-10004022"/>
    <x v="1"/>
    <x v="3"/>
    <x v="1299"/>
    <n v="9.99"/>
    <n v="1"/>
    <n v="4.4954999999999998"/>
  </r>
  <r>
    <n v="4191"/>
    <s v="CA-2020-166709"/>
    <x v="385"/>
    <d v="2020-11-22T00:00:00"/>
    <s v="Standard Class"/>
    <s v="HL-15040"/>
    <x v="211"/>
    <x v="0"/>
    <s v="United States"/>
    <s v="Newark"/>
    <x v="10"/>
    <x v="3"/>
    <s v="TEC-CO-10004722"/>
    <x v="2"/>
    <x v="15"/>
    <x v="1012"/>
    <n v="10499.97"/>
    <n v="3"/>
    <n v="5039.9856"/>
  </r>
  <r>
    <n v="4196"/>
    <s v="CA-2019-124233"/>
    <x v="76"/>
    <d v="2019-04-14T00:00:00"/>
    <s v="Standard Class"/>
    <s v="CK-12595"/>
    <x v="150"/>
    <x v="0"/>
    <s v="United States"/>
    <s v="Los Angeles"/>
    <x v="1"/>
    <x v="1"/>
    <s v="FUR-FU-10002597"/>
    <x v="0"/>
    <x v="9"/>
    <x v="404"/>
    <n v="24.700000000000003"/>
    <n v="5"/>
    <n v="10.374000000000001"/>
  </r>
  <r>
    <n v="4198"/>
    <s v="US-2019-161683"/>
    <x v="157"/>
    <d v="2019-12-08T00:00:00"/>
    <s v="Standard Class"/>
    <s v="CJ-12010"/>
    <x v="99"/>
    <x v="0"/>
    <s v="United States"/>
    <s v="Philadelphia"/>
    <x v="5"/>
    <x v="3"/>
    <s v="OFF-AP-10000179"/>
    <x v="1"/>
    <x v="6"/>
    <x v="1300"/>
    <n v="394.81600000000003"/>
    <n v="4"/>
    <n v="93.768799999999999"/>
  </r>
  <r>
    <n v="4199"/>
    <s v="US-2019-161683"/>
    <x v="157"/>
    <d v="2019-12-08T00:00:00"/>
    <s v="Standard Class"/>
    <s v="CJ-12010"/>
    <x v="99"/>
    <x v="0"/>
    <s v="United States"/>
    <s v="Philadelphia"/>
    <x v="5"/>
    <x v="3"/>
    <s v="OFF-BI-10001072"/>
    <x v="1"/>
    <x v="4"/>
    <x v="1251"/>
    <n v="18.192000000000004"/>
    <n v="4"/>
    <n v="-14.553600000000003"/>
  </r>
  <r>
    <n v="4211"/>
    <s v="CA-2020-109715"/>
    <x v="19"/>
    <d v="2020-12-14T00:00:00"/>
    <s v="Standard Class"/>
    <s v="AH-10585"/>
    <x v="630"/>
    <x v="0"/>
    <s v="United States"/>
    <s v="Chicago"/>
    <x v="7"/>
    <x v="2"/>
    <s v="OFF-PA-10004965"/>
    <x v="1"/>
    <x v="3"/>
    <x v="1242"/>
    <n v="15.984000000000002"/>
    <n v="2"/>
    <n v="4.9949999999999992"/>
  </r>
  <r>
    <n v="4215"/>
    <s v="CA-2019-164637"/>
    <x v="417"/>
    <d v="2019-03-08T00:00:00"/>
    <s v="Standard Class"/>
    <s v="RD-19480"/>
    <x v="368"/>
    <x v="0"/>
    <s v="United States"/>
    <s v="Mishawaka"/>
    <x v="33"/>
    <x v="2"/>
    <s v="OFF-BI-10003876"/>
    <x v="1"/>
    <x v="4"/>
    <x v="1301"/>
    <n v="128.39999999999998"/>
    <n v="3"/>
    <n v="64.199999999999989"/>
  </r>
  <r>
    <n v="4218"/>
    <s v="CA-2020-149881"/>
    <x v="395"/>
    <d v="2020-04-03T00:00:00"/>
    <s v="First Class"/>
    <s v="NC-18535"/>
    <x v="589"/>
    <x v="1"/>
    <s v="United States"/>
    <s v="San Francisco"/>
    <x v="1"/>
    <x v="1"/>
    <s v="FUR-BO-10003894"/>
    <x v="0"/>
    <x v="0"/>
    <x v="1302"/>
    <n v="482.66399999999999"/>
    <n v="8"/>
    <n v="85.175999999999974"/>
  </r>
  <r>
    <n v="4219"/>
    <s v="CA-2020-149881"/>
    <x v="395"/>
    <d v="2020-04-03T00:00:00"/>
    <s v="First Class"/>
    <s v="NC-18535"/>
    <x v="589"/>
    <x v="1"/>
    <s v="United States"/>
    <s v="San Francisco"/>
    <x v="1"/>
    <x v="1"/>
    <s v="TEC-MA-10000418"/>
    <x v="2"/>
    <x v="16"/>
    <x v="1303"/>
    <n v="4799.9839999999995"/>
    <n v="2"/>
    <n v="359.99879999999962"/>
  </r>
  <r>
    <n v="4220"/>
    <s v="CA-2020-134565"/>
    <x v="298"/>
    <d v="2020-06-13T00:00:00"/>
    <s v="Second Class"/>
    <s v="TB-21400"/>
    <x v="504"/>
    <x v="0"/>
    <s v="United States"/>
    <s v="Seattle"/>
    <x v="3"/>
    <x v="1"/>
    <s v="OFF-PA-10004243"/>
    <x v="1"/>
    <x v="3"/>
    <x v="148"/>
    <n v="37.94"/>
    <n v="2"/>
    <n v="18.211199999999998"/>
  </r>
  <r>
    <n v="4221"/>
    <s v="CA-2020-134565"/>
    <x v="298"/>
    <d v="2020-06-13T00:00:00"/>
    <s v="Second Class"/>
    <s v="TB-21400"/>
    <x v="504"/>
    <x v="0"/>
    <s v="United States"/>
    <s v="Seattle"/>
    <x v="3"/>
    <x v="1"/>
    <s v="OFF-BI-10001759"/>
    <x v="1"/>
    <x v="4"/>
    <x v="478"/>
    <n v="18.288"/>
    <n v="6"/>
    <n v="6.6293999999999995"/>
  </r>
  <r>
    <n v="4222"/>
    <s v="CA-2020-134565"/>
    <x v="298"/>
    <d v="2020-06-13T00:00:00"/>
    <s v="Second Class"/>
    <s v="TB-21400"/>
    <x v="504"/>
    <x v="0"/>
    <s v="United States"/>
    <s v="Seattle"/>
    <x v="3"/>
    <x v="1"/>
    <s v="TEC-MA-10001570"/>
    <x v="2"/>
    <x v="16"/>
    <x v="1304"/>
    <n v="385.80000000000007"/>
    <n v="5"/>
    <n v="130.20749999999998"/>
  </r>
  <r>
    <n v="4223"/>
    <s v="CA-2020-134565"/>
    <x v="298"/>
    <d v="2020-06-13T00:00:00"/>
    <s v="Second Class"/>
    <s v="TB-21400"/>
    <x v="504"/>
    <x v="0"/>
    <s v="United States"/>
    <s v="Seattle"/>
    <x v="3"/>
    <x v="1"/>
    <s v="OFF-ST-10004804"/>
    <x v="1"/>
    <x v="10"/>
    <x v="657"/>
    <n v="102.96"/>
    <n v="2"/>
    <n v="1.0296000000000021"/>
  </r>
  <r>
    <n v="4224"/>
    <s v="CA-2020-134565"/>
    <x v="298"/>
    <d v="2020-06-13T00:00:00"/>
    <s v="Second Class"/>
    <s v="TB-21400"/>
    <x v="504"/>
    <x v="0"/>
    <s v="United States"/>
    <s v="Seattle"/>
    <x v="3"/>
    <x v="1"/>
    <s v="FUR-BO-10001519"/>
    <x v="0"/>
    <x v="0"/>
    <x v="1305"/>
    <n v="174.42000000000002"/>
    <n v="3"/>
    <n v="41.860800000000005"/>
  </r>
  <r>
    <n v="4225"/>
    <s v="CA-2019-108644"/>
    <x v="522"/>
    <d v="2019-10-03T00:00:00"/>
    <s v="First Class"/>
    <s v="SJ-20215"/>
    <x v="562"/>
    <x v="0"/>
    <s v="United States"/>
    <s v="Quincy"/>
    <x v="7"/>
    <x v="2"/>
    <s v="OFF-BI-10000343"/>
    <x v="1"/>
    <x v="4"/>
    <x v="96"/>
    <n v="1.9639999999999995"/>
    <n v="2"/>
    <n v="-3.2406000000000006"/>
  </r>
  <r>
    <n v="4227"/>
    <s v="CA-2020-120327"/>
    <x v="194"/>
    <d v="2020-11-16T00:00:00"/>
    <s v="Standard Class"/>
    <s v="WB-21850"/>
    <x v="601"/>
    <x v="0"/>
    <s v="United States"/>
    <s v="Urbandale"/>
    <x v="17"/>
    <x v="2"/>
    <s v="OFF-FA-10004854"/>
    <x v="1"/>
    <x v="11"/>
    <x v="1306"/>
    <n v="45.92"/>
    <n v="4"/>
    <n v="21.5824"/>
  </r>
  <r>
    <n v="4229"/>
    <s v="CA-2019-113803"/>
    <x v="457"/>
    <d v="2019-03-26T00:00:00"/>
    <s v="First Class"/>
    <s v="VG-21805"/>
    <x v="356"/>
    <x v="1"/>
    <s v="United States"/>
    <s v="Richmond"/>
    <x v="33"/>
    <x v="2"/>
    <s v="OFF-PA-10001994"/>
    <x v="1"/>
    <x v="3"/>
    <x v="783"/>
    <n v="22.48"/>
    <n v="1"/>
    <n v="10.3408"/>
  </r>
  <r>
    <n v="4230"/>
    <s v="CA-2020-100223"/>
    <x v="523"/>
    <d v="2020-07-10T00:00:00"/>
    <s v="Standard Class"/>
    <s v="LS-16945"/>
    <x v="204"/>
    <x v="1"/>
    <s v="United States"/>
    <s v="Dallas"/>
    <x v="6"/>
    <x v="2"/>
    <s v="FUR-FU-10003601"/>
    <x v="0"/>
    <x v="9"/>
    <x v="480"/>
    <n v="332.02800000000002"/>
    <n v="9"/>
    <n v="-348.62940000000003"/>
  </r>
  <r>
    <n v="4231"/>
    <s v="CA-2020-100223"/>
    <x v="523"/>
    <d v="2020-07-10T00:00:00"/>
    <s v="Standard Class"/>
    <s v="LS-16945"/>
    <x v="204"/>
    <x v="1"/>
    <s v="United States"/>
    <s v="Dallas"/>
    <x v="6"/>
    <x v="2"/>
    <s v="OFF-BI-10003429"/>
    <x v="1"/>
    <x v="4"/>
    <x v="1193"/>
    <n v="11.393999999999998"/>
    <n v="9"/>
    <n v="-17.660699999999999"/>
  </r>
  <r>
    <n v="4232"/>
    <s v="CA-2020-100223"/>
    <x v="523"/>
    <d v="2020-07-10T00:00:00"/>
    <s v="Standard Class"/>
    <s v="LS-16945"/>
    <x v="204"/>
    <x v="1"/>
    <s v="United States"/>
    <s v="Dallas"/>
    <x v="6"/>
    <x v="2"/>
    <s v="OFF-PA-10000232"/>
    <x v="1"/>
    <x v="3"/>
    <x v="1307"/>
    <n v="15.552000000000003"/>
    <n v="3"/>
    <n v="5.6375999999999999"/>
  </r>
  <r>
    <n v="4233"/>
    <s v="CA-2020-100223"/>
    <x v="523"/>
    <d v="2020-07-10T00:00:00"/>
    <s v="Standard Class"/>
    <s v="LS-16945"/>
    <x v="204"/>
    <x v="1"/>
    <s v="United States"/>
    <s v="Dallas"/>
    <x v="6"/>
    <x v="2"/>
    <s v="OFF-PA-10002195"/>
    <x v="1"/>
    <x v="3"/>
    <x v="1308"/>
    <n v="31.104000000000006"/>
    <n v="6"/>
    <n v="11.2752"/>
  </r>
  <r>
    <n v="4234"/>
    <s v="CA-2020-100223"/>
    <x v="523"/>
    <d v="2020-07-10T00:00:00"/>
    <s v="Standard Class"/>
    <s v="LS-16945"/>
    <x v="204"/>
    <x v="1"/>
    <s v="United States"/>
    <s v="Dallas"/>
    <x v="6"/>
    <x v="2"/>
    <s v="OFF-BI-10004492"/>
    <x v="1"/>
    <x v="4"/>
    <x v="193"/>
    <n v="6.3159999999999981"/>
    <n v="1"/>
    <n v="-10.421400000000002"/>
  </r>
  <r>
    <n v="4237"/>
    <s v="CA-2019-162404"/>
    <x v="174"/>
    <d v="2019-07-27T00:00:00"/>
    <s v="Standard Class"/>
    <s v="NF-18475"/>
    <x v="631"/>
    <x v="2"/>
    <s v="United States"/>
    <s v="Rockford"/>
    <x v="7"/>
    <x v="2"/>
    <s v="OFF-BI-10000948"/>
    <x v="1"/>
    <x v="4"/>
    <x v="1309"/>
    <n v="11.415999999999997"/>
    <n v="4"/>
    <n v="-18.836400000000005"/>
  </r>
  <r>
    <n v="4238"/>
    <s v="CA-2020-104024"/>
    <x v="351"/>
    <d v="2020-09-03T00:00:00"/>
    <s v="Second Class"/>
    <s v="MD-17860"/>
    <x v="408"/>
    <x v="1"/>
    <s v="United States"/>
    <s v="Philadelphia"/>
    <x v="5"/>
    <x v="3"/>
    <s v="OFF-AR-10001972"/>
    <x v="1"/>
    <x v="5"/>
    <x v="1310"/>
    <n v="9.4080000000000013"/>
    <n v="7"/>
    <n v="0.70560000000000045"/>
  </r>
  <r>
    <n v="4239"/>
    <s v="CA-2020-147144"/>
    <x v="333"/>
    <d v="2020-03-28T00:00:00"/>
    <s v="First Class"/>
    <s v="MZ-17335"/>
    <x v="632"/>
    <x v="2"/>
    <s v="United States"/>
    <s v="Seattle"/>
    <x v="3"/>
    <x v="1"/>
    <s v="OFF-AR-10004587"/>
    <x v="1"/>
    <x v="5"/>
    <x v="1311"/>
    <n v="19.829999999999998"/>
    <n v="1"/>
    <n v="5.9489999999999981"/>
  </r>
  <r>
    <n v="4240"/>
    <s v="CA-2020-158673"/>
    <x v="337"/>
    <d v="2019-01-04T00:00:00"/>
    <s v="Standard Class"/>
    <s v="KB-16600"/>
    <x v="19"/>
    <x v="1"/>
    <s v="United States"/>
    <s v="Grand Rapids"/>
    <x v="13"/>
    <x v="2"/>
    <s v="OFF-PA-10000994"/>
    <x v="1"/>
    <x v="3"/>
    <x v="615"/>
    <n v="209.7"/>
    <n v="2"/>
    <n v="100.65599999999999"/>
  </r>
  <r>
    <n v="4243"/>
    <s v="CA-2019-159142"/>
    <x v="524"/>
    <d v="2019-04-05T00:00:00"/>
    <s v="First Class"/>
    <s v="ME-17320"/>
    <x v="322"/>
    <x v="2"/>
    <s v="United States"/>
    <s v="Springfield"/>
    <x v="12"/>
    <x v="0"/>
    <s v="TEC-PH-10001448"/>
    <x v="2"/>
    <x v="8"/>
    <x v="82"/>
    <n v="149.97"/>
    <n v="3"/>
    <n v="5.9987999999999815"/>
  </r>
  <r>
    <n v="4244"/>
    <s v="CA-2019-159142"/>
    <x v="524"/>
    <d v="2019-04-05T00:00:00"/>
    <s v="First Class"/>
    <s v="ME-17320"/>
    <x v="322"/>
    <x v="2"/>
    <s v="United States"/>
    <s v="Springfield"/>
    <x v="12"/>
    <x v="0"/>
    <s v="OFF-PA-10001776"/>
    <x v="1"/>
    <x v="3"/>
    <x v="915"/>
    <n v="27.81"/>
    <n v="3"/>
    <n v="13.070699999999999"/>
  </r>
  <r>
    <n v="4246"/>
    <s v="CA-2020-117702"/>
    <x v="199"/>
    <d v="2020-12-04T00:00:00"/>
    <s v="Standard Class"/>
    <s v="LS-16975"/>
    <x v="37"/>
    <x v="2"/>
    <s v="United States"/>
    <s v="Baltimore"/>
    <x v="37"/>
    <x v="3"/>
    <s v="OFF-AR-10004582"/>
    <x v="1"/>
    <x v="5"/>
    <x v="840"/>
    <n v="1.64"/>
    <n v="1"/>
    <n v="0.73799999999999988"/>
  </r>
  <r>
    <n v="4247"/>
    <s v="CA-2020-117702"/>
    <x v="199"/>
    <d v="2020-12-04T00:00:00"/>
    <s v="Standard Class"/>
    <s v="LS-16975"/>
    <x v="37"/>
    <x v="2"/>
    <s v="United States"/>
    <s v="Baltimore"/>
    <x v="37"/>
    <x v="3"/>
    <s v="FUR-FU-10000576"/>
    <x v="0"/>
    <x v="9"/>
    <x v="114"/>
    <n v="1049.2"/>
    <n v="5"/>
    <n v="272.79200000000003"/>
  </r>
  <r>
    <n v="4248"/>
    <s v="CA-2020-117702"/>
    <x v="199"/>
    <d v="2020-12-04T00:00:00"/>
    <s v="Standard Class"/>
    <s v="LS-16975"/>
    <x v="37"/>
    <x v="2"/>
    <s v="United States"/>
    <s v="Baltimore"/>
    <x v="37"/>
    <x v="3"/>
    <s v="FUR-FU-10004270"/>
    <x v="0"/>
    <x v="9"/>
    <x v="704"/>
    <n v="20.9"/>
    <n v="5"/>
    <n v="7.5239999999999991"/>
  </r>
  <r>
    <n v="4249"/>
    <s v="CA-2019-157336"/>
    <x v="30"/>
    <d v="2019-12-05T00:00:00"/>
    <s v="Second Class"/>
    <s v="SJ-20500"/>
    <x v="49"/>
    <x v="0"/>
    <s v="United States"/>
    <s v="Fairfield"/>
    <x v="24"/>
    <x v="3"/>
    <s v="OFF-BI-10004236"/>
    <x v="1"/>
    <x v="4"/>
    <x v="603"/>
    <n v="88.08"/>
    <n v="6"/>
    <n v="40.516799999999996"/>
  </r>
  <r>
    <n v="4250"/>
    <s v="CA-2019-157336"/>
    <x v="30"/>
    <d v="2019-12-05T00:00:00"/>
    <s v="Second Class"/>
    <s v="SJ-20500"/>
    <x v="49"/>
    <x v="0"/>
    <s v="United States"/>
    <s v="Fairfield"/>
    <x v="24"/>
    <x v="3"/>
    <s v="FUR-CH-10004997"/>
    <x v="0"/>
    <x v="1"/>
    <x v="302"/>
    <n v="751.92"/>
    <n v="4"/>
    <n v="150.38400000000001"/>
  </r>
  <r>
    <n v="4255"/>
    <s v="CA-2020-163160"/>
    <x v="65"/>
    <d v="2020-10-16T00:00:00"/>
    <s v="First Class"/>
    <s v="TS-21610"/>
    <x v="36"/>
    <x v="0"/>
    <s v="United States"/>
    <s v="Freeport"/>
    <x v="7"/>
    <x v="2"/>
    <s v="OFF-PA-10003127"/>
    <x v="1"/>
    <x v="3"/>
    <x v="10"/>
    <n v="63.311999999999998"/>
    <n v="3"/>
    <n v="20.576399999999996"/>
  </r>
  <r>
    <n v="4256"/>
    <s v="CA-2020-163160"/>
    <x v="65"/>
    <d v="2020-10-16T00:00:00"/>
    <s v="First Class"/>
    <s v="TS-21610"/>
    <x v="36"/>
    <x v="0"/>
    <s v="United States"/>
    <s v="Freeport"/>
    <x v="7"/>
    <x v="2"/>
    <s v="OFF-BI-10000778"/>
    <x v="1"/>
    <x v="4"/>
    <x v="140"/>
    <n v="96.783999999999978"/>
    <n v="4"/>
    <n v="-145.17600000000002"/>
  </r>
  <r>
    <n v="4257"/>
    <s v="CA-2020-163160"/>
    <x v="65"/>
    <d v="2020-10-16T00:00:00"/>
    <s v="First Class"/>
    <s v="TS-21610"/>
    <x v="36"/>
    <x v="0"/>
    <s v="United States"/>
    <s v="Freeport"/>
    <x v="7"/>
    <x v="2"/>
    <s v="FUR-FU-10001424"/>
    <x v="0"/>
    <x v="9"/>
    <x v="586"/>
    <n v="10.476000000000001"/>
    <n v="3"/>
    <n v="-6.8094000000000037"/>
  </r>
  <r>
    <n v="4259"/>
    <s v="CA-2019-124793"/>
    <x v="310"/>
    <d v="2019-03-16T00:00:00"/>
    <s v="First Class"/>
    <s v="MM-18280"/>
    <x v="89"/>
    <x v="1"/>
    <s v="United States"/>
    <s v="Seattle"/>
    <x v="3"/>
    <x v="1"/>
    <s v="FUR-CH-10002880"/>
    <x v="0"/>
    <x v="1"/>
    <x v="808"/>
    <n v="196.78399999999999"/>
    <n v="2"/>
    <n v="-22.138200000000012"/>
  </r>
  <r>
    <n v="4260"/>
    <s v="CA-2020-118367"/>
    <x v="525"/>
    <d v="2020-11-02T00:00:00"/>
    <s v="Second Class"/>
    <s v="LO-17170"/>
    <x v="633"/>
    <x v="1"/>
    <s v="United States"/>
    <s v="New York City"/>
    <x v="11"/>
    <x v="3"/>
    <s v="OFF-EN-10004386"/>
    <x v="1"/>
    <x v="12"/>
    <x v="132"/>
    <n v="47.98"/>
    <n v="2"/>
    <n v="23.99"/>
  </r>
  <r>
    <n v="4261"/>
    <s v="CA-2020-164819"/>
    <x v="255"/>
    <d v="2020-10-19T00:00:00"/>
    <s v="Second Class"/>
    <s v="RS-19420"/>
    <x v="458"/>
    <x v="1"/>
    <s v="United States"/>
    <s v="Fairfield"/>
    <x v="24"/>
    <x v="3"/>
    <s v="OFF-LA-10001045"/>
    <x v="1"/>
    <x v="2"/>
    <x v="457"/>
    <n v="13.049999999999999"/>
    <n v="5"/>
    <n v="6.0029999999999992"/>
  </r>
  <r>
    <n v="4262"/>
    <s v="CA-2020-158344"/>
    <x v="427"/>
    <d v="2020-08-11T00:00:00"/>
    <s v="Standard Class"/>
    <s v="CC-12475"/>
    <x v="560"/>
    <x v="0"/>
    <s v="United States"/>
    <s v="Moorhead"/>
    <x v="9"/>
    <x v="2"/>
    <s v="TEC-AC-10002006"/>
    <x v="2"/>
    <x v="7"/>
    <x v="1312"/>
    <n v="63.96"/>
    <n v="4"/>
    <n v="19.827599999999997"/>
  </r>
  <r>
    <n v="4263"/>
    <s v="CA-2020-123351"/>
    <x v="166"/>
    <d v="2020-09-25T00:00:00"/>
    <s v="Standard Class"/>
    <s v="KT-16480"/>
    <x v="476"/>
    <x v="0"/>
    <s v="United States"/>
    <s v="Columbus"/>
    <x v="29"/>
    <x v="0"/>
    <s v="OFF-AP-10001242"/>
    <x v="1"/>
    <x v="6"/>
    <x v="1163"/>
    <n v="80.48"/>
    <n v="1"/>
    <n v="24.143999999999998"/>
  </r>
  <r>
    <n v="4264"/>
    <s v="CA-2020-110429"/>
    <x v="70"/>
    <d v="2020-11-08T00:00:00"/>
    <s v="Standard Class"/>
    <s v="DM-13015"/>
    <x v="512"/>
    <x v="0"/>
    <s v="United States"/>
    <s v="Philadelphia"/>
    <x v="5"/>
    <x v="3"/>
    <s v="OFF-BI-10000216"/>
    <x v="1"/>
    <x v="4"/>
    <x v="1313"/>
    <n v="11.673000000000002"/>
    <n v="3"/>
    <n v="-7.782"/>
  </r>
  <r>
    <n v="4265"/>
    <s v="US-2019-131611"/>
    <x v="405"/>
    <d v="2019-11-09T00:00:00"/>
    <s v="Standard Class"/>
    <s v="EP-13915"/>
    <x v="131"/>
    <x v="0"/>
    <s v="United States"/>
    <s v="Houston"/>
    <x v="6"/>
    <x v="2"/>
    <s v="FUR-TA-10002774"/>
    <x v="0"/>
    <x v="14"/>
    <x v="1314"/>
    <n v="863.12799999999993"/>
    <n v="8"/>
    <n v="-160.29520000000008"/>
  </r>
  <r>
    <n v="4266"/>
    <s v="US-2019-131611"/>
    <x v="405"/>
    <d v="2019-11-09T00:00:00"/>
    <s v="Standard Class"/>
    <s v="EP-13915"/>
    <x v="131"/>
    <x v="0"/>
    <s v="United States"/>
    <s v="Houston"/>
    <x v="6"/>
    <x v="2"/>
    <s v="OFF-BI-10004364"/>
    <x v="1"/>
    <x v="4"/>
    <x v="304"/>
    <n v="3.5639999999999992"/>
    <n v="3"/>
    <n v="-6.2370000000000019"/>
  </r>
  <r>
    <n v="4267"/>
    <s v="US-2019-131611"/>
    <x v="405"/>
    <d v="2019-11-09T00:00:00"/>
    <s v="Standard Class"/>
    <s v="EP-13915"/>
    <x v="131"/>
    <x v="0"/>
    <s v="United States"/>
    <s v="Houston"/>
    <x v="6"/>
    <x v="2"/>
    <s v="FUR-BO-10000780"/>
    <x v="0"/>
    <x v="0"/>
    <x v="954"/>
    <n v="956.6647999999999"/>
    <n v="7"/>
    <n v="-225.09759999999991"/>
  </r>
  <r>
    <n v="4268"/>
    <s v="US-2019-131611"/>
    <x v="405"/>
    <d v="2019-11-09T00:00:00"/>
    <s v="Standard Class"/>
    <s v="EP-13915"/>
    <x v="131"/>
    <x v="0"/>
    <s v="United States"/>
    <s v="Houston"/>
    <x v="6"/>
    <x v="2"/>
    <s v="OFF-BI-10001989"/>
    <x v="1"/>
    <x v="4"/>
    <x v="335"/>
    <n v="12.587999999999997"/>
    <n v="3"/>
    <n v="-20.140800000000006"/>
  </r>
  <r>
    <n v="4269"/>
    <s v="US-2019-131611"/>
    <x v="405"/>
    <d v="2019-11-09T00:00:00"/>
    <s v="Standard Class"/>
    <s v="EP-13915"/>
    <x v="131"/>
    <x v="0"/>
    <s v="United States"/>
    <s v="Houston"/>
    <x v="6"/>
    <x v="2"/>
    <s v="TEC-AC-10004001"/>
    <x v="2"/>
    <x v="7"/>
    <x v="1113"/>
    <n v="171.96"/>
    <n v="5"/>
    <n v="45.139500000000005"/>
  </r>
  <r>
    <n v="4270"/>
    <s v="US-2020-124821"/>
    <x v="354"/>
    <d v="2020-06-29T00:00:00"/>
    <s v="Second Class"/>
    <s v="AM-10705"/>
    <x v="424"/>
    <x v="0"/>
    <s v="United States"/>
    <s v="Seattle"/>
    <x v="3"/>
    <x v="1"/>
    <s v="FUR-TA-10000688"/>
    <x v="0"/>
    <x v="14"/>
    <x v="356"/>
    <n v="871.4"/>
    <n v="4"/>
    <n v="148.13799999999992"/>
  </r>
  <r>
    <n v="4272"/>
    <s v="CA-2019-123806"/>
    <x v="217"/>
    <d v="2019-11-27T00:00:00"/>
    <s v="Second Class"/>
    <s v="LA-16780"/>
    <x v="448"/>
    <x v="1"/>
    <s v="United States"/>
    <s v="Baltimore"/>
    <x v="37"/>
    <x v="3"/>
    <s v="FUR-FU-10000965"/>
    <x v="0"/>
    <x v="9"/>
    <x v="1315"/>
    <n v="207.76"/>
    <n v="4"/>
    <n v="85.181600000000003"/>
  </r>
  <r>
    <n v="4273"/>
    <s v="US-2020-158505"/>
    <x v="140"/>
    <d v="2020-07-21T00:00:00"/>
    <s v="Same Day"/>
    <s v="SF-20200"/>
    <x v="142"/>
    <x v="0"/>
    <s v="United States"/>
    <s v="Murray"/>
    <x v="40"/>
    <x v="1"/>
    <s v="TEC-PH-10004071"/>
    <x v="2"/>
    <x v="8"/>
    <x v="1210"/>
    <n v="71.928000000000011"/>
    <n v="9"/>
    <n v="6.2936999999999976"/>
  </r>
  <r>
    <n v="4274"/>
    <s v="US-2020-158505"/>
    <x v="140"/>
    <d v="2020-07-21T00:00:00"/>
    <s v="Same Day"/>
    <s v="SF-20200"/>
    <x v="142"/>
    <x v="0"/>
    <s v="United States"/>
    <s v="Murray"/>
    <x v="40"/>
    <x v="1"/>
    <s v="OFF-AR-10001044"/>
    <x v="1"/>
    <x v="5"/>
    <x v="730"/>
    <n v="25.99"/>
    <n v="1"/>
    <n v="7.5370999999999988"/>
  </r>
  <r>
    <n v="4277"/>
    <s v="CA-2020-151358"/>
    <x v="134"/>
    <d v="2020-08-22T00:00:00"/>
    <s v="Standard Class"/>
    <s v="NF-18595"/>
    <x v="569"/>
    <x v="2"/>
    <s v="United States"/>
    <s v="Seattle"/>
    <x v="3"/>
    <x v="1"/>
    <s v="OFF-ST-10000046"/>
    <x v="1"/>
    <x v="10"/>
    <x v="1316"/>
    <n v="323.10000000000002"/>
    <n v="2"/>
    <n v="61.38900000000001"/>
  </r>
  <r>
    <n v="4278"/>
    <s v="US-2019-107440"/>
    <x v="519"/>
    <d v="2019-04-20T00:00:00"/>
    <s v="Standard Class"/>
    <s v="BS-11365"/>
    <x v="634"/>
    <x v="1"/>
    <s v="United States"/>
    <s v="Lakewood"/>
    <x v="25"/>
    <x v="3"/>
    <s v="TEC-MA-10001047"/>
    <x v="2"/>
    <x v="16"/>
    <x v="1317"/>
    <n v="9099.93"/>
    <n v="7"/>
    <n v="2365.9817999999996"/>
  </r>
  <r>
    <n v="4279"/>
    <s v="US-2019-107440"/>
    <x v="519"/>
    <d v="2019-04-20T00:00:00"/>
    <s v="Standard Class"/>
    <s v="BS-11365"/>
    <x v="634"/>
    <x v="1"/>
    <s v="United States"/>
    <s v="Lakewood"/>
    <x v="25"/>
    <x v="3"/>
    <s v="FUR-FU-10000550"/>
    <x v="0"/>
    <x v="9"/>
    <x v="1115"/>
    <n v="9.9600000000000009"/>
    <n v="2"/>
    <n v="3.2867999999999995"/>
  </r>
  <r>
    <n v="4280"/>
    <s v="US-2019-107440"/>
    <x v="519"/>
    <d v="2019-04-20T00:00:00"/>
    <s v="Standard Class"/>
    <s v="BS-11365"/>
    <x v="634"/>
    <x v="1"/>
    <s v="United States"/>
    <s v="Lakewood"/>
    <x v="25"/>
    <x v="3"/>
    <s v="OFF-BI-10002432"/>
    <x v="1"/>
    <x v="4"/>
    <x v="577"/>
    <n v="25.299999999999997"/>
    <n v="5"/>
    <n v="11.890999999999998"/>
  </r>
  <r>
    <n v="4288"/>
    <s v="CA-2020-127516"/>
    <x v="63"/>
    <d v="2019-01-03T00:00:00"/>
    <s v="Standard Class"/>
    <s v="EH-14005"/>
    <x v="246"/>
    <x v="2"/>
    <s v="United States"/>
    <s v="Nashville"/>
    <x v="26"/>
    <x v="0"/>
    <s v="OFF-ST-10000736"/>
    <x v="1"/>
    <x v="10"/>
    <x v="383"/>
    <n v="64.784000000000006"/>
    <n v="1"/>
    <n v="-12.956800000000005"/>
  </r>
  <r>
    <n v="4291"/>
    <s v="CA-2020-102407"/>
    <x v="19"/>
    <d v="2020-12-13T00:00:00"/>
    <s v="Second Class"/>
    <s v="AT-10435"/>
    <x v="336"/>
    <x v="2"/>
    <s v="United States"/>
    <s v="Los Angeles"/>
    <x v="1"/>
    <x v="1"/>
    <s v="OFF-AR-10000122"/>
    <x v="1"/>
    <x v="5"/>
    <x v="1053"/>
    <n v="11.16"/>
    <n v="2"/>
    <n v="2.7899999999999991"/>
  </r>
  <r>
    <n v="4292"/>
    <s v="CA-2020-102407"/>
    <x v="19"/>
    <d v="2020-12-13T00:00:00"/>
    <s v="Second Class"/>
    <s v="AT-10435"/>
    <x v="336"/>
    <x v="2"/>
    <s v="United States"/>
    <s v="Los Angeles"/>
    <x v="1"/>
    <x v="1"/>
    <s v="FUR-TA-10003748"/>
    <x v="0"/>
    <x v="14"/>
    <x v="966"/>
    <n v="896.32799999999997"/>
    <n v="9"/>
    <n v="22.408199999999994"/>
  </r>
  <r>
    <n v="4293"/>
    <s v="CA-2020-102407"/>
    <x v="19"/>
    <d v="2020-12-13T00:00:00"/>
    <s v="Second Class"/>
    <s v="AT-10435"/>
    <x v="336"/>
    <x v="2"/>
    <s v="United States"/>
    <s v="Los Angeles"/>
    <x v="1"/>
    <x v="1"/>
    <s v="OFF-AP-10001394"/>
    <x v="1"/>
    <x v="6"/>
    <x v="1318"/>
    <n v="189"/>
    <n v="1"/>
    <n v="68.039999999999992"/>
  </r>
  <r>
    <n v="4294"/>
    <s v="CA-2020-130967"/>
    <x v="240"/>
    <d v="2020-03-16T00:00:00"/>
    <s v="Standard Class"/>
    <s v="EB-13870"/>
    <x v="231"/>
    <x v="0"/>
    <s v="United States"/>
    <s v="Philadelphia"/>
    <x v="5"/>
    <x v="3"/>
    <s v="TEC-PH-10004896"/>
    <x v="2"/>
    <x v="8"/>
    <x v="531"/>
    <n v="53.981999999999999"/>
    <n v="3"/>
    <n v="-10.796399999999995"/>
  </r>
  <r>
    <n v="4295"/>
    <s v="CA-2020-101581"/>
    <x v="418"/>
    <d v="2020-10-27T00:00:00"/>
    <s v="Standard Class"/>
    <s v="DW-13195"/>
    <x v="561"/>
    <x v="1"/>
    <s v="United States"/>
    <s v="Redmond"/>
    <x v="16"/>
    <x v="1"/>
    <s v="FUR-TA-10002607"/>
    <x v="0"/>
    <x v="14"/>
    <x v="117"/>
    <n v="177.22499999999999"/>
    <n v="5"/>
    <n v="-120.51299999999998"/>
  </r>
  <r>
    <n v="4296"/>
    <s v="CA-2020-169124"/>
    <x v="249"/>
    <d v="2020-07-10T00:00:00"/>
    <s v="Standard Class"/>
    <s v="MB-17305"/>
    <x v="54"/>
    <x v="0"/>
    <s v="United States"/>
    <s v="Citrus Heights"/>
    <x v="1"/>
    <x v="1"/>
    <s v="FUR-FU-10001215"/>
    <x v="0"/>
    <x v="9"/>
    <x v="1278"/>
    <n v="129.39000000000001"/>
    <n v="3"/>
    <n v="54.343800000000009"/>
  </r>
  <r>
    <n v="4297"/>
    <s v="CA-2020-117261"/>
    <x v="287"/>
    <d v="2020-09-10T00:00:00"/>
    <s v="Standard Class"/>
    <s v="TH-21235"/>
    <x v="166"/>
    <x v="1"/>
    <s v="United States"/>
    <s v="Los Angeles"/>
    <x v="1"/>
    <x v="1"/>
    <s v="OFF-ST-10000419"/>
    <x v="1"/>
    <x v="10"/>
    <x v="713"/>
    <n v="54.32"/>
    <n v="4"/>
    <n v="0.54319999999999879"/>
  </r>
  <r>
    <n v="4298"/>
    <s v="CA-2020-129021"/>
    <x v="526"/>
    <d v="2020-08-26T00:00:00"/>
    <s v="Second Class"/>
    <s v="PO-18850"/>
    <x v="79"/>
    <x v="0"/>
    <s v="United States"/>
    <s v="Tallahassee"/>
    <x v="8"/>
    <x v="0"/>
    <s v="TEC-PH-10001459"/>
    <x v="2"/>
    <x v="8"/>
    <x v="1087"/>
    <n v="4367.8960000000006"/>
    <n v="13"/>
    <n v="327.59220000000005"/>
  </r>
  <r>
    <n v="4299"/>
    <s v="CA-2020-129021"/>
    <x v="526"/>
    <d v="2020-08-26T00:00:00"/>
    <s v="Second Class"/>
    <s v="PO-18850"/>
    <x v="79"/>
    <x v="0"/>
    <s v="United States"/>
    <s v="Tallahassee"/>
    <x v="8"/>
    <x v="0"/>
    <s v="OFF-PA-10000241"/>
    <x v="1"/>
    <x v="3"/>
    <x v="812"/>
    <n v="49.568000000000005"/>
    <n v="2"/>
    <n v="15.489999999999997"/>
  </r>
  <r>
    <n v="4300"/>
    <s v="CA-2020-129021"/>
    <x v="526"/>
    <d v="2020-08-26T00:00:00"/>
    <s v="Second Class"/>
    <s v="PO-18850"/>
    <x v="79"/>
    <x v="0"/>
    <s v="United States"/>
    <s v="Tallahassee"/>
    <x v="8"/>
    <x v="0"/>
    <s v="OFF-AP-10003040"/>
    <x v="1"/>
    <x v="6"/>
    <x v="1319"/>
    <n v="161.376"/>
    <n v="6"/>
    <n v="12.103199999999994"/>
  </r>
  <r>
    <n v="4301"/>
    <s v="CA-2020-129021"/>
    <x v="526"/>
    <d v="2020-08-26T00:00:00"/>
    <s v="Second Class"/>
    <s v="PO-18850"/>
    <x v="79"/>
    <x v="0"/>
    <s v="United States"/>
    <s v="Tallahassee"/>
    <x v="8"/>
    <x v="0"/>
    <s v="FUR-FU-10001852"/>
    <x v="0"/>
    <x v="9"/>
    <x v="1067"/>
    <n v="2.7840000000000003"/>
    <n v="2"/>
    <n v="0.41759999999999986"/>
  </r>
  <r>
    <n v="4302"/>
    <s v="CA-2020-129021"/>
    <x v="526"/>
    <d v="2020-08-26T00:00:00"/>
    <s v="Second Class"/>
    <s v="PO-18850"/>
    <x v="79"/>
    <x v="0"/>
    <s v="United States"/>
    <s v="Tallahassee"/>
    <x v="8"/>
    <x v="0"/>
    <s v="OFF-PA-10000141"/>
    <x v="1"/>
    <x v="3"/>
    <x v="1320"/>
    <n v="8.7200000000000006"/>
    <n v="5"/>
    <n v="2.9429999999999992"/>
  </r>
  <r>
    <n v="4304"/>
    <s v="CA-2019-121601"/>
    <x v="527"/>
    <d v="2019-10-04T00:00:00"/>
    <s v="Same Day"/>
    <s v="MO-17500"/>
    <x v="240"/>
    <x v="0"/>
    <s v="United States"/>
    <s v="The Colony"/>
    <x v="6"/>
    <x v="2"/>
    <s v="OFF-EN-10003862"/>
    <x v="1"/>
    <x v="12"/>
    <x v="1321"/>
    <n v="59.751999999999995"/>
    <n v="7"/>
    <n v="19.4194"/>
  </r>
  <r>
    <n v="4307"/>
    <s v="CA-2019-161095"/>
    <x v="510"/>
    <d v="2019-06-28T00:00:00"/>
    <s v="Same Day"/>
    <s v="CS-12250"/>
    <x v="635"/>
    <x v="1"/>
    <s v="United States"/>
    <s v="Los Angeles"/>
    <x v="1"/>
    <x v="1"/>
    <s v="OFF-BI-10002764"/>
    <x v="1"/>
    <x v="4"/>
    <x v="309"/>
    <n v="7.7520000000000007"/>
    <n v="3"/>
    <n v="2.8100999999999998"/>
  </r>
  <r>
    <n v="4308"/>
    <s v="CA-2019-161095"/>
    <x v="510"/>
    <d v="2019-06-28T00:00:00"/>
    <s v="Same Day"/>
    <s v="CS-12250"/>
    <x v="635"/>
    <x v="1"/>
    <s v="United States"/>
    <s v="Los Angeles"/>
    <x v="1"/>
    <x v="1"/>
    <s v="OFF-BI-10001524"/>
    <x v="1"/>
    <x v="4"/>
    <x v="164"/>
    <n v="33.568000000000005"/>
    <n v="2"/>
    <n v="11.748799999999997"/>
  </r>
  <r>
    <n v="4319"/>
    <s v="US-2020-136189"/>
    <x v="129"/>
    <d v="2020-12-11T00:00:00"/>
    <s v="Standard Class"/>
    <s v="DC-13285"/>
    <x v="377"/>
    <x v="0"/>
    <s v="United States"/>
    <s v="Richmond"/>
    <x v="12"/>
    <x v="0"/>
    <s v="FUR-FU-10000175"/>
    <x v="0"/>
    <x v="9"/>
    <x v="1322"/>
    <n v="82.38"/>
    <n v="6"/>
    <n v="25.537799999999997"/>
  </r>
  <r>
    <n v="4327"/>
    <s v="CA-2019-153346"/>
    <x v="528"/>
    <d v="2019-01-27T00:00:00"/>
    <s v="First Class"/>
    <s v="TB-21355"/>
    <x v="284"/>
    <x v="1"/>
    <s v="United States"/>
    <s v="Plainfield"/>
    <x v="25"/>
    <x v="3"/>
    <s v="OFF-AR-10000315"/>
    <x v="1"/>
    <x v="5"/>
    <x v="945"/>
    <n v="9.2099999999999991"/>
    <n v="3"/>
    <n v="2.3025000000000002"/>
  </r>
  <r>
    <n v="4328"/>
    <s v="CA-2019-153346"/>
    <x v="528"/>
    <d v="2019-01-27T00:00:00"/>
    <s v="First Class"/>
    <s v="TB-21355"/>
    <x v="284"/>
    <x v="1"/>
    <s v="United States"/>
    <s v="Plainfield"/>
    <x v="25"/>
    <x v="3"/>
    <s v="OFF-PA-10000007"/>
    <x v="1"/>
    <x v="3"/>
    <x v="1195"/>
    <n v="18"/>
    <n v="5"/>
    <n v="8.2799999999999994"/>
  </r>
  <r>
    <n v="4329"/>
    <s v="CA-2020-118360"/>
    <x v="395"/>
    <d v="2020-04-07T00:00:00"/>
    <s v="Standard Class"/>
    <s v="JC-15775"/>
    <x v="401"/>
    <x v="0"/>
    <s v="United States"/>
    <s v="New York City"/>
    <x v="11"/>
    <x v="3"/>
    <s v="OFF-PA-10000791"/>
    <x v="1"/>
    <x v="3"/>
    <x v="1069"/>
    <n v="42.929999999999993"/>
    <n v="9"/>
    <n v="19.318499999999997"/>
  </r>
  <r>
    <n v="4330"/>
    <s v="CA-2020-149853"/>
    <x v="340"/>
    <d v="2020-10-09T00:00:00"/>
    <s v="Standard Class"/>
    <s v="PO-18850"/>
    <x v="79"/>
    <x v="0"/>
    <s v="United States"/>
    <s v="Hialeah"/>
    <x v="8"/>
    <x v="0"/>
    <s v="OFF-PA-10000556"/>
    <x v="1"/>
    <x v="3"/>
    <x v="1323"/>
    <n v="15.552000000000003"/>
    <n v="3"/>
    <n v="5.4432"/>
  </r>
  <r>
    <n v="4331"/>
    <s v="CA-2020-149853"/>
    <x v="340"/>
    <d v="2020-10-09T00:00:00"/>
    <s v="Standard Class"/>
    <s v="PO-18850"/>
    <x v="79"/>
    <x v="0"/>
    <s v="United States"/>
    <s v="Hialeah"/>
    <x v="8"/>
    <x v="0"/>
    <s v="OFF-AP-10000804"/>
    <x v="1"/>
    <x v="6"/>
    <x v="361"/>
    <n v="17.920000000000002"/>
    <n v="5"/>
    <n v="1.1200000000000001"/>
  </r>
  <r>
    <n v="4332"/>
    <s v="CA-2020-107909"/>
    <x v="470"/>
    <d v="2020-09-06T00:00:00"/>
    <s v="Standard Class"/>
    <s v="SS-20875"/>
    <x v="179"/>
    <x v="0"/>
    <s v="United States"/>
    <s v="Redmond"/>
    <x v="3"/>
    <x v="1"/>
    <s v="TEC-AC-10001998"/>
    <x v="2"/>
    <x v="7"/>
    <x v="38"/>
    <n v="19.989999999999998"/>
    <n v="1"/>
    <n v="6.796599999999998"/>
  </r>
  <r>
    <n v="4333"/>
    <s v="CA-2020-107909"/>
    <x v="470"/>
    <d v="2020-09-06T00:00:00"/>
    <s v="Standard Class"/>
    <s v="SS-20875"/>
    <x v="179"/>
    <x v="0"/>
    <s v="United States"/>
    <s v="Redmond"/>
    <x v="3"/>
    <x v="1"/>
    <s v="OFF-BI-10003476"/>
    <x v="1"/>
    <x v="4"/>
    <x v="1187"/>
    <n v="22.92"/>
    <n v="5"/>
    <n v="8.0219999999999985"/>
  </r>
  <r>
    <n v="4340"/>
    <s v="CA-2020-133501"/>
    <x v="82"/>
    <d v="2020-09-01T00:00:00"/>
    <s v="Standard Class"/>
    <s v="DK-12895"/>
    <x v="619"/>
    <x v="0"/>
    <s v="United States"/>
    <s v="Franklin"/>
    <x v="26"/>
    <x v="0"/>
    <s v="OFF-PA-10004888"/>
    <x v="1"/>
    <x v="3"/>
    <x v="663"/>
    <n v="5.1840000000000011"/>
    <n v="1"/>
    <n v="1.8144"/>
  </r>
  <r>
    <n v="4342"/>
    <s v="CA-2020-130309"/>
    <x v="51"/>
    <d v="2020-12-21T00:00:00"/>
    <s v="Standard Class"/>
    <s v="GB-14575"/>
    <x v="636"/>
    <x v="0"/>
    <s v="United States"/>
    <s v="Arlington"/>
    <x v="12"/>
    <x v="0"/>
    <s v="OFF-ST-10003208"/>
    <x v="1"/>
    <x v="10"/>
    <x v="133"/>
    <n v="544.38"/>
    <n v="3"/>
    <n v="157.87019999999993"/>
  </r>
  <r>
    <n v="4343"/>
    <s v="CA-2020-105410"/>
    <x v="282"/>
    <d v="2020-03-22T00:00:00"/>
    <s v="First Class"/>
    <s v="ND-18370"/>
    <x v="302"/>
    <x v="0"/>
    <s v="United States"/>
    <s v="San Francisco"/>
    <x v="1"/>
    <x v="1"/>
    <s v="OFF-BI-10004970"/>
    <x v="1"/>
    <x v="4"/>
    <x v="618"/>
    <n v="19.824000000000002"/>
    <n v="6"/>
    <n v="6.690599999999999"/>
  </r>
  <r>
    <n v="4344"/>
    <s v="CA-2020-105410"/>
    <x v="282"/>
    <d v="2020-03-22T00:00:00"/>
    <s v="First Class"/>
    <s v="ND-18370"/>
    <x v="302"/>
    <x v="0"/>
    <s v="United States"/>
    <s v="San Francisco"/>
    <x v="1"/>
    <x v="1"/>
    <s v="TEC-PH-10000038"/>
    <x v="2"/>
    <x v="8"/>
    <x v="1324"/>
    <n v="657.50400000000002"/>
    <n v="6"/>
    <n v="-131.50080000000005"/>
  </r>
  <r>
    <n v="4345"/>
    <s v="CA-2020-105410"/>
    <x v="282"/>
    <d v="2020-03-22T00:00:00"/>
    <s v="First Class"/>
    <s v="ND-18370"/>
    <x v="302"/>
    <x v="0"/>
    <s v="United States"/>
    <s v="San Francisco"/>
    <x v="1"/>
    <x v="1"/>
    <s v="TEC-AC-10001552"/>
    <x v="2"/>
    <x v="7"/>
    <x v="1325"/>
    <n v="99.54"/>
    <n v="2"/>
    <n v="10.949399999999997"/>
  </r>
  <r>
    <n v="4346"/>
    <s v="CA-2020-105410"/>
    <x v="282"/>
    <d v="2020-03-22T00:00:00"/>
    <s v="First Class"/>
    <s v="ND-18370"/>
    <x v="302"/>
    <x v="0"/>
    <s v="United States"/>
    <s v="San Francisco"/>
    <x v="1"/>
    <x v="1"/>
    <s v="TEC-AC-10002926"/>
    <x v="2"/>
    <x v="7"/>
    <x v="785"/>
    <n v="199.96"/>
    <n v="4"/>
    <n v="85.982800000000012"/>
  </r>
  <r>
    <n v="4347"/>
    <s v="CA-2019-120355"/>
    <x v="17"/>
    <d v="2019-09-25T00:00:00"/>
    <s v="Standard Class"/>
    <s v="MM-17260"/>
    <x v="433"/>
    <x v="0"/>
    <s v="United States"/>
    <s v="New Rochelle"/>
    <x v="11"/>
    <x v="3"/>
    <s v="FUR-CH-10001394"/>
    <x v="0"/>
    <x v="1"/>
    <x v="927"/>
    <n v="631.78200000000004"/>
    <n v="2"/>
    <n v="140.39599999999993"/>
  </r>
  <r>
    <n v="4348"/>
    <s v="CA-2019-120355"/>
    <x v="17"/>
    <d v="2019-09-25T00:00:00"/>
    <s v="Standard Class"/>
    <s v="MM-17260"/>
    <x v="433"/>
    <x v="0"/>
    <s v="United States"/>
    <s v="New Rochelle"/>
    <x v="11"/>
    <x v="3"/>
    <s v="FUR-FU-10004053"/>
    <x v="0"/>
    <x v="9"/>
    <x v="1326"/>
    <n v="60.72"/>
    <n v="3"/>
    <n v="26.1096"/>
  </r>
  <r>
    <n v="4349"/>
    <s v="CA-2020-169894"/>
    <x v="125"/>
    <d v="2020-11-29T00:00:00"/>
    <s v="Second Class"/>
    <s v="MV-17485"/>
    <x v="452"/>
    <x v="0"/>
    <s v="United States"/>
    <s v="Mesa"/>
    <x v="18"/>
    <x v="1"/>
    <s v="OFF-BI-10004230"/>
    <x v="1"/>
    <x v="4"/>
    <x v="1327"/>
    <n v="20.724000000000004"/>
    <n v="2"/>
    <n v="-15.197599999999994"/>
  </r>
  <r>
    <n v="4350"/>
    <s v="CA-2020-169894"/>
    <x v="125"/>
    <d v="2020-11-29T00:00:00"/>
    <s v="Second Class"/>
    <s v="MV-17485"/>
    <x v="452"/>
    <x v="0"/>
    <s v="United States"/>
    <s v="Mesa"/>
    <x v="18"/>
    <x v="1"/>
    <s v="OFF-ST-10000060"/>
    <x v="1"/>
    <x v="10"/>
    <x v="230"/>
    <n v="415.87200000000007"/>
    <n v="8"/>
    <n v="-41.587199999999996"/>
  </r>
  <r>
    <n v="4351"/>
    <s v="US-2020-100482"/>
    <x v="355"/>
    <d v="2020-04-15T00:00:00"/>
    <s v="Standard Class"/>
    <s v="JL-15130"/>
    <x v="559"/>
    <x v="0"/>
    <s v="United States"/>
    <s v="Lancaster"/>
    <x v="19"/>
    <x v="3"/>
    <s v="OFF-ST-10001325"/>
    <x v="1"/>
    <x v="10"/>
    <x v="285"/>
    <n v="16.768000000000001"/>
    <n v="2"/>
    <n v="1.4672000000000001"/>
  </r>
  <r>
    <n v="4352"/>
    <s v="US-2020-100482"/>
    <x v="355"/>
    <d v="2020-04-15T00:00:00"/>
    <s v="Standard Class"/>
    <s v="JL-15130"/>
    <x v="559"/>
    <x v="0"/>
    <s v="United States"/>
    <s v="Lancaster"/>
    <x v="19"/>
    <x v="3"/>
    <s v="TEC-AC-10003441"/>
    <x v="2"/>
    <x v="7"/>
    <x v="1062"/>
    <n v="27.12"/>
    <n v="2"/>
    <n v="-4.7460000000000013"/>
  </r>
  <r>
    <n v="4353"/>
    <s v="CA-2020-107748"/>
    <x v="216"/>
    <d v="2020-12-12T00:00:00"/>
    <s v="Second Class"/>
    <s v="AG-10330"/>
    <x v="637"/>
    <x v="0"/>
    <s v="United States"/>
    <s v="Stockton"/>
    <x v="1"/>
    <x v="1"/>
    <s v="TEC-PH-10003215"/>
    <x v="2"/>
    <x v="8"/>
    <x v="1280"/>
    <n v="95.84"/>
    <n v="4"/>
    <n v="34.741999999999997"/>
  </r>
  <r>
    <n v="4354"/>
    <s v="CA-2020-107748"/>
    <x v="216"/>
    <d v="2020-12-12T00:00:00"/>
    <s v="Second Class"/>
    <s v="AG-10330"/>
    <x v="637"/>
    <x v="0"/>
    <s v="United States"/>
    <s v="Stockton"/>
    <x v="1"/>
    <x v="1"/>
    <s v="OFF-PA-10002005"/>
    <x v="1"/>
    <x v="3"/>
    <x v="311"/>
    <n v="12.96"/>
    <n v="2"/>
    <n v="6.2208000000000006"/>
  </r>
  <r>
    <n v="4355"/>
    <s v="CA-2020-153654"/>
    <x v="125"/>
    <d v="2020-11-26T00:00:00"/>
    <s v="Second Class"/>
    <s v="MD-17860"/>
    <x v="408"/>
    <x v="1"/>
    <s v="United States"/>
    <s v="Asheville"/>
    <x v="2"/>
    <x v="0"/>
    <s v="OFF-BI-10004465"/>
    <x v="1"/>
    <x v="4"/>
    <x v="484"/>
    <n v="19.008000000000003"/>
    <n v="8"/>
    <n v="-12.671999999999997"/>
  </r>
  <r>
    <n v="4358"/>
    <s v="CA-2020-162565"/>
    <x v="83"/>
    <d v="2020-12-11T00:00:00"/>
    <s v="Same Day"/>
    <s v="RR-19315"/>
    <x v="479"/>
    <x v="0"/>
    <s v="United States"/>
    <s v="Aurora"/>
    <x v="7"/>
    <x v="2"/>
    <s v="OFF-PA-10001937"/>
    <x v="1"/>
    <x v="3"/>
    <x v="1328"/>
    <n v="10.368000000000002"/>
    <n v="2"/>
    <n v="3.6288"/>
  </r>
  <r>
    <n v="4359"/>
    <s v="CA-2020-162565"/>
    <x v="83"/>
    <d v="2020-12-11T00:00:00"/>
    <s v="Same Day"/>
    <s v="RR-19315"/>
    <x v="479"/>
    <x v="0"/>
    <s v="United States"/>
    <s v="Aurora"/>
    <x v="7"/>
    <x v="2"/>
    <s v="FUR-FU-10004306"/>
    <x v="0"/>
    <x v="9"/>
    <x v="759"/>
    <n v="77.720000000000013"/>
    <n v="1"/>
    <n v="-66.061999999999998"/>
  </r>
  <r>
    <n v="4360"/>
    <s v="CA-2020-162565"/>
    <x v="83"/>
    <d v="2020-12-11T00:00:00"/>
    <s v="Same Day"/>
    <s v="RR-19315"/>
    <x v="479"/>
    <x v="0"/>
    <s v="United States"/>
    <s v="Aurora"/>
    <x v="7"/>
    <x v="2"/>
    <s v="FUR-CH-10003973"/>
    <x v="0"/>
    <x v="1"/>
    <x v="567"/>
    <n v="520.46399999999994"/>
    <n v="2"/>
    <n v="-14.870399999999961"/>
  </r>
  <r>
    <n v="4361"/>
    <s v="CA-2019-127642"/>
    <x v="117"/>
    <d v="2019-05-23T00:00:00"/>
    <s v="First Class"/>
    <s v="CP-12340"/>
    <x v="183"/>
    <x v="1"/>
    <s v="United States"/>
    <s v="Warwick"/>
    <x v="31"/>
    <x v="3"/>
    <s v="OFF-PA-10000565"/>
    <x v="1"/>
    <x v="3"/>
    <x v="10"/>
    <n v="111.96"/>
    <n v="2"/>
    <n v="54.860399999999998"/>
  </r>
  <r>
    <n v="4362"/>
    <s v="US-2020-163195"/>
    <x v="505"/>
    <d v="2020-02-21T00:00:00"/>
    <s v="Second Class"/>
    <s v="LL-16840"/>
    <x v="638"/>
    <x v="0"/>
    <s v="United States"/>
    <s v="Lafayette"/>
    <x v="35"/>
    <x v="0"/>
    <s v="TEC-PH-10003875"/>
    <x v="2"/>
    <x v="8"/>
    <x v="61"/>
    <n v="29.160000000000004"/>
    <n v="3"/>
    <n v="8.4563999999999986"/>
  </r>
  <r>
    <n v="4363"/>
    <s v="CA-2020-111332"/>
    <x v="529"/>
    <d v="2020-05-22T00:00:00"/>
    <s v="Second Class"/>
    <s v="NC-18340"/>
    <x v="312"/>
    <x v="0"/>
    <s v="United States"/>
    <s v="Fargo"/>
    <x v="46"/>
    <x v="2"/>
    <s v="OFF-AR-10001953"/>
    <x v="1"/>
    <x v="5"/>
    <x v="238"/>
    <n v="131.94"/>
    <n v="3"/>
    <n v="35.623800000000003"/>
  </r>
  <r>
    <n v="4364"/>
    <s v="CA-2020-111332"/>
    <x v="529"/>
    <d v="2020-05-22T00:00:00"/>
    <s v="Second Class"/>
    <s v="NC-18340"/>
    <x v="312"/>
    <x v="0"/>
    <s v="United States"/>
    <s v="Fargo"/>
    <x v="46"/>
    <x v="2"/>
    <s v="OFF-AR-10001374"/>
    <x v="1"/>
    <x v="5"/>
    <x v="169"/>
    <n v="25.92"/>
    <n v="4"/>
    <n v="8.2943999999999996"/>
  </r>
  <r>
    <n v="4365"/>
    <s v="CA-2020-111332"/>
    <x v="529"/>
    <d v="2020-05-22T00:00:00"/>
    <s v="Second Class"/>
    <s v="NC-18340"/>
    <x v="312"/>
    <x v="0"/>
    <s v="United States"/>
    <s v="Fargo"/>
    <x v="46"/>
    <x v="2"/>
    <s v="OFF-ST-10003816"/>
    <x v="1"/>
    <x v="10"/>
    <x v="466"/>
    <n v="704.76"/>
    <n v="4"/>
    <n v="162.09479999999996"/>
  </r>
  <r>
    <n v="4366"/>
    <s v="CA-2020-111332"/>
    <x v="529"/>
    <d v="2020-05-22T00:00:00"/>
    <s v="Second Class"/>
    <s v="NC-18340"/>
    <x v="312"/>
    <x v="0"/>
    <s v="United States"/>
    <s v="Fargo"/>
    <x v="46"/>
    <x v="2"/>
    <s v="OFF-FA-10001843"/>
    <x v="1"/>
    <x v="11"/>
    <x v="68"/>
    <n v="7.41"/>
    <n v="3"/>
    <n v="3.4827000000000004"/>
  </r>
  <r>
    <n v="4367"/>
    <s v="CA-2020-111332"/>
    <x v="529"/>
    <d v="2020-05-22T00:00:00"/>
    <s v="Second Class"/>
    <s v="NC-18340"/>
    <x v="312"/>
    <x v="0"/>
    <s v="United States"/>
    <s v="Fargo"/>
    <x v="46"/>
    <x v="2"/>
    <s v="OFF-AR-10000657"/>
    <x v="1"/>
    <x v="5"/>
    <x v="1329"/>
    <n v="21.5"/>
    <n v="10"/>
    <n v="7.094999999999998"/>
  </r>
  <r>
    <n v="4368"/>
    <s v="CA-2020-117044"/>
    <x v="124"/>
    <d v="2020-09-13T00:00:00"/>
    <s v="Second Class"/>
    <s v="HA-14920"/>
    <x v="290"/>
    <x v="0"/>
    <s v="United States"/>
    <s v="Chicago"/>
    <x v="7"/>
    <x v="2"/>
    <s v="OFF-FA-10000936"/>
    <x v="1"/>
    <x v="11"/>
    <x v="947"/>
    <n v="10.528"/>
    <n v="4"/>
    <n v="3.2899999999999996"/>
  </r>
  <r>
    <n v="4369"/>
    <s v="CA-2020-117044"/>
    <x v="124"/>
    <d v="2020-09-13T00:00:00"/>
    <s v="Second Class"/>
    <s v="HA-14920"/>
    <x v="290"/>
    <x v="0"/>
    <s v="United States"/>
    <s v="Chicago"/>
    <x v="7"/>
    <x v="2"/>
    <s v="OFF-PA-10003657"/>
    <x v="1"/>
    <x v="3"/>
    <x v="1330"/>
    <n v="20.544000000000004"/>
    <n v="6"/>
    <n v="6.4199999999999964"/>
  </r>
  <r>
    <n v="4370"/>
    <s v="US-2019-165078"/>
    <x v="405"/>
    <d v="2019-11-10T00:00:00"/>
    <s v="Standard Class"/>
    <s v="MA-17995"/>
    <x v="533"/>
    <x v="2"/>
    <s v="United States"/>
    <s v="Lawrence"/>
    <x v="33"/>
    <x v="2"/>
    <s v="OFF-BI-10001989"/>
    <x v="1"/>
    <x v="4"/>
    <x v="335"/>
    <n v="104.9"/>
    <n v="5"/>
    <n v="50.351999999999997"/>
  </r>
  <r>
    <n v="4371"/>
    <s v="US-2019-165078"/>
    <x v="405"/>
    <d v="2019-11-10T00:00:00"/>
    <s v="Standard Class"/>
    <s v="MA-17995"/>
    <x v="533"/>
    <x v="2"/>
    <s v="United States"/>
    <s v="Lawrence"/>
    <x v="33"/>
    <x v="2"/>
    <s v="OFF-AR-10002987"/>
    <x v="1"/>
    <x v="5"/>
    <x v="1331"/>
    <n v="39.68"/>
    <n v="2"/>
    <n v="16.268800000000002"/>
  </r>
  <r>
    <n v="4372"/>
    <s v="US-2019-165078"/>
    <x v="405"/>
    <d v="2019-11-10T00:00:00"/>
    <s v="Standard Class"/>
    <s v="MA-17995"/>
    <x v="533"/>
    <x v="2"/>
    <s v="United States"/>
    <s v="Lawrence"/>
    <x v="33"/>
    <x v="2"/>
    <s v="OFF-LA-10000414"/>
    <x v="1"/>
    <x v="2"/>
    <x v="1332"/>
    <n v="51.75"/>
    <n v="5"/>
    <n v="24.84"/>
  </r>
  <r>
    <n v="4373"/>
    <s v="US-2020-169320"/>
    <x v="162"/>
    <d v="2020-07-25T00:00:00"/>
    <s v="Second Class"/>
    <s v="LH-16900"/>
    <x v="13"/>
    <x v="0"/>
    <s v="United States"/>
    <s v="Elkhart"/>
    <x v="33"/>
    <x v="2"/>
    <s v="OFF-AR-10003602"/>
    <x v="1"/>
    <x v="5"/>
    <x v="129"/>
    <n v="11.68"/>
    <n v="2"/>
    <n v="5.4895999999999994"/>
  </r>
  <r>
    <n v="4374"/>
    <s v="US-2020-169320"/>
    <x v="162"/>
    <d v="2020-07-25T00:00:00"/>
    <s v="Second Class"/>
    <s v="LH-16900"/>
    <x v="13"/>
    <x v="0"/>
    <s v="United States"/>
    <s v="Elkhart"/>
    <x v="33"/>
    <x v="2"/>
    <s v="TEC-AC-10002550"/>
    <x v="2"/>
    <x v="7"/>
    <x v="1215"/>
    <n v="159.75"/>
    <n v="5"/>
    <n v="11.182499999999997"/>
  </r>
  <r>
    <n v="4375"/>
    <s v="CA-2019-158575"/>
    <x v="410"/>
    <d v="2019-11-24T00:00:00"/>
    <s v="Standard Class"/>
    <s v="SB-20290"/>
    <x v="466"/>
    <x v="1"/>
    <s v="United States"/>
    <s v="Kent"/>
    <x v="19"/>
    <x v="3"/>
    <s v="OFF-AP-10002998"/>
    <x v="1"/>
    <x v="6"/>
    <x v="1333"/>
    <n v="103.96799999999999"/>
    <n v="6"/>
    <n v="16.894799999999996"/>
  </r>
  <r>
    <n v="4387"/>
    <s v="CA-2019-156811"/>
    <x v="105"/>
    <d v="2019-11-02T00:00:00"/>
    <s v="Standard Class"/>
    <s v="BP-11095"/>
    <x v="639"/>
    <x v="1"/>
    <s v="United States"/>
    <s v="San Francisco"/>
    <x v="1"/>
    <x v="1"/>
    <s v="OFF-AP-10001366"/>
    <x v="1"/>
    <x v="6"/>
    <x v="200"/>
    <n v="43.92"/>
    <n v="4"/>
    <n v="11.858400000000003"/>
  </r>
  <r>
    <n v="4388"/>
    <s v="CA-2019-156811"/>
    <x v="105"/>
    <d v="2019-11-02T00:00:00"/>
    <s v="Standard Class"/>
    <s v="BP-11095"/>
    <x v="639"/>
    <x v="1"/>
    <s v="United States"/>
    <s v="San Francisco"/>
    <x v="1"/>
    <x v="1"/>
    <s v="OFF-BI-10001628"/>
    <x v="1"/>
    <x v="4"/>
    <x v="891"/>
    <n v="25.031999999999996"/>
    <n v="3"/>
    <n v="7.822499999999998"/>
  </r>
  <r>
    <n v="4389"/>
    <s v="CA-2020-111556"/>
    <x v="128"/>
    <d v="2020-11-22T00:00:00"/>
    <s v="First Class"/>
    <s v="CD-11920"/>
    <x v="640"/>
    <x v="0"/>
    <s v="United States"/>
    <s v="New York City"/>
    <x v="11"/>
    <x v="3"/>
    <s v="OFF-PA-10003651"/>
    <x v="1"/>
    <x v="3"/>
    <x v="413"/>
    <n v="46.76"/>
    <n v="7"/>
    <n v="22.444800000000001"/>
  </r>
  <r>
    <n v="4390"/>
    <s v="CA-2020-111556"/>
    <x v="128"/>
    <d v="2020-11-22T00:00:00"/>
    <s v="First Class"/>
    <s v="CD-11920"/>
    <x v="640"/>
    <x v="0"/>
    <s v="United States"/>
    <s v="New York City"/>
    <x v="11"/>
    <x v="3"/>
    <s v="FUR-BO-10003159"/>
    <x v="0"/>
    <x v="0"/>
    <x v="1282"/>
    <n v="183.96800000000002"/>
    <n v="2"/>
    <n v="-25.295600000000022"/>
  </r>
  <r>
    <n v="4391"/>
    <s v="CA-2020-111556"/>
    <x v="128"/>
    <d v="2020-11-22T00:00:00"/>
    <s v="First Class"/>
    <s v="CD-11920"/>
    <x v="640"/>
    <x v="0"/>
    <s v="United States"/>
    <s v="New York City"/>
    <x v="11"/>
    <x v="3"/>
    <s v="TEC-PH-10001459"/>
    <x v="2"/>
    <x v="8"/>
    <x v="1087"/>
    <n v="1259.97"/>
    <n v="3"/>
    <n v="327.59220000000005"/>
  </r>
  <r>
    <n v="4392"/>
    <s v="CA-2020-111556"/>
    <x v="128"/>
    <d v="2020-11-22T00:00:00"/>
    <s v="First Class"/>
    <s v="CD-11920"/>
    <x v="640"/>
    <x v="0"/>
    <s v="United States"/>
    <s v="New York City"/>
    <x v="11"/>
    <x v="3"/>
    <s v="OFF-AR-10004602"/>
    <x v="1"/>
    <x v="5"/>
    <x v="875"/>
    <n v="68.97"/>
    <n v="3"/>
    <n v="19.311600000000002"/>
  </r>
  <r>
    <n v="4393"/>
    <s v="CA-2019-108868"/>
    <x v="86"/>
    <d v="2019-09-12T00:00:00"/>
    <s v="Standard Class"/>
    <s v="KB-16585"/>
    <x v="4"/>
    <x v="1"/>
    <s v="United States"/>
    <s v="Dallas"/>
    <x v="6"/>
    <x v="2"/>
    <s v="OFF-AR-10001953"/>
    <x v="1"/>
    <x v="5"/>
    <x v="238"/>
    <n v="70.367999999999995"/>
    <n v="2"/>
    <n v="6.1572000000000031"/>
  </r>
  <r>
    <n v="4394"/>
    <s v="CA-2019-108868"/>
    <x v="86"/>
    <d v="2019-09-12T00:00:00"/>
    <s v="Standard Class"/>
    <s v="KB-16585"/>
    <x v="4"/>
    <x v="1"/>
    <s v="United States"/>
    <s v="Dallas"/>
    <x v="6"/>
    <x v="2"/>
    <s v="TEC-PH-10000923"/>
    <x v="2"/>
    <x v="8"/>
    <x v="880"/>
    <n v="59.960000000000008"/>
    <n v="5"/>
    <n v="21.735500000000002"/>
  </r>
  <r>
    <n v="4397"/>
    <s v="CA-2019-148740"/>
    <x v="344"/>
    <d v="2019-11-19T00:00:00"/>
    <s v="Standard Class"/>
    <s v="AH-10690"/>
    <x v="574"/>
    <x v="1"/>
    <s v="United States"/>
    <s v="San Diego"/>
    <x v="1"/>
    <x v="1"/>
    <s v="TEC-PH-10002549"/>
    <x v="2"/>
    <x v="8"/>
    <x v="639"/>
    <n v="361.37600000000003"/>
    <n v="2"/>
    <n v="27.103200000000001"/>
  </r>
  <r>
    <n v="4400"/>
    <s v="CA-2019-131737"/>
    <x v="393"/>
    <d v="2019-03-17T00:00:00"/>
    <s v="Same Day"/>
    <s v="GZ-14470"/>
    <x v="31"/>
    <x v="0"/>
    <s v="United States"/>
    <s v="Columbia"/>
    <x v="37"/>
    <x v="3"/>
    <s v="OFF-EN-10003055"/>
    <x v="1"/>
    <x v="12"/>
    <x v="1025"/>
    <n v="199.89999999999998"/>
    <n v="5"/>
    <n v="89.954999999999984"/>
  </r>
  <r>
    <n v="4401"/>
    <s v="CA-2019-131737"/>
    <x v="393"/>
    <d v="2019-03-17T00:00:00"/>
    <s v="Same Day"/>
    <s v="GZ-14470"/>
    <x v="31"/>
    <x v="0"/>
    <s v="United States"/>
    <s v="Columbia"/>
    <x v="37"/>
    <x v="3"/>
    <s v="OFF-AP-10002945"/>
    <x v="1"/>
    <x v="6"/>
    <x v="1047"/>
    <n v="901.94999999999993"/>
    <n v="3"/>
    <n v="297.64349999999996"/>
  </r>
  <r>
    <n v="4402"/>
    <s v="CA-2019-131737"/>
    <x v="393"/>
    <d v="2019-03-17T00:00:00"/>
    <s v="Same Day"/>
    <s v="GZ-14470"/>
    <x v="31"/>
    <x v="0"/>
    <s v="United States"/>
    <s v="Columbia"/>
    <x v="37"/>
    <x v="3"/>
    <s v="FUR-FU-10004306"/>
    <x v="0"/>
    <x v="9"/>
    <x v="759"/>
    <n v="971.5"/>
    <n v="5"/>
    <n v="252.59"/>
  </r>
  <r>
    <n v="4403"/>
    <s v="CA-2019-114538"/>
    <x v="274"/>
    <d v="2019-12-27T00:00:00"/>
    <s v="First Class"/>
    <s v="RC-19825"/>
    <x v="67"/>
    <x v="0"/>
    <s v="United States"/>
    <s v="Colorado Springs"/>
    <x v="27"/>
    <x v="1"/>
    <s v="OFF-AR-10002445"/>
    <x v="1"/>
    <x v="5"/>
    <x v="1334"/>
    <n v="11.328000000000001"/>
    <n v="2"/>
    <n v="2.5488000000000004"/>
  </r>
  <r>
    <n v="4407"/>
    <s v="CA-2019-100041"/>
    <x v="42"/>
    <d v="2019-11-25T00:00:00"/>
    <s v="Standard Class"/>
    <s v="BF-10975"/>
    <x v="641"/>
    <x v="1"/>
    <s v="United States"/>
    <s v="Columbus"/>
    <x v="33"/>
    <x v="2"/>
    <s v="OFF-PA-10001622"/>
    <x v="1"/>
    <x v="3"/>
    <x v="451"/>
    <n v="9.08"/>
    <n v="2"/>
    <n v="4.0859999999999994"/>
  </r>
  <r>
    <n v="4408"/>
    <s v="CA-2019-100041"/>
    <x v="42"/>
    <d v="2019-11-25T00:00:00"/>
    <s v="Standard Class"/>
    <s v="BF-10975"/>
    <x v="641"/>
    <x v="1"/>
    <s v="United States"/>
    <s v="Columbus"/>
    <x v="33"/>
    <x v="2"/>
    <s v="OFF-PA-10000418"/>
    <x v="1"/>
    <x v="3"/>
    <x v="665"/>
    <n v="314.54999999999995"/>
    <n v="3"/>
    <n v="150.98399999999998"/>
  </r>
  <r>
    <n v="4409"/>
    <s v="CA-2019-100041"/>
    <x v="42"/>
    <d v="2019-11-25T00:00:00"/>
    <s v="Standard Class"/>
    <s v="BF-10975"/>
    <x v="641"/>
    <x v="1"/>
    <s v="United States"/>
    <s v="Columbus"/>
    <x v="33"/>
    <x v="2"/>
    <s v="OFF-BI-10000343"/>
    <x v="1"/>
    <x v="4"/>
    <x v="96"/>
    <n v="4.91"/>
    <n v="1"/>
    <n v="2.3077000000000001"/>
  </r>
  <r>
    <n v="4415"/>
    <s v="CA-2020-132339"/>
    <x v="530"/>
    <d v="2020-08-23T00:00:00"/>
    <s v="Standard Class"/>
    <s v="JB-15400"/>
    <x v="196"/>
    <x v="1"/>
    <s v="United States"/>
    <s v="Lawrence"/>
    <x v="28"/>
    <x v="3"/>
    <s v="OFF-BI-10003925"/>
    <x v="1"/>
    <x v="4"/>
    <x v="1141"/>
    <n v="387.99"/>
    <n v="1"/>
    <n v="182.3553"/>
  </r>
  <r>
    <n v="4418"/>
    <s v="CA-2020-112900"/>
    <x v="202"/>
    <d v="2020-04-12T00:00:00"/>
    <s v="Second Class"/>
    <s v="KL-16645"/>
    <x v="61"/>
    <x v="0"/>
    <s v="United States"/>
    <s v="Detroit"/>
    <x v="13"/>
    <x v="2"/>
    <s v="OFF-BI-10002867"/>
    <x v="1"/>
    <x v="4"/>
    <x v="860"/>
    <n v="478.24"/>
    <n v="8"/>
    <n v="219.99039999999997"/>
  </r>
  <r>
    <n v="4423"/>
    <s v="CA-2020-159464"/>
    <x v="432"/>
    <d v="2020-05-19T00:00:00"/>
    <s v="First Class"/>
    <s v="TB-21355"/>
    <x v="284"/>
    <x v="1"/>
    <s v="United States"/>
    <s v="Sandy Springs"/>
    <x v="29"/>
    <x v="0"/>
    <s v="OFF-AP-10001492"/>
    <x v="1"/>
    <x v="6"/>
    <x v="6"/>
    <n v="17.239999999999998"/>
    <n v="2"/>
    <n v="4.4824000000000002"/>
  </r>
  <r>
    <n v="4424"/>
    <s v="CA-2020-159464"/>
    <x v="432"/>
    <d v="2020-05-19T00:00:00"/>
    <s v="First Class"/>
    <s v="TB-21355"/>
    <x v="284"/>
    <x v="1"/>
    <s v="United States"/>
    <s v="Sandy Springs"/>
    <x v="29"/>
    <x v="0"/>
    <s v="FUR-BO-10003546"/>
    <x v="0"/>
    <x v="0"/>
    <x v="1335"/>
    <n v="302.94"/>
    <n v="3"/>
    <n v="75.735000000000014"/>
  </r>
  <r>
    <n v="4425"/>
    <s v="CA-2020-159464"/>
    <x v="432"/>
    <d v="2020-05-19T00:00:00"/>
    <s v="First Class"/>
    <s v="TB-21355"/>
    <x v="284"/>
    <x v="1"/>
    <s v="United States"/>
    <s v="Sandy Springs"/>
    <x v="29"/>
    <x v="0"/>
    <s v="TEC-PH-10002185"/>
    <x v="2"/>
    <x v="8"/>
    <x v="753"/>
    <n v="34.75"/>
    <n v="5"/>
    <n v="15.637499999999999"/>
  </r>
  <r>
    <n v="4426"/>
    <s v="CA-2020-159464"/>
    <x v="432"/>
    <d v="2020-05-19T00:00:00"/>
    <s v="First Class"/>
    <s v="TB-21355"/>
    <x v="284"/>
    <x v="1"/>
    <s v="United States"/>
    <s v="Sandy Springs"/>
    <x v="29"/>
    <x v="0"/>
    <s v="OFF-BI-10000315"/>
    <x v="1"/>
    <x v="4"/>
    <x v="247"/>
    <n v="113.94"/>
    <n v="6"/>
    <n v="54.691199999999995"/>
  </r>
  <r>
    <n v="4427"/>
    <s v="CA-2020-159464"/>
    <x v="432"/>
    <d v="2020-05-19T00:00:00"/>
    <s v="First Class"/>
    <s v="TB-21355"/>
    <x v="284"/>
    <x v="1"/>
    <s v="United States"/>
    <s v="Sandy Springs"/>
    <x v="29"/>
    <x v="0"/>
    <s v="TEC-PH-10002350"/>
    <x v="2"/>
    <x v="8"/>
    <x v="1185"/>
    <n v="55.98"/>
    <n v="2"/>
    <n v="15.674399999999999"/>
  </r>
  <r>
    <n v="4428"/>
    <s v="US-2020-103226"/>
    <x v="323"/>
    <d v="2020-09-28T00:00:00"/>
    <s v="Standard Class"/>
    <s v="DW-13195"/>
    <x v="561"/>
    <x v="1"/>
    <s v="United States"/>
    <s v="Albuquerque"/>
    <x v="23"/>
    <x v="1"/>
    <s v="OFF-PA-10002666"/>
    <x v="1"/>
    <x v="3"/>
    <x v="98"/>
    <n v="27.18"/>
    <n v="3"/>
    <n v="12.231"/>
  </r>
  <r>
    <n v="4429"/>
    <s v="CA-2020-119452"/>
    <x v="388"/>
    <d v="2020-03-27T00:00:00"/>
    <s v="Standard Class"/>
    <s v="CL-12565"/>
    <x v="34"/>
    <x v="0"/>
    <s v="United States"/>
    <s v="Tulsa"/>
    <x v="22"/>
    <x v="2"/>
    <s v="FUR-CH-10004495"/>
    <x v="0"/>
    <x v="1"/>
    <x v="1129"/>
    <n v="1805.88"/>
    <n v="6"/>
    <n v="523.70519999999988"/>
  </r>
  <r>
    <n v="4430"/>
    <s v="CA-2020-147725"/>
    <x v="18"/>
    <d v="2020-09-14T00:00:00"/>
    <s v="Same Day"/>
    <s v="LT-17110"/>
    <x v="316"/>
    <x v="0"/>
    <s v="United States"/>
    <s v="Orange"/>
    <x v="25"/>
    <x v="3"/>
    <s v="OFF-AR-10001725"/>
    <x v="1"/>
    <x v="5"/>
    <x v="1336"/>
    <n v="70.949999999999989"/>
    <n v="3"/>
    <n v="18.447000000000003"/>
  </r>
  <r>
    <n v="4431"/>
    <s v="CA-2019-168893"/>
    <x v="33"/>
    <d v="2019-11-08T00:00:00"/>
    <s v="Second Class"/>
    <s v="AP-10915"/>
    <x v="172"/>
    <x v="0"/>
    <s v="United States"/>
    <s v="Henderson"/>
    <x v="0"/>
    <x v="0"/>
    <s v="OFF-FA-10002280"/>
    <x v="1"/>
    <x v="11"/>
    <x v="416"/>
    <n v="20"/>
    <n v="4"/>
    <n v="9.6"/>
  </r>
  <r>
    <n v="4432"/>
    <s v="CA-2019-168893"/>
    <x v="33"/>
    <d v="2019-11-08T00:00:00"/>
    <s v="Second Class"/>
    <s v="AP-10915"/>
    <x v="172"/>
    <x v="0"/>
    <s v="United States"/>
    <s v="Henderson"/>
    <x v="0"/>
    <x v="0"/>
    <s v="OFF-AR-10001770"/>
    <x v="1"/>
    <x v="5"/>
    <x v="1250"/>
    <n v="7.98"/>
    <n v="3"/>
    <n v="2.0747999999999998"/>
  </r>
  <r>
    <n v="4433"/>
    <s v="CA-2019-168893"/>
    <x v="33"/>
    <d v="2019-11-08T00:00:00"/>
    <s v="Second Class"/>
    <s v="AP-10915"/>
    <x v="172"/>
    <x v="0"/>
    <s v="United States"/>
    <s v="Henderson"/>
    <x v="0"/>
    <x v="0"/>
    <s v="FUR-FU-10002885"/>
    <x v="0"/>
    <x v="9"/>
    <x v="696"/>
    <n v="24.1"/>
    <n v="5"/>
    <n v="9.1580000000000013"/>
  </r>
  <r>
    <n v="4434"/>
    <s v="CA-2019-168893"/>
    <x v="33"/>
    <d v="2019-11-08T00:00:00"/>
    <s v="Second Class"/>
    <s v="AP-10915"/>
    <x v="172"/>
    <x v="0"/>
    <s v="United States"/>
    <s v="Henderson"/>
    <x v="0"/>
    <x v="0"/>
    <s v="OFF-AR-10003772"/>
    <x v="1"/>
    <x v="5"/>
    <x v="1337"/>
    <n v="8.75"/>
    <n v="1"/>
    <n v="2.6249999999999991"/>
  </r>
  <r>
    <n v="4435"/>
    <s v="CA-2019-168893"/>
    <x v="33"/>
    <d v="2019-11-08T00:00:00"/>
    <s v="Second Class"/>
    <s v="AP-10915"/>
    <x v="172"/>
    <x v="0"/>
    <s v="United States"/>
    <s v="Henderson"/>
    <x v="0"/>
    <x v="0"/>
    <s v="FUR-TA-10003392"/>
    <x v="0"/>
    <x v="14"/>
    <x v="1338"/>
    <n v="842.94"/>
    <n v="3"/>
    <n v="160.15860000000001"/>
  </r>
  <r>
    <n v="4436"/>
    <s v="CA-2019-163398"/>
    <x v="531"/>
    <d v="2019-05-08T00:00:00"/>
    <s v="Standard Class"/>
    <s v="CB-12415"/>
    <x v="419"/>
    <x v="0"/>
    <s v="United States"/>
    <s v="Chicago"/>
    <x v="7"/>
    <x v="2"/>
    <s v="OFF-BI-10000014"/>
    <x v="1"/>
    <x v="4"/>
    <x v="405"/>
    <n v="2.1819999999999995"/>
    <n v="1"/>
    <n v="-3.6002999999999998"/>
  </r>
  <r>
    <n v="4437"/>
    <s v="CA-2019-163398"/>
    <x v="531"/>
    <d v="2019-05-08T00:00:00"/>
    <s v="Standard Class"/>
    <s v="CB-12415"/>
    <x v="419"/>
    <x v="0"/>
    <s v="United States"/>
    <s v="Chicago"/>
    <x v="7"/>
    <x v="2"/>
    <s v="OFF-AR-10003217"/>
    <x v="1"/>
    <x v="5"/>
    <x v="1339"/>
    <n v="27.384"/>
    <n v="7"/>
    <n v="2.7384000000000022"/>
  </r>
  <r>
    <n v="4438"/>
    <s v="CA-2019-163398"/>
    <x v="531"/>
    <d v="2019-05-08T00:00:00"/>
    <s v="Standard Class"/>
    <s v="CB-12415"/>
    <x v="419"/>
    <x v="0"/>
    <s v="United States"/>
    <s v="Chicago"/>
    <x v="7"/>
    <x v="2"/>
    <s v="OFF-AP-10002403"/>
    <x v="1"/>
    <x v="6"/>
    <x v="951"/>
    <n v="26.405999999999992"/>
    <n v="3"/>
    <n v="-71.296199999999999"/>
  </r>
  <r>
    <n v="4439"/>
    <s v="CA-2019-162726"/>
    <x v="433"/>
    <d v="2020-01-02T00:00:00"/>
    <s v="Standard Class"/>
    <s v="MT-17815"/>
    <x v="586"/>
    <x v="0"/>
    <s v="United States"/>
    <s v="Port Arthur"/>
    <x v="6"/>
    <x v="2"/>
    <s v="OFF-PA-10001972"/>
    <x v="1"/>
    <x v="3"/>
    <x v="828"/>
    <n v="10.368000000000002"/>
    <n v="2"/>
    <n v="3.6288"/>
  </r>
  <r>
    <n v="4440"/>
    <s v="CA-2019-162726"/>
    <x v="433"/>
    <d v="2020-01-02T00:00:00"/>
    <s v="Standard Class"/>
    <s v="MT-17815"/>
    <x v="586"/>
    <x v="0"/>
    <s v="United States"/>
    <s v="Port Arthur"/>
    <x v="6"/>
    <x v="2"/>
    <s v="OFF-PA-10004041"/>
    <x v="1"/>
    <x v="3"/>
    <x v="646"/>
    <n v="23.680000000000003"/>
    <n v="4"/>
    <n v="7.3999999999999995"/>
  </r>
  <r>
    <n v="4441"/>
    <s v="US-2019-111290"/>
    <x v="227"/>
    <d v="2019-07-26T00:00:00"/>
    <s v="Standard Class"/>
    <s v="DK-13375"/>
    <x v="642"/>
    <x v="0"/>
    <s v="United States"/>
    <s v="Westland"/>
    <x v="13"/>
    <x v="2"/>
    <s v="TEC-AC-10004975"/>
    <x v="2"/>
    <x v="7"/>
    <x v="1194"/>
    <n v="109.95"/>
    <n v="1"/>
    <n v="36.283500000000004"/>
  </r>
  <r>
    <n v="4442"/>
    <s v="US-2019-111290"/>
    <x v="227"/>
    <d v="2019-07-26T00:00:00"/>
    <s v="Standard Class"/>
    <s v="DK-13375"/>
    <x v="642"/>
    <x v="0"/>
    <s v="United States"/>
    <s v="Westland"/>
    <x v="13"/>
    <x v="2"/>
    <s v="OFF-ST-10001932"/>
    <x v="1"/>
    <x v="10"/>
    <x v="1340"/>
    <n v="965.84999999999991"/>
    <n v="5"/>
    <n v="135.21900000000002"/>
  </r>
  <r>
    <n v="4443"/>
    <s v="US-2019-111290"/>
    <x v="227"/>
    <d v="2019-07-26T00:00:00"/>
    <s v="Standard Class"/>
    <s v="DK-13375"/>
    <x v="642"/>
    <x v="0"/>
    <s v="United States"/>
    <s v="Westland"/>
    <x v="13"/>
    <x v="2"/>
    <s v="OFF-AR-10001761"/>
    <x v="1"/>
    <x v="5"/>
    <x v="1341"/>
    <n v="29.2"/>
    <n v="5"/>
    <n v="10.511999999999999"/>
  </r>
  <r>
    <n v="4444"/>
    <s v="US-2019-111290"/>
    <x v="227"/>
    <d v="2019-07-26T00:00:00"/>
    <s v="Standard Class"/>
    <s v="DK-13375"/>
    <x v="642"/>
    <x v="0"/>
    <s v="United States"/>
    <s v="Westland"/>
    <x v="13"/>
    <x v="2"/>
    <s v="OFF-PA-10002262"/>
    <x v="1"/>
    <x v="3"/>
    <x v="689"/>
    <n v="32.400000000000006"/>
    <n v="5"/>
    <n v="15.552000000000001"/>
  </r>
  <r>
    <n v="4452"/>
    <s v="CA-2019-147137"/>
    <x v="532"/>
    <d v="2019-07-06T00:00:00"/>
    <s v="First Class"/>
    <s v="AA-10645"/>
    <x v="643"/>
    <x v="0"/>
    <s v="United States"/>
    <s v="San Francisco"/>
    <x v="1"/>
    <x v="1"/>
    <s v="FUR-FU-10000221"/>
    <x v="0"/>
    <x v="9"/>
    <x v="327"/>
    <n v="25.4"/>
    <n v="5"/>
    <n v="8.6359999999999992"/>
  </r>
  <r>
    <n v="4453"/>
    <s v="CA-2019-147137"/>
    <x v="532"/>
    <d v="2019-07-06T00:00:00"/>
    <s v="First Class"/>
    <s v="AA-10645"/>
    <x v="643"/>
    <x v="0"/>
    <s v="United States"/>
    <s v="San Francisco"/>
    <x v="1"/>
    <x v="1"/>
    <s v="OFF-EN-10003567"/>
    <x v="1"/>
    <x v="12"/>
    <x v="1342"/>
    <n v="43.96"/>
    <n v="2"/>
    <n v="20.661200000000001"/>
  </r>
  <r>
    <n v="4454"/>
    <s v="CA-2019-147137"/>
    <x v="532"/>
    <d v="2019-07-06T00:00:00"/>
    <s v="First Class"/>
    <s v="AA-10645"/>
    <x v="643"/>
    <x v="0"/>
    <s v="United States"/>
    <s v="San Francisco"/>
    <x v="1"/>
    <x v="1"/>
    <s v="FUR-BO-10001811"/>
    <x v="0"/>
    <x v="0"/>
    <x v="514"/>
    <n v="1279.165"/>
    <n v="5"/>
    <n v="225.73499999999993"/>
  </r>
  <r>
    <n v="4455"/>
    <s v="CA-2019-147137"/>
    <x v="532"/>
    <d v="2019-07-06T00:00:00"/>
    <s v="First Class"/>
    <s v="AA-10645"/>
    <x v="643"/>
    <x v="0"/>
    <s v="United States"/>
    <s v="San Francisco"/>
    <x v="1"/>
    <x v="1"/>
    <s v="OFF-ST-10002486"/>
    <x v="1"/>
    <x v="10"/>
    <x v="447"/>
    <n v="27.92"/>
    <n v="4"/>
    <n v="0.5583999999999989"/>
  </r>
  <r>
    <n v="4458"/>
    <s v="CA-2020-115175"/>
    <x v="427"/>
    <d v="2020-08-12T00:00:00"/>
    <s v="Standard Class"/>
    <s v="MC-17575"/>
    <x v="291"/>
    <x v="0"/>
    <s v="United States"/>
    <s v="San Jose"/>
    <x v="1"/>
    <x v="1"/>
    <s v="OFF-PA-10001878"/>
    <x v="1"/>
    <x v="3"/>
    <x v="820"/>
    <n v="244.54999999999998"/>
    <n v="5"/>
    <n v="114.93849999999998"/>
  </r>
  <r>
    <n v="4459"/>
    <s v="CA-2020-105851"/>
    <x v="370"/>
    <d v="2020-03-20T00:00:00"/>
    <s v="Standard Class"/>
    <s v="SE-20110"/>
    <x v="486"/>
    <x v="0"/>
    <s v="United States"/>
    <s v="Denver"/>
    <x v="27"/>
    <x v="1"/>
    <s v="OFF-SU-10002881"/>
    <x v="1"/>
    <x v="13"/>
    <x v="784"/>
    <n v="1332.4960000000001"/>
    <n v="2"/>
    <n v="-299.8116"/>
  </r>
  <r>
    <n v="4460"/>
    <s v="US-2020-125717"/>
    <x v="219"/>
    <d v="2020-10-01T00:00:00"/>
    <s v="First Class"/>
    <s v="DS-13030"/>
    <x v="178"/>
    <x v="2"/>
    <s v="United States"/>
    <s v="Aurora"/>
    <x v="27"/>
    <x v="1"/>
    <s v="FUR-FU-10001979"/>
    <x v="0"/>
    <x v="9"/>
    <x v="1343"/>
    <n v="32.776000000000003"/>
    <n v="1"/>
    <n v="3.2776000000000014"/>
  </r>
  <r>
    <n v="4461"/>
    <s v="US-2020-125717"/>
    <x v="219"/>
    <d v="2020-10-01T00:00:00"/>
    <s v="First Class"/>
    <s v="DS-13030"/>
    <x v="178"/>
    <x v="2"/>
    <s v="United States"/>
    <s v="Aurora"/>
    <x v="27"/>
    <x v="1"/>
    <s v="OFF-ST-10001522"/>
    <x v="1"/>
    <x v="10"/>
    <x v="105"/>
    <n v="147.184"/>
    <n v="2"/>
    <n v="-29.436800000000012"/>
  </r>
  <r>
    <n v="4462"/>
    <s v="US-2020-125717"/>
    <x v="219"/>
    <d v="2020-10-01T00:00:00"/>
    <s v="First Class"/>
    <s v="DS-13030"/>
    <x v="178"/>
    <x v="2"/>
    <s v="United States"/>
    <s v="Aurora"/>
    <x v="27"/>
    <x v="1"/>
    <s v="TEC-AC-10003657"/>
    <x v="2"/>
    <x v="7"/>
    <x v="1344"/>
    <n v="54.384000000000007"/>
    <n v="2"/>
    <n v="1.359599999999995"/>
  </r>
  <r>
    <n v="4463"/>
    <s v="US-2020-125717"/>
    <x v="219"/>
    <d v="2020-10-01T00:00:00"/>
    <s v="First Class"/>
    <s v="DS-13030"/>
    <x v="178"/>
    <x v="2"/>
    <s v="United States"/>
    <s v="Aurora"/>
    <x v="27"/>
    <x v="1"/>
    <s v="OFF-BI-10001718"/>
    <x v="1"/>
    <x v="4"/>
    <x v="874"/>
    <n v="76.77600000000001"/>
    <n v="4"/>
    <n v="-58.861599999999981"/>
  </r>
  <r>
    <n v="4464"/>
    <s v="US-2020-125717"/>
    <x v="219"/>
    <d v="2020-10-01T00:00:00"/>
    <s v="First Class"/>
    <s v="DS-13030"/>
    <x v="178"/>
    <x v="2"/>
    <s v="United States"/>
    <s v="Aurora"/>
    <x v="27"/>
    <x v="1"/>
    <s v="OFF-PA-10003022"/>
    <x v="1"/>
    <x v="3"/>
    <x v="1345"/>
    <n v="14.352000000000002"/>
    <n v="3"/>
    <n v="5.2026000000000003"/>
  </r>
  <r>
    <n v="4465"/>
    <s v="US-2020-125717"/>
    <x v="219"/>
    <d v="2020-10-01T00:00:00"/>
    <s v="First Class"/>
    <s v="DS-13030"/>
    <x v="178"/>
    <x v="2"/>
    <s v="United States"/>
    <s v="Aurora"/>
    <x v="27"/>
    <x v="1"/>
    <s v="OFF-AP-10000891"/>
    <x v="1"/>
    <x v="6"/>
    <x v="596"/>
    <n v="209.79200000000003"/>
    <n v="2"/>
    <n v="26.22399999999999"/>
  </r>
  <r>
    <n v="4467"/>
    <s v="CA-2020-168641"/>
    <x v="125"/>
    <d v="2020-12-01T00:00:00"/>
    <s v="Standard Class"/>
    <s v="KA-16525"/>
    <x v="429"/>
    <x v="0"/>
    <s v="United States"/>
    <s v="New York City"/>
    <x v="11"/>
    <x v="3"/>
    <s v="OFF-AR-10003759"/>
    <x v="1"/>
    <x v="5"/>
    <x v="555"/>
    <n v="16.38"/>
    <n v="9"/>
    <n v="7.3709999999999996"/>
  </r>
  <r>
    <n v="4468"/>
    <s v="CA-2020-168641"/>
    <x v="125"/>
    <d v="2020-12-01T00:00:00"/>
    <s v="Standard Class"/>
    <s v="KA-16525"/>
    <x v="429"/>
    <x v="0"/>
    <s v="United States"/>
    <s v="New York City"/>
    <x v="11"/>
    <x v="3"/>
    <s v="OFF-EN-10003001"/>
    <x v="1"/>
    <x v="12"/>
    <x v="656"/>
    <n v="167.96"/>
    <n v="2"/>
    <n v="78.941199999999995"/>
  </r>
  <r>
    <n v="4469"/>
    <s v="CA-2020-168641"/>
    <x v="125"/>
    <d v="2020-12-01T00:00:00"/>
    <s v="Standard Class"/>
    <s v="KA-16525"/>
    <x v="429"/>
    <x v="0"/>
    <s v="United States"/>
    <s v="New York City"/>
    <x v="11"/>
    <x v="3"/>
    <s v="FUR-BO-10000780"/>
    <x v="0"/>
    <x v="0"/>
    <x v="954"/>
    <n v="321.56799999999998"/>
    <n v="2"/>
    <n v="-16.078399999999988"/>
  </r>
  <r>
    <n v="4470"/>
    <s v="CA-2020-168641"/>
    <x v="125"/>
    <d v="2020-12-01T00:00:00"/>
    <s v="Standard Class"/>
    <s v="KA-16525"/>
    <x v="429"/>
    <x v="0"/>
    <s v="United States"/>
    <s v="New York City"/>
    <x v="11"/>
    <x v="3"/>
    <s v="OFF-PA-10001972"/>
    <x v="1"/>
    <x v="3"/>
    <x v="828"/>
    <n v="12.96"/>
    <n v="2"/>
    <n v="6.2208000000000006"/>
  </r>
  <r>
    <n v="4471"/>
    <s v="CA-2020-156895"/>
    <x v="301"/>
    <d v="2020-05-12T00:00:00"/>
    <s v="Standard Class"/>
    <s v="DJ-13510"/>
    <x v="78"/>
    <x v="1"/>
    <s v="United States"/>
    <s v="Philadelphia"/>
    <x v="5"/>
    <x v="3"/>
    <s v="FUR-CH-10003535"/>
    <x v="0"/>
    <x v="1"/>
    <x v="1346"/>
    <n v="128.05799999999999"/>
    <n v="3"/>
    <n v="-23.782199999999996"/>
  </r>
  <r>
    <n v="4472"/>
    <s v="CA-2020-121300"/>
    <x v="206"/>
    <d v="2020-09-29T00:00:00"/>
    <s v="Same Day"/>
    <s v="MG-17680"/>
    <x v="644"/>
    <x v="2"/>
    <s v="United States"/>
    <s v="Mentor"/>
    <x v="19"/>
    <x v="3"/>
    <s v="FUR-CH-10003774"/>
    <x v="0"/>
    <x v="1"/>
    <x v="1144"/>
    <n v="63.686"/>
    <n v="1"/>
    <n v="-15.466600000000003"/>
  </r>
  <r>
    <n v="4473"/>
    <s v="CA-2020-121300"/>
    <x v="206"/>
    <d v="2020-09-29T00:00:00"/>
    <s v="Same Day"/>
    <s v="MG-17680"/>
    <x v="644"/>
    <x v="2"/>
    <s v="United States"/>
    <s v="Mentor"/>
    <x v="19"/>
    <x v="3"/>
    <s v="TEC-AC-10004571"/>
    <x v="2"/>
    <x v="7"/>
    <x v="682"/>
    <n v="239.976"/>
    <n v="3"/>
    <n v="65.993400000000008"/>
  </r>
  <r>
    <n v="4474"/>
    <s v="CA-2020-121300"/>
    <x v="206"/>
    <d v="2020-09-29T00:00:00"/>
    <s v="Same Day"/>
    <s v="MG-17680"/>
    <x v="644"/>
    <x v="2"/>
    <s v="United States"/>
    <s v="Mentor"/>
    <x v="19"/>
    <x v="3"/>
    <s v="FUR-TA-10004442"/>
    <x v="0"/>
    <x v="14"/>
    <x v="1347"/>
    <n v="344.22"/>
    <n v="2"/>
    <n v="-189.32100000000003"/>
  </r>
  <r>
    <n v="4475"/>
    <s v="CA-2020-121300"/>
    <x v="206"/>
    <d v="2020-09-29T00:00:00"/>
    <s v="Same Day"/>
    <s v="MG-17680"/>
    <x v="644"/>
    <x v="2"/>
    <s v="United States"/>
    <s v="Mentor"/>
    <x v="19"/>
    <x v="3"/>
    <s v="OFF-PA-10002787"/>
    <x v="1"/>
    <x v="3"/>
    <x v="919"/>
    <n v="15.552000000000003"/>
    <n v="3"/>
    <n v="5.4432"/>
  </r>
  <r>
    <n v="4476"/>
    <s v="CA-2020-121300"/>
    <x v="206"/>
    <d v="2020-09-29T00:00:00"/>
    <s v="Same Day"/>
    <s v="MG-17680"/>
    <x v="644"/>
    <x v="2"/>
    <s v="United States"/>
    <s v="Mentor"/>
    <x v="19"/>
    <x v="3"/>
    <s v="FUR-FU-10004586"/>
    <x v="0"/>
    <x v="9"/>
    <x v="1348"/>
    <n v="21.248000000000001"/>
    <n v="4"/>
    <n v="7.436799999999999"/>
  </r>
  <r>
    <n v="4477"/>
    <s v="CA-2020-121300"/>
    <x v="206"/>
    <d v="2020-09-29T00:00:00"/>
    <s v="Same Day"/>
    <s v="MG-17680"/>
    <x v="644"/>
    <x v="2"/>
    <s v="United States"/>
    <s v="Mentor"/>
    <x v="19"/>
    <x v="3"/>
    <s v="OFF-PA-10002606"/>
    <x v="1"/>
    <x v="3"/>
    <x v="1349"/>
    <n v="8.4480000000000004"/>
    <n v="2"/>
    <n v="2.6399999999999997"/>
  </r>
  <r>
    <n v="4478"/>
    <s v="CA-2020-130211"/>
    <x v="418"/>
    <d v="2020-10-22T00:00:00"/>
    <s v="Same Day"/>
    <s v="BD-11620"/>
    <x v="244"/>
    <x v="0"/>
    <s v="United States"/>
    <s v="Lawton"/>
    <x v="22"/>
    <x v="2"/>
    <s v="OFF-ST-10000129"/>
    <x v="1"/>
    <x v="10"/>
    <x v="1350"/>
    <n v="333.09000000000003"/>
    <n v="3"/>
    <n v="23.316299999999984"/>
  </r>
  <r>
    <n v="4479"/>
    <s v="CA-2020-130211"/>
    <x v="418"/>
    <d v="2020-10-22T00:00:00"/>
    <s v="Same Day"/>
    <s v="BD-11620"/>
    <x v="244"/>
    <x v="0"/>
    <s v="United States"/>
    <s v="Lawton"/>
    <x v="22"/>
    <x v="2"/>
    <s v="FUR-TA-10003748"/>
    <x v="0"/>
    <x v="14"/>
    <x v="966"/>
    <n v="248.98"/>
    <n v="2"/>
    <n v="54.775599999999997"/>
  </r>
  <r>
    <n v="4481"/>
    <s v="CA-2019-109365"/>
    <x v="33"/>
    <d v="2019-11-08T00:00:00"/>
    <s v="Standard Class"/>
    <s v="XP-21865"/>
    <x v="516"/>
    <x v="0"/>
    <s v="United States"/>
    <s v="Los Angeles"/>
    <x v="1"/>
    <x v="1"/>
    <s v="OFF-FA-10001561"/>
    <x v="1"/>
    <x v="11"/>
    <x v="1351"/>
    <n v="15.260000000000002"/>
    <n v="7"/>
    <n v="5.0358000000000001"/>
  </r>
  <r>
    <n v="4482"/>
    <s v="CA-2019-109365"/>
    <x v="33"/>
    <d v="2019-11-08T00:00:00"/>
    <s v="Standard Class"/>
    <s v="XP-21865"/>
    <x v="516"/>
    <x v="0"/>
    <s v="United States"/>
    <s v="Los Angeles"/>
    <x v="1"/>
    <x v="1"/>
    <s v="OFF-AP-10002998"/>
    <x v="1"/>
    <x v="6"/>
    <x v="1333"/>
    <n v="43.32"/>
    <n v="2"/>
    <n v="14.295599999999997"/>
  </r>
  <r>
    <n v="4483"/>
    <s v="CA-2019-109365"/>
    <x v="33"/>
    <d v="2019-11-08T00:00:00"/>
    <s v="Standard Class"/>
    <s v="XP-21865"/>
    <x v="516"/>
    <x v="0"/>
    <s v="United States"/>
    <s v="Los Angeles"/>
    <x v="1"/>
    <x v="1"/>
    <s v="OFF-BI-10003981"/>
    <x v="1"/>
    <x v="4"/>
    <x v="56"/>
    <n v="43.584000000000003"/>
    <n v="12"/>
    <n v="15.799199999999999"/>
  </r>
  <r>
    <n v="4484"/>
    <s v="CA-2019-109365"/>
    <x v="33"/>
    <d v="2019-11-08T00:00:00"/>
    <s v="Standard Class"/>
    <s v="XP-21865"/>
    <x v="516"/>
    <x v="0"/>
    <s v="United States"/>
    <s v="Los Angeles"/>
    <x v="1"/>
    <x v="1"/>
    <s v="OFF-PA-10001725"/>
    <x v="1"/>
    <x v="3"/>
    <x v="1352"/>
    <n v="116.28"/>
    <n v="3"/>
    <n v="56.977199999999996"/>
  </r>
  <r>
    <n v="4485"/>
    <s v="CA-2019-109365"/>
    <x v="33"/>
    <d v="2019-11-08T00:00:00"/>
    <s v="Standard Class"/>
    <s v="XP-21865"/>
    <x v="516"/>
    <x v="0"/>
    <s v="United States"/>
    <s v="Los Angeles"/>
    <x v="1"/>
    <x v="1"/>
    <s v="OFF-BI-10002071"/>
    <x v="1"/>
    <x v="4"/>
    <x v="630"/>
    <n v="9.2959999999999994"/>
    <n v="2"/>
    <n v="3.0211999999999994"/>
  </r>
  <r>
    <n v="4486"/>
    <s v="CA-2019-109365"/>
    <x v="33"/>
    <d v="2019-11-08T00:00:00"/>
    <s v="Standard Class"/>
    <s v="XP-21865"/>
    <x v="516"/>
    <x v="0"/>
    <s v="United States"/>
    <s v="Los Angeles"/>
    <x v="1"/>
    <x v="1"/>
    <s v="OFF-PA-10000477"/>
    <x v="1"/>
    <x v="3"/>
    <x v="1353"/>
    <n v="19.440000000000001"/>
    <n v="3"/>
    <n v="9.3312000000000008"/>
  </r>
  <r>
    <n v="4487"/>
    <s v="CA-2019-109365"/>
    <x v="33"/>
    <d v="2019-11-08T00:00:00"/>
    <s v="Standard Class"/>
    <s v="XP-21865"/>
    <x v="516"/>
    <x v="0"/>
    <s v="United States"/>
    <s v="Los Angeles"/>
    <x v="1"/>
    <x v="1"/>
    <s v="OFF-PA-10004359"/>
    <x v="1"/>
    <x v="3"/>
    <x v="885"/>
    <n v="314.54999999999995"/>
    <n v="3"/>
    <n v="150.98399999999998"/>
  </r>
  <r>
    <n v="4491"/>
    <s v="CA-2020-105921"/>
    <x v="394"/>
    <d v="2020-08-21T00:00:00"/>
    <s v="Standard Class"/>
    <s v="JM-15250"/>
    <x v="32"/>
    <x v="0"/>
    <s v="United States"/>
    <s v="Los Angeles"/>
    <x v="1"/>
    <x v="1"/>
    <s v="FUR-TA-10001095"/>
    <x v="0"/>
    <x v="14"/>
    <x v="397"/>
    <n v="418.29599999999994"/>
    <n v="3"/>
    <n v="5.2287000000000035"/>
  </r>
  <r>
    <n v="4496"/>
    <s v="CA-2020-112753"/>
    <x v="533"/>
    <d v="2020-06-23T00:00:00"/>
    <s v="Standard Class"/>
    <s v="CC-12670"/>
    <x v="65"/>
    <x v="0"/>
    <s v="United States"/>
    <s v="Los Angeles"/>
    <x v="1"/>
    <x v="1"/>
    <s v="FUR-BO-10004015"/>
    <x v="0"/>
    <x v="0"/>
    <x v="368"/>
    <n v="917.92349999999988"/>
    <n v="9"/>
    <n v="75.593699999999899"/>
  </r>
  <r>
    <n v="4497"/>
    <s v="CA-2020-112753"/>
    <x v="533"/>
    <d v="2020-06-23T00:00:00"/>
    <s v="Standard Class"/>
    <s v="CC-12670"/>
    <x v="65"/>
    <x v="0"/>
    <s v="United States"/>
    <s v="Los Angeles"/>
    <x v="1"/>
    <x v="1"/>
    <s v="OFF-PA-10002036"/>
    <x v="1"/>
    <x v="3"/>
    <x v="186"/>
    <n v="38.880000000000003"/>
    <n v="6"/>
    <n v="19.051200000000001"/>
  </r>
  <r>
    <n v="4498"/>
    <s v="CA-2020-155075"/>
    <x v="318"/>
    <d v="2020-12-09T00:00:00"/>
    <s v="Standard Class"/>
    <s v="GW-14605"/>
    <x v="395"/>
    <x v="0"/>
    <s v="United States"/>
    <s v="Philadelphia"/>
    <x v="5"/>
    <x v="3"/>
    <s v="OFF-BI-10003650"/>
    <x v="1"/>
    <x v="4"/>
    <x v="470"/>
    <n v="631.17600000000016"/>
    <n v="4"/>
    <n v="-462.86239999999998"/>
  </r>
  <r>
    <n v="4500"/>
    <s v="CA-2019-124814"/>
    <x v="193"/>
    <d v="2019-04-16T00:00:00"/>
    <s v="Standard Class"/>
    <s v="FM-14215"/>
    <x v="378"/>
    <x v="1"/>
    <s v="United States"/>
    <s v="Bakersfield"/>
    <x v="1"/>
    <x v="1"/>
    <s v="OFF-PA-10002787"/>
    <x v="1"/>
    <x v="3"/>
    <x v="919"/>
    <n v="12.96"/>
    <n v="2"/>
    <n v="6.2208000000000006"/>
  </r>
  <r>
    <n v="4501"/>
    <s v="CA-2019-124814"/>
    <x v="193"/>
    <d v="2019-04-16T00:00:00"/>
    <s v="Standard Class"/>
    <s v="FM-14215"/>
    <x v="378"/>
    <x v="1"/>
    <s v="United States"/>
    <s v="Bakersfield"/>
    <x v="1"/>
    <x v="1"/>
    <s v="OFF-BI-10000174"/>
    <x v="1"/>
    <x v="4"/>
    <x v="1084"/>
    <n v="23.2"/>
    <n v="5"/>
    <n v="8.1199999999999974"/>
  </r>
  <r>
    <n v="4510"/>
    <s v="CA-2020-167003"/>
    <x v="534"/>
    <d v="2020-05-29T00:00:00"/>
    <s v="Standard Class"/>
    <s v="VS-21820"/>
    <x v="645"/>
    <x v="0"/>
    <s v="United States"/>
    <s v="Los Angeles"/>
    <x v="1"/>
    <x v="1"/>
    <s v="FUR-TA-10001520"/>
    <x v="0"/>
    <x v="14"/>
    <x v="1101"/>
    <n v="171.28800000000001"/>
    <n v="3"/>
    <n v="-6.423300000000026"/>
  </r>
  <r>
    <n v="4511"/>
    <s v="CA-2019-119935"/>
    <x v="190"/>
    <d v="2019-11-14T00:00:00"/>
    <s v="Standard Class"/>
    <s v="KM-16225"/>
    <x v="566"/>
    <x v="1"/>
    <s v="United States"/>
    <s v="Springfield"/>
    <x v="20"/>
    <x v="2"/>
    <s v="FUR-FU-10001085"/>
    <x v="0"/>
    <x v="9"/>
    <x v="1269"/>
    <n v="37.299999999999997"/>
    <n v="2"/>
    <n v="17.157999999999998"/>
  </r>
  <r>
    <n v="4512"/>
    <s v="CA-2019-119935"/>
    <x v="190"/>
    <d v="2019-11-14T00:00:00"/>
    <s v="Standard Class"/>
    <s v="KM-16225"/>
    <x v="566"/>
    <x v="1"/>
    <s v="United States"/>
    <s v="Springfield"/>
    <x v="20"/>
    <x v="2"/>
    <s v="OFF-BI-10001597"/>
    <x v="1"/>
    <x v="4"/>
    <x v="520"/>
    <n v="81.96"/>
    <n v="2"/>
    <n v="39.340799999999994"/>
  </r>
  <r>
    <n v="4513"/>
    <s v="CA-2019-118969"/>
    <x v="453"/>
    <d v="2019-10-03T00:00:00"/>
    <s v="First Class"/>
    <s v="LP-17095"/>
    <x v="292"/>
    <x v="0"/>
    <s v="United States"/>
    <s v="Phoenix"/>
    <x v="18"/>
    <x v="1"/>
    <s v="OFF-BI-10002429"/>
    <x v="1"/>
    <x v="4"/>
    <x v="286"/>
    <n v="54.792000000000009"/>
    <n v="6"/>
    <n v="-40.180799999999991"/>
  </r>
  <r>
    <n v="4514"/>
    <s v="CA-2019-145240"/>
    <x v="28"/>
    <d v="2019-09-08T00:00:00"/>
    <s v="First Class"/>
    <s v="BG-11740"/>
    <x v="563"/>
    <x v="0"/>
    <s v="United States"/>
    <s v="Houston"/>
    <x v="6"/>
    <x v="2"/>
    <s v="OFF-ST-10001590"/>
    <x v="1"/>
    <x v="10"/>
    <x v="1354"/>
    <n v="10.784000000000001"/>
    <n v="1"/>
    <n v="0.8087999999999993"/>
  </r>
  <r>
    <n v="4515"/>
    <s v="CA-2019-120873"/>
    <x v="105"/>
    <d v="2019-11-01T00:00:00"/>
    <s v="Second Class"/>
    <s v="BW-11200"/>
    <x v="457"/>
    <x v="0"/>
    <s v="United States"/>
    <s v="Hampton"/>
    <x v="12"/>
    <x v="0"/>
    <s v="FUR-CH-10000847"/>
    <x v="0"/>
    <x v="1"/>
    <x v="683"/>
    <n v="290.98"/>
    <n v="1"/>
    <n v="75.654799999999994"/>
  </r>
  <r>
    <n v="4516"/>
    <s v="US-2020-111920"/>
    <x v="418"/>
    <d v="2020-10-26T00:00:00"/>
    <s v="Standard Class"/>
    <s v="PS-18970"/>
    <x v="646"/>
    <x v="2"/>
    <s v="United States"/>
    <s v="Tulsa"/>
    <x v="22"/>
    <x v="2"/>
    <s v="OFF-AR-10003179"/>
    <x v="1"/>
    <x v="5"/>
    <x v="1288"/>
    <n v="36.44"/>
    <n v="4"/>
    <n v="12.025199999999998"/>
  </r>
  <r>
    <n v="4517"/>
    <s v="US-2019-128678"/>
    <x v="172"/>
    <d v="2019-09-20T00:00:00"/>
    <s v="Standard Class"/>
    <s v="RB-19570"/>
    <x v="167"/>
    <x v="0"/>
    <s v="United States"/>
    <s v="Seattle"/>
    <x v="3"/>
    <x v="1"/>
    <s v="OFF-PA-10000807"/>
    <x v="1"/>
    <x v="3"/>
    <x v="1355"/>
    <n v="21.400000000000002"/>
    <n v="5"/>
    <n v="10.058"/>
  </r>
  <r>
    <n v="4518"/>
    <s v="US-2019-128678"/>
    <x v="172"/>
    <d v="2019-09-20T00:00:00"/>
    <s v="Standard Class"/>
    <s v="RB-19570"/>
    <x v="167"/>
    <x v="0"/>
    <s v="United States"/>
    <s v="Seattle"/>
    <x v="3"/>
    <x v="1"/>
    <s v="OFF-BI-10002103"/>
    <x v="1"/>
    <x v="4"/>
    <x v="619"/>
    <n v="48.664000000000001"/>
    <n v="7"/>
    <n v="15.815799999999999"/>
  </r>
  <r>
    <n v="4519"/>
    <s v="CA-2019-101385"/>
    <x v="271"/>
    <d v="2019-10-01T00:00:00"/>
    <s v="Standard Class"/>
    <s v="JW-16075"/>
    <x v="350"/>
    <x v="0"/>
    <s v="United States"/>
    <s v="San Francisco"/>
    <x v="1"/>
    <x v="1"/>
    <s v="OFF-AR-10004441"/>
    <x v="1"/>
    <x v="5"/>
    <x v="1000"/>
    <n v="16.559999999999999"/>
    <n v="4"/>
    <n v="6.9551999999999996"/>
  </r>
  <r>
    <n v="4520"/>
    <s v="CA-2020-107167"/>
    <x v="107"/>
    <d v="2020-06-14T00:00:00"/>
    <s v="Standard Class"/>
    <s v="ND-18460"/>
    <x v="647"/>
    <x v="1"/>
    <s v="United States"/>
    <s v="Jacksonville"/>
    <x v="8"/>
    <x v="0"/>
    <s v="OFF-ST-10003805"/>
    <x v="1"/>
    <x v="10"/>
    <x v="1356"/>
    <n v="1347.5200000000002"/>
    <n v="8"/>
    <n v="84.219999999999857"/>
  </r>
  <r>
    <n v="4523"/>
    <s v="CA-2020-105445"/>
    <x v="167"/>
    <d v="2020-02-25T00:00:00"/>
    <s v="Second Class"/>
    <s v="BP-11095"/>
    <x v="639"/>
    <x v="1"/>
    <s v="United States"/>
    <s v="Louisville"/>
    <x v="27"/>
    <x v="1"/>
    <s v="OFF-FA-10001229"/>
    <x v="1"/>
    <x v="11"/>
    <x v="68"/>
    <n v="9.4320000000000004"/>
    <n v="3"/>
    <n v="3.065399999999999"/>
  </r>
  <r>
    <n v="4526"/>
    <s v="US-2020-105046"/>
    <x v="402"/>
    <d v="2020-07-23T00:00:00"/>
    <s v="Standard Class"/>
    <s v="BE-11335"/>
    <x v="214"/>
    <x v="2"/>
    <s v="United States"/>
    <s v="Rome"/>
    <x v="11"/>
    <x v="3"/>
    <s v="TEC-PH-10004536"/>
    <x v="2"/>
    <x v="8"/>
    <x v="87"/>
    <n v="269.98"/>
    <n v="2"/>
    <n v="67.495000000000005"/>
  </r>
  <r>
    <n v="4527"/>
    <s v="US-2020-105046"/>
    <x v="402"/>
    <d v="2020-07-23T00:00:00"/>
    <s v="Standard Class"/>
    <s v="BE-11335"/>
    <x v="214"/>
    <x v="2"/>
    <s v="United States"/>
    <s v="Rome"/>
    <x v="11"/>
    <x v="3"/>
    <s v="OFF-PA-10004353"/>
    <x v="1"/>
    <x v="3"/>
    <x v="1357"/>
    <n v="99.9"/>
    <n v="5"/>
    <n v="47.952000000000005"/>
  </r>
  <r>
    <n v="4528"/>
    <s v="US-2020-105046"/>
    <x v="402"/>
    <d v="2020-07-23T00:00:00"/>
    <s v="Standard Class"/>
    <s v="BE-11335"/>
    <x v="214"/>
    <x v="2"/>
    <s v="United States"/>
    <s v="Rome"/>
    <x v="11"/>
    <x v="3"/>
    <s v="FUR-FU-10004848"/>
    <x v="0"/>
    <x v="9"/>
    <x v="950"/>
    <n v="39.08"/>
    <n v="4"/>
    <n v="14.459599999999998"/>
  </r>
  <r>
    <n v="4529"/>
    <s v="CA-2020-152856"/>
    <x v="311"/>
    <d v="2020-09-10T00:00:00"/>
    <s v="Second Class"/>
    <s v="RS-19765"/>
    <x v="173"/>
    <x v="1"/>
    <s v="United States"/>
    <s v="Marion"/>
    <x v="19"/>
    <x v="3"/>
    <s v="TEC-AC-10004864"/>
    <x v="2"/>
    <x v="7"/>
    <x v="1207"/>
    <n v="116.83199999999999"/>
    <n v="4"/>
    <n v="33.589200000000005"/>
  </r>
  <r>
    <n v="4530"/>
    <s v="CA-2019-134691"/>
    <x v="382"/>
    <d v="2019-11-18T00:00:00"/>
    <s v="Standard Class"/>
    <s v="KC-16540"/>
    <x v="63"/>
    <x v="0"/>
    <s v="United States"/>
    <s v="Houston"/>
    <x v="6"/>
    <x v="2"/>
    <s v="OFF-BI-10002393"/>
    <x v="1"/>
    <x v="4"/>
    <x v="1177"/>
    <n v="2.2959999999999994"/>
    <n v="2"/>
    <n v="-3.9032000000000009"/>
  </r>
  <r>
    <n v="4531"/>
    <s v="CA-2019-118759"/>
    <x v="382"/>
    <d v="2019-11-17T00:00:00"/>
    <s v="First Class"/>
    <s v="MB-17305"/>
    <x v="54"/>
    <x v="0"/>
    <s v="United States"/>
    <s v="New York City"/>
    <x v="11"/>
    <x v="3"/>
    <s v="FUR-CH-10002335"/>
    <x v="0"/>
    <x v="1"/>
    <x v="571"/>
    <n v="408.00599999999997"/>
    <n v="2"/>
    <n v="72.534400000000005"/>
  </r>
  <r>
    <n v="4532"/>
    <s v="CA-2019-118759"/>
    <x v="382"/>
    <d v="2019-11-17T00:00:00"/>
    <s v="First Class"/>
    <s v="MB-17305"/>
    <x v="54"/>
    <x v="0"/>
    <s v="United States"/>
    <s v="New York City"/>
    <x v="11"/>
    <x v="3"/>
    <s v="OFF-ST-10001590"/>
    <x v="1"/>
    <x v="10"/>
    <x v="1354"/>
    <n v="40.44"/>
    <n v="3"/>
    <n v="10.514399999999998"/>
  </r>
  <r>
    <n v="4536"/>
    <s v="CA-2020-138464"/>
    <x v="74"/>
    <d v="2020-07-12T00:00:00"/>
    <s v="Standard Class"/>
    <s v="VF-21715"/>
    <x v="520"/>
    <x v="2"/>
    <s v="United States"/>
    <s v="Seattle"/>
    <x v="3"/>
    <x v="1"/>
    <s v="FUR-FU-10003142"/>
    <x v="0"/>
    <x v="9"/>
    <x v="1358"/>
    <n v="15.84"/>
    <n v="3"/>
    <n v="4.9103999999999992"/>
  </r>
  <r>
    <n v="4537"/>
    <s v="CA-2020-138464"/>
    <x v="74"/>
    <d v="2020-07-12T00:00:00"/>
    <s v="Standard Class"/>
    <s v="VF-21715"/>
    <x v="520"/>
    <x v="2"/>
    <s v="United States"/>
    <s v="Seattle"/>
    <x v="3"/>
    <x v="1"/>
    <s v="OFF-BI-10001543"/>
    <x v="1"/>
    <x v="4"/>
    <x v="220"/>
    <n v="86.376000000000005"/>
    <n v="3"/>
    <n v="30.231600000000007"/>
  </r>
  <r>
    <n v="4538"/>
    <s v="CA-2020-138464"/>
    <x v="74"/>
    <d v="2020-07-12T00:00:00"/>
    <s v="Standard Class"/>
    <s v="VF-21715"/>
    <x v="520"/>
    <x v="2"/>
    <s v="United States"/>
    <s v="Seattle"/>
    <x v="3"/>
    <x v="1"/>
    <s v="OFF-AR-10003560"/>
    <x v="1"/>
    <x v="5"/>
    <x v="471"/>
    <n v="18.240000000000002"/>
    <n v="3"/>
    <n v="6.2015999999999991"/>
  </r>
  <r>
    <n v="4539"/>
    <s v="CA-2020-138464"/>
    <x v="74"/>
    <d v="2020-07-12T00:00:00"/>
    <s v="Standard Class"/>
    <s v="VF-21715"/>
    <x v="520"/>
    <x v="2"/>
    <s v="United States"/>
    <s v="Seattle"/>
    <x v="3"/>
    <x v="1"/>
    <s v="OFF-AR-10004757"/>
    <x v="1"/>
    <x v="5"/>
    <x v="1206"/>
    <n v="13.12"/>
    <n v="4"/>
    <n v="4.3295999999999992"/>
  </r>
  <r>
    <n v="4542"/>
    <s v="US-2020-132206"/>
    <x v="61"/>
    <d v="2020-06-21T00:00:00"/>
    <s v="Standard Class"/>
    <s v="MK-17905"/>
    <x v="87"/>
    <x v="1"/>
    <s v="United States"/>
    <s v="Chicago"/>
    <x v="7"/>
    <x v="2"/>
    <s v="OFF-BI-10000756"/>
    <x v="1"/>
    <x v="4"/>
    <x v="1066"/>
    <n v="5.9359999999999991"/>
    <n v="7"/>
    <n v="-8.9040000000000035"/>
  </r>
  <r>
    <n v="4543"/>
    <s v="CA-2020-113474"/>
    <x v="535"/>
    <d v="2020-03-31T00:00:00"/>
    <s v="First Class"/>
    <s v="TM-21490"/>
    <x v="648"/>
    <x v="0"/>
    <s v="United States"/>
    <s v="Oklahoma City"/>
    <x v="22"/>
    <x v="2"/>
    <s v="OFF-EN-10004206"/>
    <x v="1"/>
    <x v="12"/>
    <x v="1359"/>
    <n v="325.86"/>
    <n v="2"/>
    <n v="149.8956"/>
  </r>
  <r>
    <n v="4551"/>
    <s v="US-2020-107636"/>
    <x v="285"/>
    <d v="2020-05-02T00:00:00"/>
    <s v="First Class"/>
    <s v="NM-18520"/>
    <x v="256"/>
    <x v="0"/>
    <s v="United States"/>
    <s v="Manchester"/>
    <x v="24"/>
    <x v="3"/>
    <s v="OFF-LA-10003388"/>
    <x v="1"/>
    <x v="2"/>
    <x v="1360"/>
    <n v="5.76"/>
    <n v="2"/>
    <n v="2.8224"/>
  </r>
  <r>
    <n v="4555"/>
    <s v="CA-2019-101448"/>
    <x v="299"/>
    <d v="2019-03-01T00:00:00"/>
    <s v="Second Class"/>
    <s v="EB-13930"/>
    <x v="371"/>
    <x v="0"/>
    <s v="United States"/>
    <s v="La Crosse"/>
    <x v="21"/>
    <x v="2"/>
    <s v="OFF-BI-10004738"/>
    <x v="1"/>
    <x v="4"/>
    <x v="43"/>
    <n v="56.820000000000007"/>
    <n v="3"/>
    <n v="28.410000000000004"/>
  </r>
  <r>
    <n v="4558"/>
    <s v="US-2020-117331"/>
    <x v="118"/>
    <d v="2020-10-28T00:00:00"/>
    <s v="Standard Class"/>
    <s v="ND-18370"/>
    <x v="302"/>
    <x v="0"/>
    <s v="United States"/>
    <s v="Glendale"/>
    <x v="18"/>
    <x v="1"/>
    <s v="OFF-BI-10003984"/>
    <x v="1"/>
    <x v="4"/>
    <x v="444"/>
    <n v="8.5590000000000011"/>
    <n v="1"/>
    <n v="-6.5618999999999996"/>
  </r>
  <r>
    <n v="4564"/>
    <s v="CA-2020-129490"/>
    <x v="536"/>
    <d v="2020-09-30T00:00:00"/>
    <s v="Standard Class"/>
    <s v="SJ-20125"/>
    <x v="202"/>
    <x v="2"/>
    <s v="United States"/>
    <s v="Miramar"/>
    <x v="8"/>
    <x v="0"/>
    <s v="FUR-CH-10003298"/>
    <x v="0"/>
    <x v="1"/>
    <x v="1361"/>
    <n v="419.13599999999997"/>
    <n v="4"/>
    <n v="-57.631200000000035"/>
  </r>
  <r>
    <n v="4566"/>
    <s v="US-2020-149510"/>
    <x v="407"/>
    <d v="2020-12-10T00:00:00"/>
    <s v="Standard Class"/>
    <s v="MC-17575"/>
    <x v="291"/>
    <x v="0"/>
    <s v="United States"/>
    <s v="Fayetteville"/>
    <x v="2"/>
    <x v="0"/>
    <s v="OFF-AP-10002350"/>
    <x v="1"/>
    <x v="6"/>
    <x v="343"/>
    <n v="45.216000000000001"/>
    <n v="3"/>
    <n v="4.5215999999999994"/>
  </r>
  <r>
    <n v="4567"/>
    <s v="US-2020-149510"/>
    <x v="407"/>
    <d v="2020-12-10T00:00:00"/>
    <s v="Standard Class"/>
    <s v="MC-17575"/>
    <x v="291"/>
    <x v="0"/>
    <s v="United States"/>
    <s v="Fayetteville"/>
    <x v="2"/>
    <x v="0"/>
    <s v="OFF-BI-10004233"/>
    <x v="1"/>
    <x v="4"/>
    <x v="1021"/>
    <n v="28.782000000000004"/>
    <n v="6"/>
    <n v="-21.1068"/>
  </r>
  <r>
    <n v="4568"/>
    <s v="US-2020-149510"/>
    <x v="407"/>
    <d v="2020-12-10T00:00:00"/>
    <s v="Standard Class"/>
    <s v="MC-17575"/>
    <x v="291"/>
    <x v="0"/>
    <s v="United States"/>
    <s v="Fayetteville"/>
    <x v="2"/>
    <x v="0"/>
    <s v="OFF-PA-10001892"/>
    <x v="1"/>
    <x v="3"/>
    <x v="541"/>
    <n v="24.448"/>
    <n v="4"/>
    <n v="8.8623999999999992"/>
  </r>
  <r>
    <n v="4573"/>
    <s v="CA-2020-126662"/>
    <x v="402"/>
    <d v="2020-07-21T00:00:00"/>
    <s v="Standard Class"/>
    <s v="AB-10255"/>
    <x v="297"/>
    <x v="2"/>
    <s v="United States"/>
    <s v="Los Angeles"/>
    <x v="1"/>
    <x v="1"/>
    <s v="TEC-CO-10004202"/>
    <x v="2"/>
    <x v="15"/>
    <x v="1362"/>
    <n v="479.98400000000004"/>
    <n v="2"/>
    <n v="89.996999999999986"/>
  </r>
  <r>
    <n v="4574"/>
    <s v="CA-2019-139395"/>
    <x v="513"/>
    <d v="2019-12-18T00:00:00"/>
    <s v="Standard Class"/>
    <s v="MG-17650"/>
    <x v="243"/>
    <x v="2"/>
    <s v="United States"/>
    <s v="Jackson"/>
    <x v="13"/>
    <x v="2"/>
    <s v="TEC-PH-10002103"/>
    <x v="2"/>
    <x v="8"/>
    <x v="332"/>
    <n v="657.93"/>
    <n v="7"/>
    <n v="184.22039999999998"/>
  </r>
  <r>
    <n v="4575"/>
    <s v="CA-2019-139395"/>
    <x v="513"/>
    <d v="2019-12-18T00:00:00"/>
    <s v="Standard Class"/>
    <s v="MG-17650"/>
    <x v="243"/>
    <x v="2"/>
    <s v="United States"/>
    <s v="Jackson"/>
    <x v="13"/>
    <x v="2"/>
    <s v="FUR-FU-10003724"/>
    <x v="0"/>
    <x v="9"/>
    <x v="598"/>
    <n v="33.479999999999997"/>
    <n v="4"/>
    <n v="8.7047999999999988"/>
  </r>
  <r>
    <n v="4576"/>
    <s v="CA-2019-139395"/>
    <x v="513"/>
    <d v="2019-12-18T00:00:00"/>
    <s v="Standard Class"/>
    <s v="MG-17650"/>
    <x v="243"/>
    <x v="2"/>
    <s v="United States"/>
    <s v="Jackson"/>
    <x v="13"/>
    <x v="2"/>
    <s v="OFF-AR-10003732"/>
    <x v="1"/>
    <x v="5"/>
    <x v="180"/>
    <n v="13.899999999999999"/>
    <n v="5"/>
    <n v="3.6139999999999994"/>
  </r>
  <r>
    <n v="4577"/>
    <s v="CA-2019-139395"/>
    <x v="513"/>
    <d v="2019-12-18T00:00:00"/>
    <s v="Standard Class"/>
    <s v="MG-17650"/>
    <x v="243"/>
    <x v="2"/>
    <s v="United States"/>
    <s v="Jackson"/>
    <x v="13"/>
    <x v="2"/>
    <s v="OFF-ST-10000885"/>
    <x v="1"/>
    <x v="10"/>
    <x v="1363"/>
    <n v="26.86"/>
    <n v="2"/>
    <n v="6.7149999999999999"/>
  </r>
  <r>
    <n v="4582"/>
    <s v="CA-2019-120250"/>
    <x v="145"/>
    <d v="2019-09-22T00:00:00"/>
    <s v="First Class"/>
    <s v="AP-10720"/>
    <x v="354"/>
    <x v="2"/>
    <s v="United States"/>
    <s v="Philadelphia"/>
    <x v="5"/>
    <x v="3"/>
    <s v="FUR-FU-10003424"/>
    <x v="0"/>
    <x v="9"/>
    <x v="1364"/>
    <n v="25.632000000000001"/>
    <n v="3"/>
    <n v="3.8447999999999967"/>
  </r>
  <r>
    <n v="4583"/>
    <s v="CA-2019-121993"/>
    <x v="127"/>
    <d v="2019-06-12T00:00:00"/>
    <s v="First Class"/>
    <s v="JB-16000"/>
    <x v="542"/>
    <x v="0"/>
    <s v="United States"/>
    <s v="Philadelphia"/>
    <x v="5"/>
    <x v="3"/>
    <s v="OFF-LA-10003720"/>
    <x v="1"/>
    <x v="2"/>
    <x v="1365"/>
    <n v="23.616"/>
    <n v="8"/>
    <n v="7.9703999999999997"/>
  </r>
  <r>
    <n v="4584"/>
    <s v="US-2019-100405"/>
    <x v="209"/>
    <d v="2019-08-28T00:00:00"/>
    <s v="Second Class"/>
    <s v="TS-21430"/>
    <x v="649"/>
    <x v="1"/>
    <s v="United States"/>
    <s v="Los Angeles"/>
    <x v="1"/>
    <x v="1"/>
    <s v="OFF-AR-10000390"/>
    <x v="1"/>
    <x v="5"/>
    <x v="53"/>
    <n v="8.26"/>
    <n v="2"/>
    <n v="3.7995999999999999"/>
  </r>
  <r>
    <n v="4585"/>
    <s v="US-2020-163790"/>
    <x v="443"/>
    <d v="2020-11-04T00:00:00"/>
    <s v="Second Class"/>
    <s v="NL-18310"/>
    <x v="650"/>
    <x v="2"/>
    <s v="United States"/>
    <s v="Danville"/>
    <x v="1"/>
    <x v="1"/>
    <s v="OFF-EN-10001335"/>
    <x v="1"/>
    <x v="12"/>
    <x v="486"/>
    <n v="76.58"/>
    <n v="7"/>
    <n v="38.29"/>
  </r>
  <r>
    <n v="4586"/>
    <s v="US-2020-163790"/>
    <x v="443"/>
    <d v="2020-11-04T00:00:00"/>
    <s v="Second Class"/>
    <s v="NL-18310"/>
    <x v="650"/>
    <x v="2"/>
    <s v="United States"/>
    <s v="Danville"/>
    <x v="1"/>
    <x v="1"/>
    <s v="OFF-AR-10003469"/>
    <x v="1"/>
    <x v="5"/>
    <x v="1366"/>
    <n v="8.8000000000000007"/>
    <n v="5"/>
    <n v="4.2240000000000002"/>
  </r>
  <r>
    <n v="4587"/>
    <s v="US-2020-163790"/>
    <x v="443"/>
    <d v="2020-11-04T00:00:00"/>
    <s v="Second Class"/>
    <s v="NL-18310"/>
    <x v="650"/>
    <x v="2"/>
    <s v="United States"/>
    <s v="Danville"/>
    <x v="1"/>
    <x v="1"/>
    <s v="OFF-BI-10003718"/>
    <x v="1"/>
    <x v="4"/>
    <x v="1367"/>
    <n v="590.35199999999998"/>
    <n v="6"/>
    <n v="206.62319999999997"/>
  </r>
  <r>
    <n v="4588"/>
    <s v="US-2020-163790"/>
    <x v="443"/>
    <d v="2020-11-04T00:00:00"/>
    <s v="Second Class"/>
    <s v="NL-18310"/>
    <x v="650"/>
    <x v="2"/>
    <s v="United States"/>
    <s v="Danville"/>
    <x v="1"/>
    <x v="1"/>
    <s v="OFF-FA-10004838"/>
    <x v="1"/>
    <x v="11"/>
    <x v="1368"/>
    <n v="5.58"/>
    <n v="3"/>
    <n v="0.16740000000000022"/>
  </r>
  <r>
    <n v="4589"/>
    <s v="US-2020-163790"/>
    <x v="443"/>
    <d v="2020-11-04T00:00:00"/>
    <s v="Second Class"/>
    <s v="NL-18310"/>
    <x v="650"/>
    <x v="2"/>
    <s v="United States"/>
    <s v="Danville"/>
    <x v="1"/>
    <x v="1"/>
    <s v="FUR-FU-10002508"/>
    <x v="0"/>
    <x v="9"/>
    <x v="1369"/>
    <n v="25.02"/>
    <n v="3"/>
    <n v="10.508400000000002"/>
  </r>
  <r>
    <n v="4590"/>
    <s v="US-2020-163790"/>
    <x v="443"/>
    <d v="2020-11-04T00:00:00"/>
    <s v="Second Class"/>
    <s v="NL-18310"/>
    <x v="650"/>
    <x v="2"/>
    <s v="United States"/>
    <s v="Danville"/>
    <x v="1"/>
    <x v="1"/>
    <s v="OFF-ST-10001511"/>
    <x v="1"/>
    <x v="10"/>
    <x v="1079"/>
    <n v="452.55000000000007"/>
    <n v="7"/>
    <n v="22.627499999999962"/>
  </r>
  <r>
    <n v="4591"/>
    <s v="CA-2019-129868"/>
    <x v="274"/>
    <d v="2019-12-31T00:00:00"/>
    <s v="Standard Class"/>
    <s v="MC-18130"/>
    <x v="190"/>
    <x v="1"/>
    <s v="United States"/>
    <s v="Los Angeles"/>
    <x v="1"/>
    <x v="1"/>
    <s v="OFF-SU-10000952"/>
    <x v="1"/>
    <x v="13"/>
    <x v="910"/>
    <n v="17.760000000000002"/>
    <n v="2"/>
    <n v="4.9728000000000012"/>
  </r>
  <r>
    <n v="4592"/>
    <s v="CA-2019-129868"/>
    <x v="274"/>
    <d v="2019-12-31T00:00:00"/>
    <s v="Standard Class"/>
    <s v="MC-18130"/>
    <x v="190"/>
    <x v="1"/>
    <s v="United States"/>
    <s v="Los Angeles"/>
    <x v="1"/>
    <x v="1"/>
    <s v="TEC-PH-10002275"/>
    <x v="2"/>
    <x v="8"/>
    <x v="1284"/>
    <n v="302.38400000000001"/>
    <n v="2"/>
    <n v="30.238400000000013"/>
  </r>
  <r>
    <n v="4593"/>
    <s v="CA-2019-129868"/>
    <x v="274"/>
    <d v="2019-12-31T00:00:00"/>
    <s v="Standard Class"/>
    <s v="MC-18130"/>
    <x v="190"/>
    <x v="1"/>
    <s v="United States"/>
    <s v="Los Angeles"/>
    <x v="1"/>
    <x v="1"/>
    <s v="FUR-CH-10003535"/>
    <x v="0"/>
    <x v="1"/>
    <x v="1346"/>
    <n v="146.352"/>
    <n v="3"/>
    <n v="-5.4882000000000062"/>
  </r>
  <r>
    <n v="4594"/>
    <s v="CA-2019-129868"/>
    <x v="274"/>
    <d v="2019-12-31T00:00:00"/>
    <s v="Standard Class"/>
    <s v="MC-18130"/>
    <x v="190"/>
    <x v="1"/>
    <s v="United States"/>
    <s v="Los Angeles"/>
    <x v="1"/>
    <x v="1"/>
    <s v="OFF-AP-10004052"/>
    <x v="1"/>
    <x v="6"/>
    <x v="1370"/>
    <n v="7.9"/>
    <n v="2"/>
    <n v="2.0540000000000003"/>
  </r>
  <r>
    <n v="4595"/>
    <s v="CA-2019-129868"/>
    <x v="274"/>
    <d v="2019-12-31T00:00:00"/>
    <s v="Standard Class"/>
    <s v="MC-18130"/>
    <x v="190"/>
    <x v="1"/>
    <s v="United States"/>
    <s v="Los Angeles"/>
    <x v="1"/>
    <x v="1"/>
    <s v="FUR-TA-10003473"/>
    <x v="0"/>
    <x v="14"/>
    <x v="108"/>
    <n v="902.71199999999999"/>
    <n v="3"/>
    <n v="33.851700000000051"/>
  </r>
  <r>
    <n v="4596"/>
    <s v="CA-2019-129868"/>
    <x v="274"/>
    <d v="2019-12-31T00:00:00"/>
    <s v="Standard Class"/>
    <s v="MC-18130"/>
    <x v="190"/>
    <x v="1"/>
    <s v="United States"/>
    <s v="Los Angeles"/>
    <x v="1"/>
    <x v="1"/>
    <s v="OFF-AR-10001897"/>
    <x v="1"/>
    <x v="5"/>
    <x v="1371"/>
    <n v="53.97"/>
    <n v="3"/>
    <n v="15.111600000000001"/>
  </r>
  <r>
    <n v="4597"/>
    <s v="CA-2019-140564"/>
    <x v="3"/>
    <d v="2019-12-10T00:00:00"/>
    <s v="Second Class"/>
    <s v="TC-21475"/>
    <x v="545"/>
    <x v="2"/>
    <s v="United States"/>
    <s v="Washington"/>
    <x v="38"/>
    <x v="3"/>
    <s v="OFF-AR-10000034"/>
    <x v="1"/>
    <x v="5"/>
    <x v="1372"/>
    <n v="33.92"/>
    <n v="8"/>
    <n v="13.2288"/>
  </r>
  <r>
    <n v="4598"/>
    <s v="US-2020-169502"/>
    <x v="408"/>
    <d v="2020-09-01T00:00:00"/>
    <s v="Standard Class"/>
    <s v="MG-17650"/>
    <x v="243"/>
    <x v="2"/>
    <s v="United States"/>
    <s v="Milwaukee"/>
    <x v="21"/>
    <x v="2"/>
    <s v="OFF-SU-10004115"/>
    <x v="1"/>
    <x v="13"/>
    <x v="313"/>
    <n v="21.81"/>
    <n v="3"/>
    <n v="5.8887000000000009"/>
  </r>
  <r>
    <n v="4599"/>
    <s v="US-2020-169502"/>
    <x v="408"/>
    <d v="2020-09-01T00:00:00"/>
    <s v="Standard Class"/>
    <s v="MG-17650"/>
    <x v="243"/>
    <x v="2"/>
    <s v="United States"/>
    <s v="Milwaukee"/>
    <x v="21"/>
    <x v="2"/>
    <s v="OFF-AP-10001947"/>
    <x v="1"/>
    <x v="6"/>
    <x v="1190"/>
    <n v="91.6"/>
    <n v="5"/>
    <n v="26.563999999999997"/>
  </r>
  <r>
    <n v="4611"/>
    <s v="US-2020-141852"/>
    <x v="26"/>
    <d v="2020-11-14T00:00:00"/>
    <s v="Standard Class"/>
    <s v="JE-15745"/>
    <x v="195"/>
    <x v="0"/>
    <s v="United States"/>
    <s v="Oceanside"/>
    <x v="1"/>
    <x v="1"/>
    <s v="FUR-FU-10000023"/>
    <x v="0"/>
    <x v="9"/>
    <x v="181"/>
    <n v="47.12"/>
    <n v="8"/>
    <n v="20.732800000000001"/>
  </r>
  <r>
    <n v="4612"/>
    <s v="CA-2019-109407"/>
    <x v="537"/>
    <d v="2019-01-26T00:00:00"/>
    <s v="Second Class"/>
    <s v="HG-14965"/>
    <x v="289"/>
    <x v="1"/>
    <s v="United States"/>
    <s v="Gulfport"/>
    <x v="32"/>
    <x v="0"/>
    <s v="OFF-BI-10000285"/>
    <x v="1"/>
    <x v="4"/>
    <x v="1152"/>
    <n v="31.36"/>
    <n v="4"/>
    <n v="15.68"/>
  </r>
  <r>
    <n v="4613"/>
    <s v="US-2019-165953"/>
    <x v="231"/>
    <d v="2020-01-06T00:00:00"/>
    <s v="Standard Class"/>
    <s v="EP-13915"/>
    <x v="131"/>
    <x v="0"/>
    <s v="United States"/>
    <s v="Jacksonville"/>
    <x v="8"/>
    <x v="0"/>
    <s v="OFF-AR-10000588"/>
    <x v="1"/>
    <x v="5"/>
    <x v="236"/>
    <n v="47.616"/>
    <n v="3"/>
    <n v="3.571200000000001"/>
  </r>
  <r>
    <n v="4614"/>
    <s v="US-2019-165953"/>
    <x v="231"/>
    <d v="2020-01-06T00:00:00"/>
    <s v="Standard Class"/>
    <s v="EP-13915"/>
    <x v="131"/>
    <x v="0"/>
    <s v="United States"/>
    <s v="Jacksonville"/>
    <x v="8"/>
    <x v="0"/>
    <s v="OFF-PA-10002250"/>
    <x v="1"/>
    <x v="3"/>
    <x v="455"/>
    <n v="23.480000000000004"/>
    <n v="5"/>
    <n v="8.218"/>
  </r>
  <r>
    <n v="4615"/>
    <s v="CA-2019-144540"/>
    <x v="38"/>
    <d v="2019-09-10T00:00:00"/>
    <s v="Standard Class"/>
    <s v="GH-14410"/>
    <x v="608"/>
    <x v="2"/>
    <s v="United States"/>
    <s v="Houston"/>
    <x v="6"/>
    <x v="2"/>
    <s v="OFF-AP-10002457"/>
    <x v="1"/>
    <x v="6"/>
    <x v="342"/>
    <n v="62.789999999999992"/>
    <n v="3"/>
    <n v="-166.39350000000002"/>
  </r>
  <r>
    <n v="4616"/>
    <s v="CA-2019-144540"/>
    <x v="38"/>
    <d v="2019-09-10T00:00:00"/>
    <s v="Standard Class"/>
    <s v="GH-14410"/>
    <x v="608"/>
    <x v="2"/>
    <s v="United States"/>
    <s v="Houston"/>
    <x v="6"/>
    <x v="2"/>
    <s v="OFF-FA-10002763"/>
    <x v="1"/>
    <x v="11"/>
    <x v="1078"/>
    <n v="28.44"/>
    <n v="9"/>
    <n v="4.2659999999999973"/>
  </r>
  <r>
    <n v="4620"/>
    <s v="CA-2020-145219"/>
    <x v="87"/>
    <d v="2020-12-25T00:00:00"/>
    <s v="First Class"/>
    <s v="RM-19675"/>
    <x v="651"/>
    <x v="2"/>
    <s v="United States"/>
    <s v="Los Angeles"/>
    <x v="1"/>
    <x v="1"/>
    <s v="TEC-CO-10001449"/>
    <x v="2"/>
    <x v="15"/>
    <x v="852"/>
    <n v="2879.9520000000002"/>
    <n v="6"/>
    <n v="1007.9831999999999"/>
  </r>
  <r>
    <n v="4621"/>
    <s v="CA-2020-145219"/>
    <x v="87"/>
    <d v="2020-12-25T00:00:00"/>
    <s v="First Class"/>
    <s v="RM-19675"/>
    <x v="651"/>
    <x v="2"/>
    <s v="United States"/>
    <s v="Los Angeles"/>
    <x v="1"/>
    <x v="1"/>
    <s v="OFF-BI-10001670"/>
    <x v="1"/>
    <x v="4"/>
    <x v="265"/>
    <n v="90.480000000000018"/>
    <n v="3"/>
    <n v="33.93"/>
  </r>
  <r>
    <n v="4623"/>
    <s v="CA-2020-147228"/>
    <x v="237"/>
    <d v="2020-09-14T00:00:00"/>
    <s v="Standard Class"/>
    <s v="SO-20335"/>
    <x v="652"/>
    <x v="0"/>
    <s v="United States"/>
    <s v="Columbia"/>
    <x v="26"/>
    <x v="0"/>
    <s v="OFF-SU-10001225"/>
    <x v="1"/>
    <x v="13"/>
    <x v="183"/>
    <n v="8.8320000000000007"/>
    <n v="3"/>
    <n v="-1.9872000000000005"/>
  </r>
  <r>
    <n v="4624"/>
    <s v="CA-2020-147228"/>
    <x v="237"/>
    <d v="2020-09-14T00:00:00"/>
    <s v="Standard Class"/>
    <s v="SO-20335"/>
    <x v="652"/>
    <x v="0"/>
    <s v="United States"/>
    <s v="Columbia"/>
    <x v="26"/>
    <x v="0"/>
    <s v="OFF-PA-10000357"/>
    <x v="1"/>
    <x v="3"/>
    <x v="877"/>
    <n v="177.536"/>
    <n v="4"/>
    <n v="62.137599999999992"/>
  </r>
  <r>
    <n v="4625"/>
    <s v="CA-2020-147228"/>
    <x v="237"/>
    <d v="2020-09-14T00:00:00"/>
    <s v="Standard Class"/>
    <s v="SO-20335"/>
    <x v="652"/>
    <x v="0"/>
    <s v="United States"/>
    <s v="Columbia"/>
    <x v="26"/>
    <x v="0"/>
    <s v="OFF-ST-10000046"/>
    <x v="1"/>
    <x v="10"/>
    <x v="1316"/>
    <n v="258.48"/>
    <n v="2"/>
    <n v="-3.2309999999999945"/>
  </r>
  <r>
    <n v="4626"/>
    <s v="CA-2020-147228"/>
    <x v="237"/>
    <d v="2020-09-14T00:00:00"/>
    <s v="Standard Class"/>
    <s v="SO-20335"/>
    <x v="652"/>
    <x v="0"/>
    <s v="United States"/>
    <s v="Columbia"/>
    <x v="26"/>
    <x v="0"/>
    <s v="FUR-FU-10000023"/>
    <x v="0"/>
    <x v="9"/>
    <x v="181"/>
    <n v="14.135999999999999"/>
    <n v="3"/>
    <n v="4.240800000000001"/>
  </r>
  <r>
    <n v="4627"/>
    <s v="CA-2019-101336"/>
    <x v="210"/>
    <d v="2019-11-18T00:00:00"/>
    <s v="Standard Class"/>
    <s v="CK-12760"/>
    <x v="311"/>
    <x v="1"/>
    <s v="United States"/>
    <s v="New York City"/>
    <x v="11"/>
    <x v="3"/>
    <s v="OFF-ST-10003455"/>
    <x v="1"/>
    <x v="10"/>
    <x v="971"/>
    <n v="77.55"/>
    <n v="5"/>
    <n v="20.163000000000004"/>
  </r>
  <r>
    <n v="4628"/>
    <s v="CA-2019-101336"/>
    <x v="210"/>
    <d v="2019-11-18T00:00:00"/>
    <s v="Standard Class"/>
    <s v="CK-12760"/>
    <x v="311"/>
    <x v="1"/>
    <s v="United States"/>
    <s v="New York City"/>
    <x v="11"/>
    <x v="3"/>
    <s v="OFF-ST-10000876"/>
    <x v="1"/>
    <x v="10"/>
    <x v="138"/>
    <n v="24.88"/>
    <n v="2"/>
    <n v="6.9664000000000001"/>
  </r>
  <r>
    <n v="4629"/>
    <s v="CA-2019-101336"/>
    <x v="210"/>
    <d v="2019-11-18T00:00:00"/>
    <s v="Standard Class"/>
    <s v="CK-12760"/>
    <x v="311"/>
    <x v="1"/>
    <s v="United States"/>
    <s v="New York City"/>
    <x v="11"/>
    <x v="3"/>
    <s v="OFF-AR-10003582"/>
    <x v="1"/>
    <x v="5"/>
    <x v="1373"/>
    <n v="140.75"/>
    <n v="5"/>
    <n v="39.410000000000011"/>
  </r>
  <r>
    <n v="4630"/>
    <s v="CA-2019-101336"/>
    <x v="210"/>
    <d v="2019-11-18T00:00:00"/>
    <s v="Standard Class"/>
    <s v="CK-12760"/>
    <x v="311"/>
    <x v="1"/>
    <s v="United States"/>
    <s v="New York City"/>
    <x v="11"/>
    <x v="3"/>
    <s v="OFF-ST-10004258"/>
    <x v="1"/>
    <x v="10"/>
    <x v="1374"/>
    <n v="36.630000000000003"/>
    <n v="3"/>
    <n v="9.8901000000000039"/>
  </r>
  <r>
    <n v="4632"/>
    <s v="CA-2020-168396"/>
    <x v="356"/>
    <d v="2020-08-08T00:00:00"/>
    <s v="Second Class"/>
    <s v="BD-11725"/>
    <x v="506"/>
    <x v="0"/>
    <s v="United States"/>
    <s v="San Francisco"/>
    <x v="1"/>
    <x v="1"/>
    <s v="OFF-LA-10001297"/>
    <x v="1"/>
    <x v="2"/>
    <x v="294"/>
    <n v="51.75"/>
    <n v="5"/>
    <n v="24.84"/>
  </r>
  <r>
    <n v="4633"/>
    <s v="CA-2020-168396"/>
    <x v="356"/>
    <d v="2020-08-08T00:00:00"/>
    <s v="Second Class"/>
    <s v="BD-11725"/>
    <x v="506"/>
    <x v="0"/>
    <s v="United States"/>
    <s v="San Francisco"/>
    <x v="1"/>
    <x v="1"/>
    <s v="FUR-FU-10000723"/>
    <x v="0"/>
    <x v="9"/>
    <x v="668"/>
    <n v="123.96000000000001"/>
    <n v="3"/>
    <n v="11.156400000000005"/>
  </r>
  <r>
    <n v="4636"/>
    <s v="CA-2020-116288"/>
    <x v="467"/>
    <d v="2020-03-17T00:00:00"/>
    <s v="Standard Class"/>
    <s v="BS-11380"/>
    <x v="653"/>
    <x v="1"/>
    <s v="United States"/>
    <s v="San Francisco"/>
    <x v="1"/>
    <x v="1"/>
    <s v="OFF-ST-10000736"/>
    <x v="1"/>
    <x v="10"/>
    <x v="383"/>
    <n v="242.94"/>
    <n v="3"/>
    <n v="9.7175999999999902"/>
  </r>
  <r>
    <n v="4637"/>
    <s v="CA-2020-168228"/>
    <x v="464"/>
    <d v="2020-04-29T00:00:00"/>
    <s v="First Class"/>
    <s v="AP-10915"/>
    <x v="172"/>
    <x v="0"/>
    <s v="United States"/>
    <s v="Los Angeles"/>
    <x v="1"/>
    <x v="1"/>
    <s v="OFF-AR-10003373"/>
    <x v="1"/>
    <x v="5"/>
    <x v="434"/>
    <n v="123.92"/>
    <n v="4"/>
    <n v="33.458399999999997"/>
  </r>
  <r>
    <n v="4638"/>
    <s v="CA-2020-168228"/>
    <x v="464"/>
    <d v="2020-04-29T00:00:00"/>
    <s v="First Class"/>
    <s v="AP-10915"/>
    <x v="172"/>
    <x v="0"/>
    <s v="United States"/>
    <s v="Los Angeles"/>
    <x v="1"/>
    <x v="1"/>
    <s v="OFF-AR-10000390"/>
    <x v="1"/>
    <x v="5"/>
    <x v="53"/>
    <n v="12.39"/>
    <n v="3"/>
    <n v="5.6993999999999998"/>
  </r>
  <r>
    <n v="4639"/>
    <s v="CA-2020-168228"/>
    <x v="464"/>
    <d v="2020-04-29T00:00:00"/>
    <s v="First Class"/>
    <s v="AP-10915"/>
    <x v="172"/>
    <x v="0"/>
    <s v="United States"/>
    <s v="Los Angeles"/>
    <x v="1"/>
    <x v="1"/>
    <s v="OFF-AR-10001725"/>
    <x v="1"/>
    <x v="5"/>
    <x v="1336"/>
    <n v="47.3"/>
    <n v="2"/>
    <n v="12.298000000000002"/>
  </r>
  <r>
    <n v="4640"/>
    <s v="CA-2019-102162"/>
    <x v="58"/>
    <d v="2019-09-16T00:00:00"/>
    <s v="Standard Class"/>
    <s v="JF-15565"/>
    <x v="388"/>
    <x v="0"/>
    <s v="United States"/>
    <s v="Newport News"/>
    <x v="12"/>
    <x v="0"/>
    <s v="TEC-CO-10001943"/>
    <x v="2"/>
    <x v="15"/>
    <x v="1375"/>
    <n v="1599.92"/>
    <n v="8"/>
    <n v="751.9624"/>
  </r>
  <r>
    <n v="4641"/>
    <s v="CA-2019-102162"/>
    <x v="58"/>
    <d v="2019-09-16T00:00:00"/>
    <s v="Standard Class"/>
    <s v="JF-15565"/>
    <x v="388"/>
    <x v="0"/>
    <s v="United States"/>
    <s v="Newport News"/>
    <x v="12"/>
    <x v="0"/>
    <s v="OFF-EN-10002312"/>
    <x v="1"/>
    <x v="12"/>
    <x v="1102"/>
    <n v="11.09"/>
    <n v="1"/>
    <n v="5.4340999999999999"/>
  </r>
  <r>
    <n v="4642"/>
    <s v="CA-2020-130141"/>
    <x v="418"/>
    <d v="2020-10-24T00:00:00"/>
    <s v="Second Class"/>
    <s v="HA-14905"/>
    <x v="654"/>
    <x v="0"/>
    <s v="United States"/>
    <s v="Fort Collins"/>
    <x v="27"/>
    <x v="1"/>
    <s v="OFF-BI-10000831"/>
    <x v="1"/>
    <x v="4"/>
    <x v="268"/>
    <n v="3.1680000000000006"/>
    <n v="4"/>
    <n v="-2.5343999999999998"/>
  </r>
  <r>
    <n v="4643"/>
    <s v="CA-2020-130141"/>
    <x v="418"/>
    <d v="2020-10-24T00:00:00"/>
    <s v="Second Class"/>
    <s v="HA-14905"/>
    <x v="654"/>
    <x v="0"/>
    <s v="United States"/>
    <s v="Fort Collins"/>
    <x v="27"/>
    <x v="1"/>
    <s v="FUR-CH-10000749"/>
    <x v="0"/>
    <x v="1"/>
    <x v="1376"/>
    <n v="579.13599999999997"/>
    <n v="4"/>
    <n v="-28.95679999999993"/>
  </r>
  <r>
    <n v="4646"/>
    <s v="CA-2019-143910"/>
    <x v="223"/>
    <d v="2019-08-16T00:00:00"/>
    <s v="Standard Class"/>
    <s v="BC-11125"/>
    <x v="460"/>
    <x v="2"/>
    <s v="United States"/>
    <s v="New York City"/>
    <x v="11"/>
    <x v="3"/>
    <s v="FUR-CH-10000225"/>
    <x v="0"/>
    <x v="1"/>
    <x v="1377"/>
    <n v="145.76400000000001"/>
    <n v="2"/>
    <n v="-8.0980000000000167"/>
  </r>
  <r>
    <n v="4648"/>
    <s v="CA-2019-139556"/>
    <x v="538"/>
    <d v="2019-05-01T00:00:00"/>
    <s v="Standard Class"/>
    <s v="DB-13360"/>
    <x v="655"/>
    <x v="2"/>
    <s v="United States"/>
    <s v="New York City"/>
    <x v="11"/>
    <x v="3"/>
    <s v="FUR-CH-10004983"/>
    <x v="0"/>
    <x v="1"/>
    <x v="1235"/>
    <n v="434.64600000000002"/>
    <n v="3"/>
    <n v="62.782199999999975"/>
  </r>
  <r>
    <n v="4649"/>
    <s v="CA-2020-129357"/>
    <x v="171"/>
    <d v="2020-05-19T00:00:00"/>
    <s v="Standard Class"/>
    <s v="KB-16585"/>
    <x v="4"/>
    <x v="1"/>
    <s v="United States"/>
    <s v="Seattle"/>
    <x v="3"/>
    <x v="1"/>
    <s v="OFF-PA-10003228"/>
    <x v="1"/>
    <x v="3"/>
    <x v="1378"/>
    <n v="440.18999999999994"/>
    <n v="9"/>
    <n v="206.88929999999996"/>
  </r>
  <r>
    <n v="4650"/>
    <s v="CA-2020-129357"/>
    <x v="171"/>
    <d v="2020-05-19T00:00:00"/>
    <s v="Standard Class"/>
    <s v="KB-16585"/>
    <x v="4"/>
    <x v="1"/>
    <s v="United States"/>
    <s v="Seattle"/>
    <x v="3"/>
    <x v="1"/>
    <s v="OFF-SU-10004498"/>
    <x v="1"/>
    <x v="13"/>
    <x v="388"/>
    <n v="64.400000000000006"/>
    <n v="5"/>
    <n v="1.9320000000000004"/>
  </r>
  <r>
    <n v="4651"/>
    <s v="CA-2020-150987"/>
    <x v="434"/>
    <d v="2020-04-12T00:00:00"/>
    <s v="Standard Class"/>
    <s v="AH-10120"/>
    <x v="656"/>
    <x v="2"/>
    <s v="United States"/>
    <s v="San Francisco"/>
    <x v="1"/>
    <x v="1"/>
    <s v="OFF-PA-10001878"/>
    <x v="1"/>
    <x v="3"/>
    <x v="820"/>
    <n v="244.54999999999998"/>
    <n v="5"/>
    <n v="114.93849999999998"/>
  </r>
  <r>
    <n v="4652"/>
    <s v="CA-2020-150987"/>
    <x v="434"/>
    <d v="2020-04-12T00:00:00"/>
    <s v="Standard Class"/>
    <s v="AH-10120"/>
    <x v="656"/>
    <x v="2"/>
    <s v="United States"/>
    <s v="San Francisco"/>
    <x v="1"/>
    <x v="1"/>
    <s v="OFF-PA-10002923"/>
    <x v="1"/>
    <x v="3"/>
    <x v="1056"/>
    <n v="195.76"/>
    <n v="4"/>
    <n v="97.88"/>
  </r>
  <r>
    <n v="4653"/>
    <s v="CA-2020-132647"/>
    <x v="505"/>
    <d v="2020-02-23T00:00:00"/>
    <s v="Standard Class"/>
    <s v="GH-14410"/>
    <x v="608"/>
    <x v="2"/>
    <s v="United States"/>
    <s v="Perth Amboy"/>
    <x v="25"/>
    <x v="3"/>
    <s v="OFF-PA-10001838"/>
    <x v="1"/>
    <x v="3"/>
    <x v="695"/>
    <n v="11.76"/>
    <n v="2"/>
    <n v="5.7623999999999995"/>
  </r>
  <r>
    <n v="4654"/>
    <s v="CA-2020-132647"/>
    <x v="505"/>
    <d v="2020-02-23T00:00:00"/>
    <s v="Standard Class"/>
    <s v="GH-14410"/>
    <x v="608"/>
    <x v="2"/>
    <s v="United States"/>
    <s v="Perth Amboy"/>
    <x v="25"/>
    <x v="3"/>
    <s v="OFF-ST-10003123"/>
    <x v="1"/>
    <x v="10"/>
    <x v="1379"/>
    <n v="166.45"/>
    <n v="5"/>
    <n v="39.947999999999993"/>
  </r>
  <r>
    <n v="4655"/>
    <s v="CA-2020-159107"/>
    <x v="50"/>
    <d v="2020-06-26T00:00:00"/>
    <s v="Second Class"/>
    <s v="KT-16480"/>
    <x v="476"/>
    <x v="0"/>
    <s v="United States"/>
    <s v="San Francisco"/>
    <x v="1"/>
    <x v="1"/>
    <s v="OFF-FA-10001332"/>
    <x v="1"/>
    <x v="11"/>
    <x v="1380"/>
    <n v="2.88"/>
    <n v="1"/>
    <n v="1.3535999999999999"/>
  </r>
  <r>
    <n v="4664"/>
    <s v="CA-2019-111409"/>
    <x v="17"/>
    <d v="2019-09-22T00:00:00"/>
    <s v="Standard Class"/>
    <s v="PO-18850"/>
    <x v="79"/>
    <x v="0"/>
    <s v="United States"/>
    <s v="Jacksonville"/>
    <x v="8"/>
    <x v="0"/>
    <s v="OFF-LA-10002787"/>
    <x v="1"/>
    <x v="2"/>
    <x v="340"/>
    <n v="3"/>
    <n v="1"/>
    <n v="1.0499999999999998"/>
  </r>
  <r>
    <n v="4665"/>
    <s v="CA-2019-116232"/>
    <x v="491"/>
    <d v="2019-09-26T00:00:00"/>
    <s v="Standard Class"/>
    <s v="AC-10450"/>
    <x v="405"/>
    <x v="0"/>
    <s v="United States"/>
    <s v="Pembroke Pines"/>
    <x v="8"/>
    <x v="0"/>
    <s v="OFF-BI-10004022"/>
    <x v="1"/>
    <x v="4"/>
    <x v="1381"/>
    <n v="7.5060000000000002"/>
    <n v="9"/>
    <n v="-6.0047999999999977"/>
  </r>
  <r>
    <n v="4666"/>
    <s v="CA-2019-116232"/>
    <x v="491"/>
    <d v="2019-09-26T00:00:00"/>
    <s v="Standard Class"/>
    <s v="AC-10450"/>
    <x v="405"/>
    <x v="0"/>
    <s v="United States"/>
    <s v="Pembroke Pines"/>
    <x v="8"/>
    <x v="0"/>
    <s v="OFF-LA-10001158"/>
    <x v="1"/>
    <x v="2"/>
    <x v="178"/>
    <n v="16.559999999999999"/>
    <n v="2"/>
    <n v="5.7960000000000003"/>
  </r>
  <r>
    <n v="4667"/>
    <s v="CA-2019-116547"/>
    <x v="539"/>
    <d v="2019-01-17T00:00:00"/>
    <s v="Standard Class"/>
    <s v="KB-16585"/>
    <x v="4"/>
    <x v="1"/>
    <s v="United States"/>
    <s v="Seattle"/>
    <x v="3"/>
    <x v="1"/>
    <s v="FUR-FU-10000076"/>
    <x v="0"/>
    <x v="9"/>
    <x v="589"/>
    <n v="79.92"/>
    <n v="4"/>
    <n v="34.365600000000008"/>
  </r>
  <r>
    <n v="4668"/>
    <s v="CA-2019-116547"/>
    <x v="539"/>
    <d v="2019-01-17T00:00:00"/>
    <s v="Standard Class"/>
    <s v="KB-16585"/>
    <x v="4"/>
    <x v="1"/>
    <s v="United States"/>
    <s v="Seattle"/>
    <x v="3"/>
    <x v="1"/>
    <s v="TEC-AC-10002335"/>
    <x v="2"/>
    <x v="7"/>
    <x v="1382"/>
    <n v="69.98"/>
    <n v="2"/>
    <n v="13.296199999999999"/>
  </r>
  <r>
    <n v="4669"/>
    <s v="US-2020-133200"/>
    <x v="352"/>
    <d v="2020-05-11T00:00:00"/>
    <s v="Standard Class"/>
    <s v="DB-13555"/>
    <x v="592"/>
    <x v="1"/>
    <s v="United States"/>
    <s v="Fort Worth"/>
    <x v="6"/>
    <x v="2"/>
    <s v="OFF-BI-10002827"/>
    <x v="1"/>
    <x v="4"/>
    <x v="350"/>
    <n v="11.059999999999999"/>
    <n v="10"/>
    <n v="-18.802"/>
  </r>
  <r>
    <n v="4670"/>
    <s v="US-2020-133200"/>
    <x v="352"/>
    <d v="2020-05-11T00:00:00"/>
    <s v="Standard Class"/>
    <s v="DB-13555"/>
    <x v="592"/>
    <x v="1"/>
    <s v="United States"/>
    <s v="Fort Worth"/>
    <x v="6"/>
    <x v="2"/>
    <s v="FUR-BO-10001601"/>
    <x v="0"/>
    <x v="0"/>
    <x v="1383"/>
    <n v="623.46479999999997"/>
    <n v="7"/>
    <n v="-119.19180000000006"/>
  </r>
  <r>
    <n v="4671"/>
    <s v="US-2020-133200"/>
    <x v="352"/>
    <d v="2020-05-11T00:00:00"/>
    <s v="Standard Class"/>
    <s v="DB-13555"/>
    <x v="592"/>
    <x v="1"/>
    <s v="United States"/>
    <s v="Fort Worth"/>
    <x v="6"/>
    <x v="2"/>
    <s v="OFF-ST-10001932"/>
    <x v="1"/>
    <x v="10"/>
    <x v="1340"/>
    <n v="772.68000000000006"/>
    <n v="5"/>
    <n v="-57.950999999999993"/>
  </r>
  <r>
    <n v="4672"/>
    <s v="CA-2019-133550"/>
    <x v="540"/>
    <d v="2019-08-06T00:00:00"/>
    <s v="Standard Class"/>
    <s v="KL-16645"/>
    <x v="61"/>
    <x v="0"/>
    <s v="United States"/>
    <s v="Detroit"/>
    <x v="13"/>
    <x v="2"/>
    <s v="OFF-AP-10001005"/>
    <x v="1"/>
    <x v="6"/>
    <x v="1384"/>
    <n v="283.14000000000004"/>
    <n v="4"/>
    <n v="72.357999999999976"/>
  </r>
  <r>
    <n v="4673"/>
    <s v="CA-2019-133550"/>
    <x v="540"/>
    <d v="2019-08-06T00:00:00"/>
    <s v="Standard Class"/>
    <s v="KL-16645"/>
    <x v="61"/>
    <x v="0"/>
    <s v="United States"/>
    <s v="Detroit"/>
    <x v="13"/>
    <x v="2"/>
    <s v="TEC-PH-10004042"/>
    <x v="2"/>
    <x v="8"/>
    <x v="354"/>
    <n v="635.96"/>
    <n v="4"/>
    <n v="165.34960000000001"/>
  </r>
  <r>
    <n v="4674"/>
    <s v="CA-2019-133550"/>
    <x v="540"/>
    <d v="2019-08-06T00:00:00"/>
    <s v="Standard Class"/>
    <s v="KL-16645"/>
    <x v="61"/>
    <x v="0"/>
    <s v="United States"/>
    <s v="Detroit"/>
    <x v="13"/>
    <x v="2"/>
    <s v="TEC-PH-10001079"/>
    <x v="2"/>
    <x v="8"/>
    <x v="1385"/>
    <n v="118.99"/>
    <n v="1"/>
    <n v="33.3172"/>
  </r>
  <r>
    <n v="4675"/>
    <s v="CA-2019-133550"/>
    <x v="540"/>
    <d v="2019-08-06T00:00:00"/>
    <s v="Standard Class"/>
    <s v="KL-16645"/>
    <x v="61"/>
    <x v="0"/>
    <s v="United States"/>
    <s v="Detroit"/>
    <x v="13"/>
    <x v="2"/>
    <s v="FUR-FU-10002918"/>
    <x v="0"/>
    <x v="9"/>
    <x v="1386"/>
    <n v="272.94"/>
    <n v="3"/>
    <n v="30.023400000000009"/>
  </r>
  <r>
    <n v="4676"/>
    <s v="CA-2020-139416"/>
    <x v="541"/>
    <d v="2020-03-29T00:00:00"/>
    <s v="Second Class"/>
    <s v="AG-10270"/>
    <x v="657"/>
    <x v="0"/>
    <s v="United States"/>
    <s v="Philadelphia"/>
    <x v="5"/>
    <x v="3"/>
    <s v="FUR-FU-10003832"/>
    <x v="0"/>
    <x v="9"/>
    <x v="1060"/>
    <n v="15.008000000000003"/>
    <n v="2"/>
    <n v="1.5007999999999999"/>
  </r>
  <r>
    <n v="4682"/>
    <s v="CA-2019-169215"/>
    <x v="123"/>
    <d v="2019-07-18T00:00:00"/>
    <s v="Second Class"/>
    <s v="RE-19450"/>
    <x v="548"/>
    <x v="0"/>
    <s v="United States"/>
    <s v="Auburn"/>
    <x v="11"/>
    <x v="3"/>
    <s v="OFF-FA-10000936"/>
    <x v="1"/>
    <x v="11"/>
    <x v="947"/>
    <n v="29.61"/>
    <n v="9"/>
    <n v="13.324499999999999"/>
  </r>
  <r>
    <n v="4683"/>
    <s v="CA-2019-127698"/>
    <x v="30"/>
    <d v="2019-12-01T00:00:00"/>
    <s v="Same Day"/>
    <s v="MV-18190"/>
    <x v="92"/>
    <x v="0"/>
    <s v="United States"/>
    <s v="Raleigh"/>
    <x v="2"/>
    <x v="0"/>
    <s v="TEC-PH-10003811"/>
    <x v="2"/>
    <x v="8"/>
    <x v="1036"/>
    <n v="863.928"/>
    <n v="9"/>
    <n v="86.392799999999994"/>
  </r>
  <r>
    <n v="4684"/>
    <s v="CA-2019-159912"/>
    <x v="29"/>
    <d v="2019-09-03T00:00:00"/>
    <s v="Standard Class"/>
    <s v="GB-14530"/>
    <x v="212"/>
    <x v="1"/>
    <s v="United States"/>
    <s v="Philadelphia"/>
    <x v="5"/>
    <x v="3"/>
    <s v="FUR-TA-10004152"/>
    <x v="0"/>
    <x v="14"/>
    <x v="1387"/>
    <n v="241.92"/>
    <n v="4"/>
    <n v="-56.448000000000008"/>
  </r>
  <r>
    <n v="4685"/>
    <s v="CA-2019-159912"/>
    <x v="29"/>
    <d v="2019-09-03T00:00:00"/>
    <s v="Standard Class"/>
    <s v="GB-14530"/>
    <x v="212"/>
    <x v="1"/>
    <s v="United States"/>
    <s v="Philadelphia"/>
    <x v="5"/>
    <x v="3"/>
    <s v="FUR-BO-10002853"/>
    <x v="0"/>
    <x v="0"/>
    <x v="1297"/>
    <n v="163.88"/>
    <n v="4"/>
    <n v="-81.94"/>
  </r>
  <r>
    <n v="4686"/>
    <s v="CA-2019-159912"/>
    <x v="29"/>
    <d v="2019-09-03T00:00:00"/>
    <s v="Standard Class"/>
    <s v="GB-14530"/>
    <x v="212"/>
    <x v="1"/>
    <s v="United States"/>
    <s v="Philadelphia"/>
    <x v="5"/>
    <x v="3"/>
    <s v="OFF-BI-10002071"/>
    <x v="1"/>
    <x v="4"/>
    <x v="630"/>
    <n v="3.4860000000000002"/>
    <n v="2"/>
    <n v="-2.7887999999999993"/>
  </r>
  <r>
    <n v="4687"/>
    <s v="CA-2019-159912"/>
    <x v="29"/>
    <d v="2019-09-03T00:00:00"/>
    <s v="Standard Class"/>
    <s v="GB-14530"/>
    <x v="212"/>
    <x v="1"/>
    <s v="United States"/>
    <s v="Philadelphia"/>
    <x v="5"/>
    <x v="3"/>
    <s v="OFF-FA-10000053"/>
    <x v="1"/>
    <x v="11"/>
    <x v="654"/>
    <n v="10.584"/>
    <n v="7"/>
    <n v="-2.3813999999999993"/>
  </r>
  <r>
    <n v="4688"/>
    <s v="CA-2019-101987"/>
    <x v="487"/>
    <d v="2019-06-30T00:00:00"/>
    <s v="Standard Class"/>
    <s v="HL-15040"/>
    <x v="211"/>
    <x v="0"/>
    <s v="United States"/>
    <s v="Richmond"/>
    <x v="33"/>
    <x v="2"/>
    <s v="TEC-PH-10001305"/>
    <x v="2"/>
    <x v="8"/>
    <x v="1388"/>
    <n v="440.91"/>
    <n v="9"/>
    <n v="123.45480000000005"/>
  </r>
  <r>
    <n v="4689"/>
    <s v="US-2020-154851"/>
    <x v="535"/>
    <d v="2020-04-03T00:00:00"/>
    <s v="Standard Class"/>
    <s v="BP-11155"/>
    <x v="530"/>
    <x v="0"/>
    <s v="United States"/>
    <s v="Lancaster"/>
    <x v="5"/>
    <x v="3"/>
    <s v="OFF-BI-10001525"/>
    <x v="1"/>
    <x v="4"/>
    <x v="1389"/>
    <n v="5.7150000000000016"/>
    <n v="5"/>
    <n v="-4.7625000000000011"/>
  </r>
  <r>
    <n v="4700"/>
    <s v="CA-2020-140298"/>
    <x v="516"/>
    <d v="2020-05-17T00:00:00"/>
    <s v="Standard Class"/>
    <s v="JK-16120"/>
    <x v="308"/>
    <x v="2"/>
    <s v="United States"/>
    <s v="Austin"/>
    <x v="6"/>
    <x v="2"/>
    <s v="OFF-AR-10003481"/>
    <x v="1"/>
    <x v="5"/>
    <x v="1270"/>
    <n v="5.2480000000000002"/>
    <n v="2"/>
    <n v="0.59039999999999915"/>
  </r>
  <r>
    <n v="4701"/>
    <s v="CA-2020-140298"/>
    <x v="516"/>
    <d v="2020-05-17T00:00:00"/>
    <s v="Standard Class"/>
    <s v="JK-16120"/>
    <x v="308"/>
    <x v="2"/>
    <s v="United States"/>
    <s v="Austin"/>
    <x v="6"/>
    <x v="2"/>
    <s v="OFF-ST-10004180"/>
    <x v="1"/>
    <x v="10"/>
    <x v="131"/>
    <n v="74.415999999999997"/>
    <n v="2"/>
    <n v="-14.883200000000002"/>
  </r>
  <r>
    <n v="4702"/>
    <s v="CA-2020-140298"/>
    <x v="516"/>
    <d v="2020-05-17T00:00:00"/>
    <s v="Standard Class"/>
    <s v="JK-16120"/>
    <x v="308"/>
    <x v="2"/>
    <s v="United States"/>
    <s v="Austin"/>
    <x v="6"/>
    <x v="2"/>
    <s v="OFF-PA-10003657"/>
    <x v="1"/>
    <x v="3"/>
    <x v="1330"/>
    <n v="6.8480000000000008"/>
    <n v="2"/>
    <n v="2.1399999999999992"/>
  </r>
  <r>
    <n v="4703"/>
    <s v="CA-2020-140298"/>
    <x v="516"/>
    <d v="2020-05-17T00:00:00"/>
    <s v="Standard Class"/>
    <s v="JK-16120"/>
    <x v="308"/>
    <x v="2"/>
    <s v="United States"/>
    <s v="Austin"/>
    <x v="6"/>
    <x v="2"/>
    <s v="FUR-FU-10001967"/>
    <x v="0"/>
    <x v="9"/>
    <x v="159"/>
    <n v="7.9959999999999996"/>
    <n v="1"/>
    <n v="-6.9964999999999993"/>
  </r>
  <r>
    <n v="4704"/>
    <s v="CA-2019-166240"/>
    <x v="487"/>
    <d v="2019-06-28T00:00:00"/>
    <s v="Standard Class"/>
    <s v="DH-13075"/>
    <x v="658"/>
    <x v="1"/>
    <s v="United States"/>
    <s v="Houston"/>
    <x v="6"/>
    <x v="2"/>
    <s v="OFF-AP-10002082"/>
    <x v="1"/>
    <x v="6"/>
    <x v="770"/>
    <n v="8.711999999999998"/>
    <n v="2"/>
    <n v="-19.602000000000007"/>
  </r>
  <r>
    <n v="4705"/>
    <s v="CA-2019-158435"/>
    <x v="343"/>
    <d v="2019-05-18T00:00:00"/>
    <s v="First Class"/>
    <s v="AG-10900"/>
    <x v="659"/>
    <x v="0"/>
    <s v="United States"/>
    <s v="Waterbury"/>
    <x v="24"/>
    <x v="3"/>
    <s v="OFF-SU-10000381"/>
    <x v="1"/>
    <x v="13"/>
    <x v="417"/>
    <n v="65.17"/>
    <n v="7"/>
    <n v="18.899299999999997"/>
  </r>
  <r>
    <n v="4706"/>
    <s v="CA-2019-158435"/>
    <x v="343"/>
    <d v="2019-05-18T00:00:00"/>
    <s v="First Class"/>
    <s v="AG-10900"/>
    <x v="659"/>
    <x v="0"/>
    <s v="United States"/>
    <s v="Waterbury"/>
    <x v="24"/>
    <x v="3"/>
    <s v="OFF-LA-10002475"/>
    <x v="1"/>
    <x v="2"/>
    <x v="86"/>
    <n v="14.62"/>
    <n v="2"/>
    <n v="6.8713999999999995"/>
  </r>
  <r>
    <n v="4707"/>
    <s v="CA-2019-158435"/>
    <x v="343"/>
    <d v="2019-05-18T00:00:00"/>
    <s v="First Class"/>
    <s v="AG-10900"/>
    <x v="659"/>
    <x v="0"/>
    <s v="United States"/>
    <s v="Waterbury"/>
    <x v="24"/>
    <x v="3"/>
    <s v="FUR-FU-10003975"/>
    <x v="0"/>
    <x v="9"/>
    <x v="510"/>
    <n v="173.24"/>
    <n v="4"/>
    <n v="17.323999999999984"/>
  </r>
  <r>
    <n v="4708"/>
    <s v="CA-2020-138149"/>
    <x v="126"/>
    <d v="2020-06-30T00:00:00"/>
    <s v="First Class"/>
    <s v="WB-21850"/>
    <x v="601"/>
    <x v="0"/>
    <s v="United States"/>
    <s v="Los Angeles"/>
    <x v="1"/>
    <x v="1"/>
    <s v="OFF-BI-10003091"/>
    <x v="1"/>
    <x v="4"/>
    <x v="823"/>
    <n v="895.92"/>
    <n v="5"/>
    <n v="302.37299999999993"/>
  </r>
  <r>
    <n v="4709"/>
    <s v="CA-2020-138149"/>
    <x v="126"/>
    <d v="2020-06-30T00:00:00"/>
    <s v="First Class"/>
    <s v="WB-21850"/>
    <x v="601"/>
    <x v="0"/>
    <s v="United States"/>
    <s v="Los Angeles"/>
    <x v="1"/>
    <x v="1"/>
    <s v="OFF-ST-10002974"/>
    <x v="1"/>
    <x v="10"/>
    <x v="63"/>
    <n v="130.71"/>
    <n v="3"/>
    <n v="39.212999999999994"/>
  </r>
  <r>
    <n v="4710"/>
    <s v="CA-2020-138149"/>
    <x v="126"/>
    <d v="2020-06-30T00:00:00"/>
    <s v="First Class"/>
    <s v="WB-21850"/>
    <x v="601"/>
    <x v="0"/>
    <s v="United States"/>
    <s v="Los Angeles"/>
    <x v="1"/>
    <x v="1"/>
    <s v="OFF-AR-10000255"/>
    <x v="1"/>
    <x v="5"/>
    <x v="527"/>
    <n v="11.68"/>
    <n v="2"/>
    <n v="3.0367999999999995"/>
  </r>
  <r>
    <n v="4711"/>
    <s v="CA-2020-138149"/>
    <x v="126"/>
    <d v="2020-06-30T00:00:00"/>
    <s v="First Class"/>
    <s v="WB-21850"/>
    <x v="601"/>
    <x v="0"/>
    <s v="United States"/>
    <s v="Los Angeles"/>
    <x v="1"/>
    <x v="1"/>
    <s v="TEC-AC-10001284"/>
    <x v="2"/>
    <x v="7"/>
    <x v="832"/>
    <n v="62.31"/>
    <n v="3"/>
    <n v="22.4316"/>
  </r>
  <r>
    <n v="4715"/>
    <s v="CA-2020-121643"/>
    <x v="432"/>
    <d v="2020-05-20T00:00:00"/>
    <s v="First Class"/>
    <s v="AB-10105"/>
    <x v="314"/>
    <x v="0"/>
    <s v="United States"/>
    <s v="Portland"/>
    <x v="16"/>
    <x v="1"/>
    <s v="TEC-PH-10002200"/>
    <x v="2"/>
    <x v="8"/>
    <x v="1125"/>
    <n v="344.70400000000001"/>
    <n v="2"/>
    <n v="38.779199999999989"/>
  </r>
  <r>
    <n v="4717"/>
    <s v="CA-2020-143126"/>
    <x v="407"/>
    <d v="2020-12-07T00:00:00"/>
    <s v="Second Class"/>
    <s v="CM-12655"/>
    <x v="556"/>
    <x v="2"/>
    <s v="United States"/>
    <s v="Seattle"/>
    <x v="3"/>
    <x v="1"/>
    <s v="FUR-TA-10002958"/>
    <x v="0"/>
    <x v="14"/>
    <x v="659"/>
    <n v="521.96"/>
    <n v="2"/>
    <n v="88.733199999999954"/>
  </r>
  <r>
    <n v="4723"/>
    <s v="US-2020-135230"/>
    <x v="470"/>
    <d v="2020-09-07T00:00:00"/>
    <s v="Standard Class"/>
    <s v="CK-12325"/>
    <x v="660"/>
    <x v="2"/>
    <s v="United States"/>
    <s v="Seattle"/>
    <x v="3"/>
    <x v="1"/>
    <s v="OFF-AR-10001166"/>
    <x v="1"/>
    <x v="5"/>
    <x v="512"/>
    <n v="7.58"/>
    <n v="1"/>
    <n v="2.9561999999999999"/>
  </r>
  <r>
    <n v="4724"/>
    <s v="CA-2019-159653"/>
    <x v="403"/>
    <d v="2019-05-22T00:00:00"/>
    <s v="Same Day"/>
    <s v="JF-15490"/>
    <x v="343"/>
    <x v="0"/>
    <s v="United States"/>
    <s v="Athens"/>
    <x v="29"/>
    <x v="0"/>
    <s v="OFF-LA-10004345"/>
    <x v="1"/>
    <x v="2"/>
    <x v="318"/>
    <n v="14.73"/>
    <n v="3"/>
    <n v="7.2176999999999998"/>
  </r>
  <r>
    <n v="4725"/>
    <s v="CA-2019-131968"/>
    <x v="322"/>
    <d v="2019-11-15T00:00:00"/>
    <s v="Standard Class"/>
    <s v="LB-16795"/>
    <x v="564"/>
    <x v="2"/>
    <s v="United States"/>
    <s v="Apopka"/>
    <x v="8"/>
    <x v="0"/>
    <s v="OFF-BI-10002852"/>
    <x v="1"/>
    <x v="4"/>
    <x v="1048"/>
    <n v="9.8880000000000017"/>
    <n v="2"/>
    <n v="-6.921599999999998"/>
  </r>
  <r>
    <n v="4726"/>
    <s v="CA-2019-131968"/>
    <x v="322"/>
    <d v="2019-11-15T00:00:00"/>
    <s v="Standard Class"/>
    <s v="LB-16795"/>
    <x v="564"/>
    <x v="2"/>
    <s v="United States"/>
    <s v="Apopka"/>
    <x v="8"/>
    <x v="0"/>
    <s v="OFF-AP-10001058"/>
    <x v="1"/>
    <x v="6"/>
    <x v="80"/>
    <n v="671.5440000000001"/>
    <n v="3"/>
    <n v="50.36579999999995"/>
  </r>
  <r>
    <n v="4730"/>
    <s v="CA-2019-124681"/>
    <x v="236"/>
    <d v="2019-07-23T00:00:00"/>
    <s v="Second Class"/>
    <s v="SV-20935"/>
    <x v="459"/>
    <x v="0"/>
    <s v="United States"/>
    <s v="Dallas"/>
    <x v="6"/>
    <x v="2"/>
    <s v="TEC-AC-10000487"/>
    <x v="2"/>
    <x v="7"/>
    <x v="1390"/>
    <n v="15.576000000000001"/>
    <n v="3"/>
    <n v="3.3098999999999998"/>
  </r>
  <r>
    <n v="4735"/>
    <s v="CA-2019-120530"/>
    <x v="161"/>
    <d v="2019-04-12T00:00:00"/>
    <s v="Standard Class"/>
    <s v="Dl-13600"/>
    <x v="66"/>
    <x v="1"/>
    <s v="United States"/>
    <s v="New York City"/>
    <x v="11"/>
    <x v="3"/>
    <s v="FUR-CH-10000454"/>
    <x v="0"/>
    <x v="1"/>
    <x v="1"/>
    <n v="658.74599999999998"/>
    <n v="3"/>
    <n v="146.38799999999998"/>
  </r>
  <r>
    <n v="4741"/>
    <s v="CA-2020-164364"/>
    <x v="56"/>
    <d v="2020-11-16T00:00:00"/>
    <s v="Standard Class"/>
    <s v="CS-12355"/>
    <x v="277"/>
    <x v="0"/>
    <s v="United States"/>
    <s v="Seattle"/>
    <x v="3"/>
    <x v="1"/>
    <s v="OFF-LA-10004853"/>
    <x v="1"/>
    <x v="2"/>
    <x v="439"/>
    <n v="9.9600000000000009"/>
    <n v="2"/>
    <n v="4.5815999999999999"/>
  </r>
  <r>
    <n v="4742"/>
    <s v="CA-2020-164364"/>
    <x v="56"/>
    <d v="2020-11-16T00:00:00"/>
    <s v="Standard Class"/>
    <s v="CS-12355"/>
    <x v="277"/>
    <x v="0"/>
    <s v="United States"/>
    <s v="Seattle"/>
    <x v="3"/>
    <x v="1"/>
    <s v="OFF-AR-10000315"/>
    <x v="1"/>
    <x v="5"/>
    <x v="945"/>
    <n v="9.2099999999999991"/>
    <n v="3"/>
    <n v="2.3025000000000002"/>
  </r>
  <r>
    <n v="4743"/>
    <s v="CA-2020-164364"/>
    <x v="56"/>
    <d v="2020-11-16T00:00:00"/>
    <s v="Standard Class"/>
    <s v="CS-12355"/>
    <x v="277"/>
    <x v="0"/>
    <s v="United States"/>
    <s v="Seattle"/>
    <x v="3"/>
    <x v="1"/>
    <s v="OFF-SU-10000381"/>
    <x v="1"/>
    <x v="13"/>
    <x v="417"/>
    <n v="27.93"/>
    <n v="3"/>
    <n v="8.0996999999999986"/>
  </r>
  <r>
    <n v="4744"/>
    <s v="CA-2020-168123"/>
    <x v="501"/>
    <d v="2020-03-05T00:00:00"/>
    <s v="Same Day"/>
    <s v="JD-16060"/>
    <x v="661"/>
    <x v="0"/>
    <s v="United States"/>
    <s v="Rochester"/>
    <x v="9"/>
    <x v="2"/>
    <s v="OFF-FA-10002763"/>
    <x v="1"/>
    <x v="11"/>
    <x v="1078"/>
    <n v="7.9"/>
    <n v="2"/>
    <n v="2.5279999999999996"/>
  </r>
  <r>
    <n v="4745"/>
    <s v="CA-2020-168123"/>
    <x v="501"/>
    <d v="2020-03-05T00:00:00"/>
    <s v="Same Day"/>
    <s v="JD-16060"/>
    <x v="661"/>
    <x v="0"/>
    <s v="United States"/>
    <s v="Rochester"/>
    <x v="9"/>
    <x v="2"/>
    <s v="OFF-ST-10000877"/>
    <x v="1"/>
    <x v="10"/>
    <x v="1391"/>
    <n v="221.16"/>
    <n v="4"/>
    <n v="57.501599999999996"/>
  </r>
  <r>
    <n v="4746"/>
    <s v="CA-2020-168123"/>
    <x v="501"/>
    <d v="2020-03-05T00:00:00"/>
    <s v="Same Day"/>
    <s v="JD-16060"/>
    <x v="661"/>
    <x v="0"/>
    <s v="United States"/>
    <s v="Rochester"/>
    <x v="9"/>
    <x v="2"/>
    <s v="OFF-BI-10001071"/>
    <x v="1"/>
    <x v="4"/>
    <x v="1117"/>
    <n v="127.96"/>
    <n v="2"/>
    <n v="62.700400000000002"/>
  </r>
  <r>
    <n v="4747"/>
    <s v="CA-2020-168123"/>
    <x v="501"/>
    <d v="2020-03-05T00:00:00"/>
    <s v="Same Day"/>
    <s v="JD-16060"/>
    <x v="661"/>
    <x v="0"/>
    <s v="United States"/>
    <s v="Rochester"/>
    <x v="9"/>
    <x v="2"/>
    <s v="OFF-BI-10001097"/>
    <x v="1"/>
    <x v="4"/>
    <x v="519"/>
    <n v="18.690000000000001"/>
    <n v="3"/>
    <n v="9.158100000000001"/>
  </r>
  <r>
    <n v="4748"/>
    <s v="CA-2019-120005"/>
    <x v="463"/>
    <d v="2019-03-03T00:00:00"/>
    <s v="Same Day"/>
    <s v="TS-21160"/>
    <x v="436"/>
    <x v="1"/>
    <s v="United States"/>
    <s v="San Francisco"/>
    <x v="1"/>
    <x v="1"/>
    <s v="OFF-SU-10004782"/>
    <x v="1"/>
    <x v="13"/>
    <x v="1219"/>
    <n v="25.349999999999998"/>
    <n v="3"/>
    <n v="7.6049999999999978"/>
  </r>
  <r>
    <n v="4749"/>
    <s v="CA-2019-120005"/>
    <x v="463"/>
    <d v="2019-03-03T00:00:00"/>
    <s v="Same Day"/>
    <s v="TS-21160"/>
    <x v="436"/>
    <x v="1"/>
    <s v="United States"/>
    <s v="San Francisco"/>
    <x v="1"/>
    <x v="1"/>
    <s v="FUR-FU-10000672"/>
    <x v="0"/>
    <x v="9"/>
    <x v="1392"/>
    <n v="35.28"/>
    <n v="3"/>
    <n v="11.995199999999997"/>
  </r>
  <r>
    <n v="4750"/>
    <s v="CA-2019-123526"/>
    <x v="241"/>
    <d v="2019-12-25T00:00:00"/>
    <s v="First Class"/>
    <s v="BV-11245"/>
    <x v="186"/>
    <x v="1"/>
    <s v="United States"/>
    <s v="Seattle"/>
    <x v="3"/>
    <x v="1"/>
    <s v="OFF-PA-10002986"/>
    <x v="1"/>
    <x v="3"/>
    <x v="289"/>
    <n v="33.4"/>
    <n v="5"/>
    <n v="16.032"/>
  </r>
  <r>
    <n v="4751"/>
    <s v="CA-2019-127649"/>
    <x v="480"/>
    <d v="2019-10-09T00:00:00"/>
    <s v="First Class"/>
    <s v="DL-13495"/>
    <x v="258"/>
    <x v="1"/>
    <s v="United States"/>
    <s v="Spokane"/>
    <x v="3"/>
    <x v="1"/>
    <s v="TEC-MA-10001972"/>
    <x v="2"/>
    <x v="16"/>
    <x v="1123"/>
    <n v="837.59999999999991"/>
    <n v="3"/>
    <n v="62.82000000000005"/>
  </r>
  <r>
    <n v="4752"/>
    <s v="CA-2019-159989"/>
    <x v="4"/>
    <d v="2019-12-13T00:00:00"/>
    <s v="Standard Class"/>
    <s v="EB-13870"/>
    <x v="231"/>
    <x v="0"/>
    <s v="United States"/>
    <s v="Franklin"/>
    <x v="26"/>
    <x v="0"/>
    <s v="TEC-PH-10000169"/>
    <x v="2"/>
    <x v="8"/>
    <x v="1393"/>
    <n v="40.68"/>
    <n v="3"/>
    <n v="-9.153000000000004"/>
  </r>
  <r>
    <n v="4753"/>
    <s v="CA-2020-103499"/>
    <x v="128"/>
    <d v="2020-11-24T00:00:00"/>
    <s v="Standard Class"/>
    <s v="ES-14020"/>
    <x v="507"/>
    <x v="0"/>
    <s v="United States"/>
    <s v="Jackson"/>
    <x v="26"/>
    <x v="0"/>
    <s v="FUR-CH-10001482"/>
    <x v="0"/>
    <x v="1"/>
    <x v="1394"/>
    <n v="209.56799999999998"/>
    <n v="2"/>
    <n v="-23.576400000000007"/>
  </r>
  <r>
    <n v="4755"/>
    <s v="CA-2020-126354"/>
    <x v="251"/>
    <d v="2020-02-08T00:00:00"/>
    <s v="Standard Class"/>
    <s v="SC-20380"/>
    <x v="523"/>
    <x v="0"/>
    <s v="United States"/>
    <s v="Pembroke Pines"/>
    <x v="8"/>
    <x v="0"/>
    <s v="OFF-BI-10000301"/>
    <x v="1"/>
    <x v="4"/>
    <x v="402"/>
    <n v="3.8820000000000006"/>
    <n v="2"/>
    <n v="-2.5880000000000001"/>
  </r>
  <r>
    <n v="4756"/>
    <s v="CA-2020-126354"/>
    <x v="251"/>
    <d v="2020-02-08T00:00:00"/>
    <s v="Standard Class"/>
    <s v="SC-20380"/>
    <x v="523"/>
    <x v="0"/>
    <s v="United States"/>
    <s v="Pembroke Pines"/>
    <x v="8"/>
    <x v="0"/>
    <s v="OFF-PA-10004381"/>
    <x v="1"/>
    <x v="3"/>
    <x v="1395"/>
    <n v="115.29600000000001"/>
    <n v="3"/>
    <n v="40.353599999999986"/>
  </r>
  <r>
    <n v="4757"/>
    <s v="CA-2020-169817"/>
    <x v="166"/>
    <d v="2020-09-25T00:00:00"/>
    <s v="Standard Class"/>
    <s v="EB-13870"/>
    <x v="231"/>
    <x v="0"/>
    <s v="United States"/>
    <s v="Philadelphia"/>
    <x v="5"/>
    <x v="3"/>
    <s v="OFF-BI-10004141"/>
    <x v="1"/>
    <x v="4"/>
    <x v="937"/>
    <n v="1.9080000000000004"/>
    <n v="2"/>
    <n v="-1.5264000000000002"/>
  </r>
  <r>
    <n v="4758"/>
    <s v="US-2020-144582"/>
    <x v="285"/>
    <d v="2020-05-05T00:00:00"/>
    <s v="Standard Class"/>
    <s v="TC-21475"/>
    <x v="545"/>
    <x v="2"/>
    <s v="United States"/>
    <s v="Danville"/>
    <x v="7"/>
    <x v="2"/>
    <s v="OFF-BI-10001575"/>
    <x v="1"/>
    <x v="4"/>
    <x v="600"/>
    <n v="43.371999999999993"/>
    <n v="7"/>
    <n v="-69.395200000000031"/>
  </r>
  <r>
    <n v="4762"/>
    <s v="CA-2019-117660"/>
    <x v="518"/>
    <d v="2020-01-04T00:00:00"/>
    <s v="Standard Class"/>
    <s v="BM-11785"/>
    <x v="288"/>
    <x v="0"/>
    <s v="United States"/>
    <s v="Columbus"/>
    <x v="19"/>
    <x v="3"/>
    <s v="OFF-LA-10003720"/>
    <x v="1"/>
    <x v="2"/>
    <x v="1365"/>
    <n v="5.9039999999999999"/>
    <n v="2"/>
    <n v="1.9925999999999999"/>
  </r>
  <r>
    <n v="4763"/>
    <s v="CA-2019-117660"/>
    <x v="518"/>
    <d v="2020-01-04T00:00:00"/>
    <s v="Standard Class"/>
    <s v="BM-11785"/>
    <x v="288"/>
    <x v="0"/>
    <s v="United States"/>
    <s v="Columbus"/>
    <x v="19"/>
    <x v="3"/>
    <s v="OFF-SU-10001664"/>
    <x v="1"/>
    <x v="13"/>
    <x v="1396"/>
    <n v="13.712000000000002"/>
    <n v="2"/>
    <n v="1.0284"/>
  </r>
  <r>
    <n v="4765"/>
    <s v="CA-2020-123701"/>
    <x v="125"/>
    <d v="2020-11-27T00:00:00"/>
    <s v="First Class"/>
    <s v="PG-18820"/>
    <x v="272"/>
    <x v="0"/>
    <s v="United States"/>
    <s v="San Francisco"/>
    <x v="1"/>
    <x v="1"/>
    <s v="OFF-AR-10001860"/>
    <x v="1"/>
    <x v="5"/>
    <x v="617"/>
    <n v="27.76"/>
    <n v="4"/>
    <n v="9.9936000000000007"/>
  </r>
  <r>
    <n v="4769"/>
    <s v="CA-2020-158883"/>
    <x v="257"/>
    <d v="2020-06-03T00:00:00"/>
    <s v="Same Day"/>
    <s v="CS-11860"/>
    <x v="662"/>
    <x v="0"/>
    <s v="United States"/>
    <s v="Jacksonville"/>
    <x v="2"/>
    <x v="0"/>
    <s v="OFF-PA-10004733"/>
    <x v="1"/>
    <x v="3"/>
    <x v="1397"/>
    <n v="25.344000000000001"/>
    <n v="4"/>
    <n v="9.1871999999999989"/>
  </r>
  <r>
    <n v="4770"/>
    <s v="US-2019-114888"/>
    <x v="145"/>
    <d v="2019-09-24T00:00:00"/>
    <s v="Second Class"/>
    <s v="CC-12430"/>
    <x v="160"/>
    <x v="2"/>
    <s v="United States"/>
    <s v="San Francisco"/>
    <x v="1"/>
    <x v="1"/>
    <s v="OFF-BI-10003355"/>
    <x v="1"/>
    <x v="4"/>
    <x v="1099"/>
    <n v="11.952000000000002"/>
    <n v="3"/>
    <n v="4.1832000000000003"/>
  </r>
  <r>
    <n v="4771"/>
    <s v="US-2019-114888"/>
    <x v="145"/>
    <d v="2019-09-24T00:00:00"/>
    <s v="Second Class"/>
    <s v="CC-12430"/>
    <x v="160"/>
    <x v="2"/>
    <s v="United States"/>
    <s v="San Francisco"/>
    <x v="1"/>
    <x v="1"/>
    <s v="OFF-SU-10001212"/>
    <x v="1"/>
    <x v="13"/>
    <x v="1398"/>
    <n v="6.24"/>
    <n v="3"/>
    <n v="1.8719999999999997"/>
  </r>
  <r>
    <n v="4773"/>
    <s v="CA-2020-119746"/>
    <x v="31"/>
    <d v="2020-11-27T00:00:00"/>
    <s v="Standard Class"/>
    <s v="CM-12385"/>
    <x v="663"/>
    <x v="0"/>
    <s v="United States"/>
    <s v="Chicago"/>
    <x v="7"/>
    <x v="2"/>
    <s v="FUR-FU-10004909"/>
    <x v="0"/>
    <x v="9"/>
    <x v="997"/>
    <n v="6.4640000000000004"/>
    <n v="1"/>
    <n v="-4.0400000000000009"/>
  </r>
  <r>
    <n v="4774"/>
    <s v="CA-2020-119746"/>
    <x v="31"/>
    <d v="2020-11-27T00:00:00"/>
    <s v="Standard Class"/>
    <s v="CM-12385"/>
    <x v="663"/>
    <x v="0"/>
    <s v="United States"/>
    <s v="Chicago"/>
    <x v="7"/>
    <x v="2"/>
    <s v="OFF-LA-10001613"/>
    <x v="1"/>
    <x v="2"/>
    <x v="490"/>
    <n v="11.52"/>
    <n v="5"/>
    <n v="4.1760000000000002"/>
  </r>
  <r>
    <n v="4775"/>
    <s v="CA-2020-119746"/>
    <x v="31"/>
    <d v="2020-11-27T00:00:00"/>
    <s v="Standard Class"/>
    <s v="CM-12385"/>
    <x v="663"/>
    <x v="0"/>
    <s v="United States"/>
    <s v="Chicago"/>
    <x v="7"/>
    <x v="2"/>
    <s v="TEC-PH-10004447"/>
    <x v="2"/>
    <x v="8"/>
    <x v="566"/>
    <n v="222.38400000000001"/>
    <n v="2"/>
    <n v="16.678799999999995"/>
  </r>
  <r>
    <n v="4776"/>
    <s v="CA-2020-108091"/>
    <x v="366"/>
    <d v="2020-11-21T00:00:00"/>
    <s v="Standard Class"/>
    <s v="EK-13795"/>
    <x v="664"/>
    <x v="2"/>
    <s v="United States"/>
    <s v="Escondido"/>
    <x v="1"/>
    <x v="1"/>
    <s v="OFF-AR-10000255"/>
    <x v="1"/>
    <x v="5"/>
    <x v="527"/>
    <n v="23.36"/>
    <n v="4"/>
    <n v="6.073599999999999"/>
  </r>
  <r>
    <n v="4777"/>
    <s v="CA-2019-101630"/>
    <x v="178"/>
    <d v="2019-02-23T00:00:00"/>
    <s v="Second Class"/>
    <s v="CK-12760"/>
    <x v="311"/>
    <x v="1"/>
    <s v="United States"/>
    <s v="Long Beach"/>
    <x v="11"/>
    <x v="3"/>
    <s v="OFF-LA-10004425"/>
    <x v="1"/>
    <x v="2"/>
    <x v="1399"/>
    <n v="8.67"/>
    <n v="3"/>
    <n v="4.0749000000000004"/>
  </r>
  <r>
    <n v="4778"/>
    <s v="CA-2019-101630"/>
    <x v="178"/>
    <d v="2019-02-23T00:00:00"/>
    <s v="Second Class"/>
    <s v="CK-12760"/>
    <x v="311"/>
    <x v="1"/>
    <s v="United States"/>
    <s v="Long Beach"/>
    <x v="11"/>
    <x v="3"/>
    <s v="OFF-SU-10001664"/>
    <x v="1"/>
    <x v="13"/>
    <x v="1396"/>
    <n v="25.71"/>
    <n v="3"/>
    <n v="6.6846000000000005"/>
  </r>
  <r>
    <n v="4779"/>
    <s v="CA-2020-132346"/>
    <x v="359"/>
    <d v="2020-11-11T00:00:00"/>
    <s v="Standard Class"/>
    <s v="PK-19075"/>
    <x v="109"/>
    <x v="0"/>
    <s v="United States"/>
    <s v="Newark"/>
    <x v="10"/>
    <x v="3"/>
    <s v="OFF-AP-10000696"/>
    <x v="1"/>
    <x v="6"/>
    <x v="1223"/>
    <n v="100.94"/>
    <n v="7"/>
    <n v="33.310199999999995"/>
  </r>
  <r>
    <n v="4784"/>
    <s v="US-2020-147984"/>
    <x v="273"/>
    <d v="2020-02-01T00:00:00"/>
    <s v="Standard Class"/>
    <s v="GB-14575"/>
    <x v="636"/>
    <x v="0"/>
    <s v="United States"/>
    <s v="Wichita"/>
    <x v="39"/>
    <x v="2"/>
    <s v="OFF-PA-10000806"/>
    <x v="1"/>
    <x v="3"/>
    <x v="718"/>
    <n v="279.89999999999998"/>
    <n v="5"/>
    <n v="137.15100000000001"/>
  </r>
  <r>
    <n v="4797"/>
    <s v="US-2019-148901"/>
    <x v="368"/>
    <d v="2019-05-19T00:00:00"/>
    <s v="Standard Class"/>
    <s v="MK-17905"/>
    <x v="87"/>
    <x v="1"/>
    <s v="United States"/>
    <s v="Jacksonville"/>
    <x v="8"/>
    <x v="0"/>
    <s v="OFF-BI-10001718"/>
    <x v="1"/>
    <x v="4"/>
    <x v="874"/>
    <n v="57.582000000000008"/>
    <n v="3"/>
    <n v="-44.146199999999979"/>
  </r>
  <r>
    <n v="4798"/>
    <s v="US-2019-148901"/>
    <x v="368"/>
    <d v="2019-05-19T00:00:00"/>
    <s v="Standard Class"/>
    <s v="MK-17905"/>
    <x v="87"/>
    <x v="1"/>
    <s v="United States"/>
    <s v="Jacksonville"/>
    <x v="8"/>
    <x v="0"/>
    <s v="OFF-PA-10004983"/>
    <x v="1"/>
    <x v="3"/>
    <x v="974"/>
    <n v="31.104000000000006"/>
    <n v="6"/>
    <n v="10.8864"/>
  </r>
  <r>
    <n v="4799"/>
    <s v="US-2019-148901"/>
    <x v="368"/>
    <d v="2019-05-19T00:00:00"/>
    <s v="Standard Class"/>
    <s v="MK-17905"/>
    <x v="87"/>
    <x v="1"/>
    <s v="United States"/>
    <s v="Jacksonville"/>
    <x v="8"/>
    <x v="0"/>
    <s v="FUR-FU-10002396"/>
    <x v="0"/>
    <x v="9"/>
    <x v="1400"/>
    <n v="30.192"/>
    <n v="3"/>
    <n v="8.3028000000000031"/>
  </r>
  <r>
    <n v="4800"/>
    <s v="US-2019-148901"/>
    <x v="368"/>
    <d v="2019-05-19T00:00:00"/>
    <s v="Standard Class"/>
    <s v="MK-17905"/>
    <x v="87"/>
    <x v="1"/>
    <s v="United States"/>
    <s v="Jacksonville"/>
    <x v="8"/>
    <x v="0"/>
    <s v="TEC-PH-10003988"/>
    <x v="2"/>
    <x v="8"/>
    <x v="19"/>
    <n v="43.6"/>
    <n v="5"/>
    <n v="4.3600000000000012"/>
  </r>
  <r>
    <n v="4801"/>
    <s v="US-2019-148901"/>
    <x v="368"/>
    <d v="2019-05-19T00:00:00"/>
    <s v="Standard Class"/>
    <s v="MK-17905"/>
    <x v="87"/>
    <x v="1"/>
    <s v="United States"/>
    <s v="Jacksonville"/>
    <x v="8"/>
    <x v="0"/>
    <s v="OFF-AR-10002467"/>
    <x v="1"/>
    <x v="5"/>
    <x v="1401"/>
    <n v="4.7679999999999998"/>
    <n v="2"/>
    <n v="0.41720000000000046"/>
  </r>
  <r>
    <n v="4802"/>
    <s v="US-2019-148901"/>
    <x v="368"/>
    <d v="2019-05-19T00:00:00"/>
    <s v="Standard Class"/>
    <s v="MK-17905"/>
    <x v="87"/>
    <x v="1"/>
    <s v="United States"/>
    <s v="Jacksonville"/>
    <x v="8"/>
    <x v="0"/>
    <s v="OFF-BI-10004002"/>
    <x v="1"/>
    <x v="4"/>
    <x v="90"/>
    <n v="10.380000000000003"/>
    <n v="2"/>
    <n v="-7.6119999999999983"/>
  </r>
  <r>
    <n v="4803"/>
    <s v="US-2019-148901"/>
    <x v="368"/>
    <d v="2019-05-19T00:00:00"/>
    <s v="Standard Class"/>
    <s v="MK-17905"/>
    <x v="87"/>
    <x v="1"/>
    <s v="United States"/>
    <s v="Jacksonville"/>
    <x v="8"/>
    <x v="0"/>
    <s v="OFF-BI-10002309"/>
    <x v="1"/>
    <x v="4"/>
    <x v="35"/>
    <n v="13.392000000000003"/>
    <n v="8"/>
    <n v="-9.8207999999999984"/>
  </r>
  <r>
    <n v="4804"/>
    <s v="CA-2020-136364"/>
    <x v="542"/>
    <d v="2020-07-17T00:00:00"/>
    <s v="Second Class"/>
    <s v="MH-17455"/>
    <x v="611"/>
    <x v="0"/>
    <s v="United States"/>
    <s v="Philadelphia"/>
    <x v="5"/>
    <x v="3"/>
    <s v="TEC-PH-10003885"/>
    <x v="2"/>
    <x v="8"/>
    <x v="838"/>
    <n v="39.593999999999994"/>
    <n v="1"/>
    <n v="-7.2589000000000041"/>
  </r>
  <r>
    <n v="4805"/>
    <s v="CA-2020-136364"/>
    <x v="542"/>
    <d v="2020-07-17T00:00:00"/>
    <s v="Second Class"/>
    <s v="MH-17455"/>
    <x v="611"/>
    <x v="0"/>
    <s v="United States"/>
    <s v="Philadelphia"/>
    <x v="5"/>
    <x v="3"/>
    <s v="FUR-FU-10002501"/>
    <x v="0"/>
    <x v="9"/>
    <x v="1402"/>
    <n v="91.00800000000001"/>
    <n v="9"/>
    <n v="19.339199999999998"/>
  </r>
  <r>
    <n v="4812"/>
    <s v="CA-2019-121370"/>
    <x v="382"/>
    <d v="2019-11-19T00:00:00"/>
    <s v="Second Class"/>
    <s v="EB-14110"/>
    <x v="554"/>
    <x v="0"/>
    <s v="United States"/>
    <s v="Philadelphia"/>
    <x v="5"/>
    <x v="3"/>
    <s v="FUR-CH-10000785"/>
    <x v="0"/>
    <x v="1"/>
    <x v="179"/>
    <n v="380.05799999999994"/>
    <n v="3"/>
    <n v="-21.717600000000004"/>
  </r>
  <r>
    <n v="4813"/>
    <s v="CA-2019-121370"/>
    <x v="382"/>
    <d v="2019-11-19T00:00:00"/>
    <s v="Second Class"/>
    <s v="EB-14110"/>
    <x v="554"/>
    <x v="0"/>
    <s v="United States"/>
    <s v="Philadelphia"/>
    <x v="5"/>
    <x v="3"/>
    <s v="TEC-CO-10004115"/>
    <x v="2"/>
    <x v="15"/>
    <x v="201"/>
    <n v="1199.9759999999999"/>
    <n v="4"/>
    <n v="179.99639999999999"/>
  </r>
  <r>
    <n v="4814"/>
    <s v="CA-2019-121370"/>
    <x v="382"/>
    <d v="2019-11-19T00:00:00"/>
    <s v="Second Class"/>
    <s v="EB-14110"/>
    <x v="554"/>
    <x v="0"/>
    <s v="United States"/>
    <s v="Philadelphia"/>
    <x v="5"/>
    <x v="3"/>
    <s v="FUR-FU-10002813"/>
    <x v="0"/>
    <x v="9"/>
    <x v="1403"/>
    <n v="48.576000000000001"/>
    <n v="3"/>
    <n v="9.7151999999999941"/>
  </r>
  <r>
    <n v="4815"/>
    <s v="CA-2019-111696"/>
    <x v="302"/>
    <d v="2019-05-10T00:00:00"/>
    <s v="First Class"/>
    <s v="TB-21625"/>
    <x v="665"/>
    <x v="0"/>
    <s v="United States"/>
    <s v="Los Angeles"/>
    <x v="1"/>
    <x v="1"/>
    <s v="OFF-PA-10002751"/>
    <x v="1"/>
    <x v="3"/>
    <x v="88"/>
    <n v="17.940000000000001"/>
    <n v="3"/>
    <n v="8.0730000000000004"/>
  </r>
  <r>
    <n v="4820"/>
    <s v="CA-2020-117436"/>
    <x v="59"/>
    <d v="2020-06-14T00:00:00"/>
    <s v="Standard Class"/>
    <s v="LW-17125"/>
    <x v="666"/>
    <x v="0"/>
    <s v="United States"/>
    <s v="Norwich"/>
    <x v="24"/>
    <x v="3"/>
    <s v="OFF-BI-10004040"/>
    <x v="1"/>
    <x v="4"/>
    <x v="1404"/>
    <n v="10.36"/>
    <n v="2"/>
    <n v="5.0763999999999996"/>
  </r>
  <r>
    <n v="4823"/>
    <s v="CA-2019-134222"/>
    <x v="121"/>
    <d v="2019-07-11T00:00:00"/>
    <s v="Same Day"/>
    <s v="NZ-18565"/>
    <x v="74"/>
    <x v="2"/>
    <s v="United States"/>
    <s v="Yuma"/>
    <x v="18"/>
    <x v="1"/>
    <s v="OFF-BI-10001658"/>
    <x v="1"/>
    <x v="4"/>
    <x v="266"/>
    <n v="44.856000000000009"/>
    <n v="6"/>
    <n v="-35.884799999999984"/>
  </r>
  <r>
    <n v="4824"/>
    <s v="CA-2019-140018"/>
    <x v="458"/>
    <d v="2019-11-26T00:00:00"/>
    <s v="Standard Class"/>
    <s v="CK-12205"/>
    <x v="147"/>
    <x v="0"/>
    <s v="United States"/>
    <s v="Columbus"/>
    <x v="19"/>
    <x v="3"/>
    <s v="TEC-MA-10000752"/>
    <x v="2"/>
    <x v="16"/>
    <x v="1405"/>
    <n v="30.345000000000006"/>
    <n v="7"/>
    <n v="-24.275999999999996"/>
  </r>
  <r>
    <n v="4825"/>
    <s v="CA-2019-140018"/>
    <x v="458"/>
    <d v="2019-11-26T00:00:00"/>
    <s v="Standard Class"/>
    <s v="CK-12205"/>
    <x v="147"/>
    <x v="0"/>
    <s v="United States"/>
    <s v="Columbus"/>
    <x v="19"/>
    <x v="3"/>
    <s v="FUR-CH-10003817"/>
    <x v="0"/>
    <x v="1"/>
    <x v="1089"/>
    <n v="127.554"/>
    <n v="3"/>
    <n v="-9.1109999999999971"/>
  </r>
  <r>
    <n v="4826"/>
    <s v="CA-2019-140018"/>
    <x v="458"/>
    <d v="2019-11-26T00:00:00"/>
    <s v="Standard Class"/>
    <s v="CK-12205"/>
    <x v="147"/>
    <x v="0"/>
    <s v="United States"/>
    <s v="Columbus"/>
    <x v="19"/>
    <x v="3"/>
    <s v="FUR-FU-10001876"/>
    <x v="0"/>
    <x v="9"/>
    <x v="1406"/>
    <n v="77.951999999999998"/>
    <n v="3"/>
    <n v="15.590399999999995"/>
  </r>
  <r>
    <n v="4827"/>
    <s v="US-2020-136707"/>
    <x v="56"/>
    <d v="2020-11-15T00:00:00"/>
    <s v="First Class"/>
    <s v="JE-15610"/>
    <x v="384"/>
    <x v="1"/>
    <s v="United States"/>
    <s v="Los Angeles"/>
    <x v="1"/>
    <x v="1"/>
    <s v="OFF-BI-10003460"/>
    <x v="1"/>
    <x v="4"/>
    <x v="126"/>
    <n v="14.016"/>
    <n v="4"/>
    <n v="4.9055999999999997"/>
  </r>
  <r>
    <n v="4830"/>
    <s v="CA-2019-152408"/>
    <x v="363"/>
    <d v="2019-05-21T00:00:00"/>
    <s v="Standard Class"/>
    <s v="TT-21220"/>
    <x v="667"/>
    <x v="0"/>
    <s v="United States"/>
    <s v="New York City"/>
    <x v="11"/>
    <x v="3"/>
    <s v="OFF-BI-10002393"/>
    <x v="1"/>
    <x v="4"/>
    <x v="1177"/>
    <n v="13.776000000000002"/>
    <n v="3"/>
    <n v="4.4771999999999998"/>
  </r>
  <r>
    <n v="4835"/>
    <s v="CA-2020-167661"/>
    <x v="203"/>
    <d v="2020-10-10T00:00:00"/>
    <s v="Standard Class"/>
    <s v="MP-18175"/>
    <x v="344"/>
    <x v="2"/>
    <s v="United States"/>
    <s v="San Francisco"/>
    <x v="1"/>
    <x v="1"/>
    <s v="OFF-BI-10002571"/>
    <x v="1"/>
    <x v="4"/>
    <x v="1298"/>
    <n v="39.92"/>
    <n v="5"/>
    <n v="13.472999999999999"/>
  </r>
  <r>
    <n v="4836"/>
    <s v="CA-2020-167661"/>
    <x v="203"/>
    <d v="2020-10-10T00:00:00"/>
    <s v="Standard Class"/>
    <s v="MP-18175"/>
    <x v="344"/>
    <x v="2"/>
    <s v="United States"/>
    <s v="San Francisco"/>
    <x v="1"/>
    <x v="1"/>
    <s v="OFF-PA-10002581"/>
    <x v="1"/>
    <x v="3"/>
    <x v="949"/>
    <n v="61.96"/>
    <n v="2"/>
    <n v="27.881999999999998"/>
  </r>
  <r>
    <n v="4837"/>
    <s v="CA-2020-167661"/>
    <x v="203"/>
    <d v="2020-10-10T00:00:00"/>
    <s v="Standard Class"/>
    <s v="MP-18175"/>
    <x v="344"/>
    <x v="2"/>
    <s v="United States"/>
    <s v="San Francisco"/>
    <x v="1"/>
    <x v="1"/>
    <s v="OFF-BI-10001097"/>
    <x v="1"/>
    <x v="4"/>
    <x v="519"/>
    <n v="19.936000000000003"/>
    <n v="4"/>
    <n v="7.2267999999999999"/>
  </r>
  <r>
    <n v="4838"/>
    <s v="CA-2020-106831"/>
    <x v="386"/>
    <d v="2020-06-03T00:00:00"/>
    <s v="First Class"/>
    <s v="FH-14350"/>
    <x v="505"/>
    <x v="0"/>
    <s v="United States"/>
    <s v="Dublin"/>
    <x v="19"/>
    <x v="3"/>
    <s v="OFF-BI-10003429"/>
    <x v="1"/>
    <x v="4"/>
    <x v="1193"/>
    <n v="3.7980000000000005"/>
    <n v="2"/>
    <n v="-2.6585999999999999"/>
  </r>
  <r>
    <n v="4839"/>
    <s v="CA-2020-106831"/>
    <x v="386"/>
    <d v="2020-06-03T00:00:00"/>
    <s v="First Class"/>
    <s v="FH-14350"/>
    <x v="505"/>
    <x v="0"/>
    <s v="United States"/>
    <s v="Dublin"/>
    <x v="19"/>
    <x v="3"/>
    <s v="OFF-PA-10000682"/>
    <x v="1"/>
    <x v="3"/>
    <x v="568"/>
    <n v="27.744000000000003"/>
    <n v="6"/>
    <n v="10.057200000000002"/>
  </r>
  <r>
    <n v="4840"/>
    <s v="CA-2020-106831"/>
    <x v="386"/>
    <d v="2020-06-03T00:00:00"/>
    <s v="First Class"/>
    <s v="FH-14350"/>
    <x v="505"/>
    <x v="0"/>
    <s v="United States"/>
    <s v="Dublin"/>
    <x v="19"/>
    <x v="3"/>
    <s v="TEC-PH-10001700"/>
    <x v="2"/>
    <x v="8"/>
    <x v="103"/>
    <n v="158.37599999999998"/>
    <n v="4"/>
    <n v="-34.314799999999991"/>
  </r>
  <r>
    <n v="4841"/>
    <s v="CA-2020-154123"/>
    <x v="128"/>
    <d v="2020-11-25T00:00:00"/>
    <s v="Standard Class"/>
    <s v="SC-20050"/>
    <x v="422"/>
    <x v="2"/>
    <s v="United States"/>
    <s v="Henderson"/>
    <x v="0"/>
    <x v="0"/>
    <s v="FUR-FU-10000629"/>
    <x v="0"/>
    <x v="9"/>
    <x v="44"/>
    <n v="27.58"/>
    <n v="2"/>
    <n v="11.583600000000001"/>
  </r>
  <r>
    <n v="4842"/>
    <s v="CA-2019-136049"/>
    <x v="248"/>
    <d v="2019-12-28T00:00:00"/>
    <s v="Standard Class"/>
    <s v="NM-18520"/>
    <x v="256"/>
    <x v="0"/>
    <s v="United States"/>
    <s v="Bowling Green"/>
    <x v="19"/>
    <x v="3"/>
    <s v="OFF-BI-10001267"/>
    <x v="1"/>
    <x v="4"/>
    <x v="1120"/>
    <n v="5.5530000000000008"/>
    <n v="3"/>
    <n v="-4.0722000000000023"/>
  </r>
  <r>
    <n v="4843"/>
    <s v="CA-2020-118402"/>
    <x v="206"/>
    <d v="2020-10-04T00:00:00"/>
    <s v="Standard Class"/>
    <s v="JO-15280"/>
    <x v="360"/>
    <x v="0"/>
    <s v="United States"/>
    <s v="Memphis"/>
    <x v="26"/>
    <x v="0"/>
    <s v="OFF-ST-10001418"/>
    <x v="1"/>
    <x v="10"/>
    <x v="584"/>
    <n v="243.92"/>
    <n v="5"/>
    <n v="-54.881999999999998"/>
  </r>
  <r>
    <n v="4844"/>
    <s v="US-2019-139388"/>
    <x v="45"/>
    <d v="2019-11-09T00:00:00"/>
    <s v="First Class"/>
    <s v="CC-12475"/>
    <x v="560"/>
    <x v="0"/>
    <s v="United States"/>
    <s v="Lakewood"/>
    <x v="25"/>
    <x v="3"/>
    <s v="OFF-FA-10004968"/>
    <x v="1"/>
    <x v="11"/>
    <x v="1076"/>
    <n v="14.96"/>
    <n v="4"/>
    <n v="0.2992000000000008"/>
  </r>
  <r>
    <n v="4860"/>
    <s v="CA-2020-136063"/>
    <x v="511"/>
    <d v="2020-12-19T00:00:00"/>
    <s v="Standard Class"/>
    <s v="SS-20140"/>
    <x v="94"/>
    <x v="1"/>
    <s v="United States"/>
    <s v="Oak Park"/>
    <x v="7"/>
    <x v="2"/>
    <s v="OFF-AR-10000823"/>
    <x v="1"/>
    <x v="5"/>
    <x v="732"/>
    <n v="10.192000000000002"/>
    <n v="7"/>
    <n v="1.0192000000000001"/>
  </r>
  <r>
    <n v="4861"/>
    <s v="CA-2019-101546"/>
    <x v="66"/>
    <d v="2019-12-24T00:00:00"/>
    <s v="Standard Class"/>
    <s v="GK-14620"/>
    <x v="77"/>
    <x v="1"/>
    <s v="United States"/>
    <s v="Morristown"/>
    <x v="25"/>
    <x v="3"/>
    <s v="OFF-BI-10001359"/>
    <x v="1"/>
    <x v="4"/>
    <x v="814"/>
    <n v="1793.98"/>
    <n v="2"/>
    <n v="843.17059999999992"/>
  </r>
  <r>
    <n v="4863"/>
    <s v="CA-2019-125164"/>
    <x v="190"/>
    <d v="2019-11-14T00:00:00"/>
    <s v="Standard Class"/>
    <s v="SH-19975"/>
    <x v="41"/>
    <x v="1"/>
    <s v="United States"/>
    <s v="New York City"/>
    <x v="11"/>
    <x v="3"/>
    <s v="OFF-BI-10001191"/>
    <x v="1"/>
    <x v="4"/>
    <x v="809"/>
    <n v="20.368000000000002"/>
    <n v="1"/>
    <n v="7.3834"/>
  </r>
  <r>
    <n v="4864"/>
    <s v="CA-2019-125164"/>
    <x v="190"/>
    <d v="2019-11-14T00:00:00"/>
    <s v="Standard Class"/>
    <s v="SH-19975"/>
    <x v="41"/>
    <x v="1"/>
    <s v="United States"/>
    <s v="New York City"/>
    <x v="11"/>
    <x v="3"/>
    <s v="OFF-BI-10003982"/>
    <x v="1"/>
    <x v="4"/>
    <x v="385"/>
    <n v="49.847999999999999"/>
    <n v="3"/>
    <n v="16.823699999999999"/>
  </r>
  <r>
    <n v="4865"/>
    <s v="CA-2020-163531"/>
    <x v="188"/>
    <d v="2020-06-30T00:00:00"/>
    <s v="Standard Class"/>
    <s v="SC-20725"/>
    <x v="35"/>
    <x v="0"/>
    <s v="United States"/>
    <s v="New York City"/>
    <x v="11"/>
    <x v="3"/>
    <s v="TEC-PH-10001425"/>
    <x v="2"/>
    <x v="8"/>
    <x v="314"/>
    <n v="239.96999999999997"/>
    <n v="3"/>
    <n v="67.191599999999994"/>
  </r>
  <r>
    <n v="4866"/>
    <s v="CA-2020-122490"/>
    <x v="20"/>
    <d v="2020-11-18T00:00:00"/>
    <s v="Standard Class"/>
    <s v="TT-21070"/>
    <x v="46"/>
    <x v="0"/>
    <s v="United States"/>
    <s v="Seattle"/>
    <x v="3"/>
    <x v="1"/>
    <s v="FUR-CH-10001215"/>
    <x v="0"/>
    <x v="1"/>
    <x v="267"/>
    <n v="2404.7040000000002"/>
    <n v="6"/>
    <n v="150.29399999999998"/>
  </r>
  <r>
    <n v="4867"/>
    <s v="CA-2020-122490"/>
    <x v="20"/>
    <d v="2020-11-18T00:00:00"/>
    <s v="Standard Class"/>
    <s v="TT-21070"/>
    <x v="46"/>
    <x v="0"/>
    <s v="United States"/>
    <s v="Seattle"/>
    <x v="3"/>
    <x v="1"/>
    <s v="OFF-BI-10001718"/>
    <x v="1"/>
    <x v="4"/>
    <x v="874"/>
    <n v="563.024"/>
    <n v="11"/>
    <n v="190.02059999999997"/>
  </r>
  <r>
    <n v="4868"/>
    <s v="CA-2020-122490"/>
    <x v="20"/>
    <d v="2020-11-18T00:00:00"/>
    <s v="Standard Class"/>
    <s v="TT-21070"/>
    <x v="46"/>
    <x v="0"/>
    <s v="United States"/>
    <s v="Seattle"/>
    <x v="3"/>
    <x v="1"/>
    <s v="OFF-ST-10000991"/>
    <x v="1"/>
    <x v="10"/>
    <x v="1296"/>
    <n v="344.90999999999997"/>
    <n v="3"/>
    <n v="10.347300000000004"/>
  </r>
  <r>
    <n v="4869"/>
    <s v="CA-2020-122490"/>
    <x v="20"/>
    <d v="2020-11-18T00:00:00"/>
    <s v="Standard Class"/>
    <s v="TT-21070"/>
    <x v="46"/>
    <x v="0"/>
    <s v="United States"/>
    <s v="Seattle"/>
    <x v="3"/>
    <x v="1"/>
    <s v="OFF-LA-10001613"/>
    <x v="1"/>
    <x v="2"/>
    <x v="490"/>
    <n v="8.64"/>
    <n v="3"/>
    <n v="4.2336"/>
  </r>
  <r>
    <n v="4870"/>
    <s v="CA-2020-131366"/>
    <x v="125"/>
    <d v="2020-11-29T00:00:00"/>
    <s v="Standard Class"/>
    <s v="SC-20440"/>
    <x v="668"/>
    <x v="1"/>
    <s v="United States"/>
    <s v="Lancaster"/>
    <x v="5"/>
    <x v="3"/>
    <s v="TEC-PH-10003437"/>
    <x v="2"/>
    <x v="8"/>
    <x v="622"/>
    <n v="89.987999999999985"/>
    <n v="2"/>
    <n v="-14.998000000000012"/>
  </r>
  <r>
    <n v="4871"/>
    <s v="CA-2020-131366"/>
    <x v="125"/>
    <d v="2020-11-29T00:00:00"/>
    <s v="Standard Class"/>
    <s v="SC-20440"/>
    <x v="668"/>
    <x v="1"/>
    <s v="United States"/>
    <s v="Lancaster"/>
    <x v="5"/>
    <x v="3"/>
    <s v="OFF-PA-10000675"/>
    <x v="1"/>
    <x v="3"/>
    <x v="1162"/>
    <n v="229.54400000000001"/>
    <n v="7"/>
    <n v="83.209699999999998"/>
  </r>
  <r>
    <n v="4872"/>
    <s v="CA-2020-164042"/>
    <x v="534"/>
    <d v="2020-05-27T00:00:00"/>
    <s v="Standard Class"/>
    <s v="KL-16645"/>
    <x v="61"/>
    <x v="0"/>
    <s v="United States"/>
    <s v="Houston"/>
    <x v="6"/>
    <x v="2"/>
    <s v="OFF-FA-10000840"/>
    <x v="1"/>
    <x v="11"/>
    <x v="1407"/>
    <n v="1.8239999999999998"/>
    <n v="2"/>
    <n v="0.61559999999999993"/>
  </r>
  <r>
    <n v="4873"/>
    <s v="CA-2020-164042"/>
    <x v="534"/>
    <d v="2020-05-27T00:00:00"/>
    <s v="Standard Class"/>
    <s v="KL-16645"/>
    <x v="61"/>
    <x v="0"/>
    <s v="United States"/>
    <s v="Houston"/>
    <x v="6"/>
    <x v="2"/>
    <s v="OFF-AP-10001947"/>
    <x v="1"/>
    <x v="6"/>
    <x v="1190"/>
    <n v="18.319999999999997"/>
    <n v="5"/>
    <n v="-46.716000000000008"/>
  </r>
  <r>
    <n v="4874"/>
    <s v="CA-2020-164042"/>
    <x v="534"/>
    <d v="2020-05-27T00:00:00"/>
    <s v="Standard Class"/>
    <s v="KL-16645"/>
    <x v="61"/>
    <x v="0"/>
    <s v="United States"/>
    <s v="Houston"/>
    <x v="6"/>
    <x v="2"/>
    <s v="OFF-ST-10002301"/>
    <x v="1"/>
    <x v="10"/>
    <x v="1142"/>
    <n v="48.816000000000003"/>
    <n v="3"/>
    <n v="-11.593800000000005"/>
  </r>
  <r>
    <n v="4875"/>
    <s v="CA-2020-164042"/>
    <x v="534"/>
    <d v="2020-05-27T00:00:00"/>
    <s v="Standard Class"/>
    <s v="KL-16645"/>
    <x v="61"/>
    <x v="0"/>
    <s v="United States"/>
    <s v="Houston"/>
    <x v="6"/>
    <x v="2"/>
    <s v="OFF-BI-10001922"/>
    <x v="1"/>
    <x v="4"/>
    <x v="304"/>
    <n v="1.1879999999999997"/>
    <n v="1"/>
    <n v="-1.9602000000000008"/>
  </r>
  <r>
    <n v="4879"/>
    <s v="US-2019-131891"/>
    <x v="478"/>
    <d v="2019-07-31T00:00:00"/>
    <s v="First Class"/>
    <s v="PW-19240"/>
    <x v="616"/>
    <x v="0"/>
    <s v="United States"/>
    <s v="Pensacola"/>
    <x v="8"/>
    <x v="0"/>
    <s v="OFF-BI-10000201"/>
    <x v="1"/>
    <x v="4"/>
    <x v="1408"/>
    <n v="2.2140000000000004"/>
    <n v="3"/>
    <n v="-1.4760000000000004"/>
  </r>
  <r>
    <n v="4880"/>
    <s v="CA-2020-143567"/>
    <x v="443"/>
    <d v="2020-11-05T00:00:00"/>
    <s v="Second Class"/>
    <s v="TB-21175"/>
    <x v="621"/>
    <x v="1"/>
    <s v="United States"/>
    <s v="Henderson"/>
    <x v="0"/>
    <x v="0"/>
    <s v="OFF-EN-10004846"/>
    <x v="1"/>
    <x v="12"/>
    <x v="1409"/>
    <n v="5.32"/>
    <n v="2"/>
    <n v="2.6068000000000002"/>
  </r>
  <r>
    <n v="4881"/>
    <s v="CA-2020-143567"/>
    <x v="443"/>
    <d v="2020-11-05T00:00:00"/>
    <s v="Second Class"/>
    <s v="TB-21175"/>
    <x v="621"/>
    <x v="1"/>
    <s v="United States"/>
    <s v="Henderson"/>
    <x v="0"/>
    <x v="0"/>
    <s v="FUR-CH-10000454"/>
    <x v="0"/>
    <x v="1"/>
    <x v="1"/>
    <n v="975.92"/>
    <n v="4"/>
    <n v="292.77599999999995"/>
  </r>
  <r>
    <n v="4882"/>
    <s v="CA-2020-143567"/>
    <x v="443"/>
    <d v="2020-11-05T00:00:00"/>
    <s v="Second Class"/>
    <s v="TB-21175"/>
    <x v="621"/>
    <x v="1"/>
    <s v="United States"/>
    <s v="Henderson"/>
    <x v="0"/>
    <x v="0"/>
    <s v="TEC-AC-10004145"/>
    <x v="2"/>
    <x v="7"/>
    <x v="916"/>
    <n v="2249.91"/>
    <n v="9"/>
    <n v="517.47930000000008"/>
  </r>
  <r>
    <n v="4883"/>
    <s v="CA-2020-143567"/>
    <x v="443"/>
    <d v="2020-11-05T00:00:00"/>
    <s v="Second Class"/>
    <s v="TB-21175"/>
    <x v="621"/>
    <x v="1"/>
    <s v="United States"/>
    <s v="Henderson"/>
    <x v="0"/>
    <x v="0"/>
    <s v="OFF-ST-10001580"/>
    <x v="1"/>
    <x v="10"/>
    <x v="196"/>
    <n v="59.92"/>
    <n v="4"/>
    <n v="16.7776"/>
  </r>
  <r>
    <n v="4884"/>
    <s v="CA-2020-104080"/>
    <x v="77"/>
    <d v="2020-03-15T00:00:00"/>
    <s v="Standard Class"/>
    <s v="AH-10210"/>
    <x v="475"/>
    <x v="0"/>
    <s v="United States"/>
    <s v="Anaheim"/>
    <x v="1"/>
    <x v="1"/>
    <s v="OFF-BI-10003876"/>
    <x v="1"/>
    <x v="4"/>
    <x v="1301"/>
    <n v="171.20000000000002"/>
    <n v="5"/>
    <n v="64.199999999999989"/>
  </r>
  <r>
    <n v="4885"/>
    <s v="CA-2020-104080"/>
    <x v="77"/>
    <d v="2020-03-15T00:00:00"/>
    <s v="Standard Class"/>
    <s v="AH-10210"/>
    <x v="475"/>
    <x v="0"/>
    <s v="United States"/>
    <s v="Anaheim"/>
    <x v="1"/>
    <x v="1"/>
    <s v="OFF-AR-10001972"/>
    <x v="1"/>
    <x v="5"/>
    <x v="1310"/>
    <n v="3.36"/>
    <n v="2"/>
    <n v="0.87360000000000015"/>
  </r>
  <r>
    <n v="4887"/>
    <s v="CA-2019-163167"/>
    <x v="47"/>
    <d v="2019-12-01T00:00:00"/>
    <s v="Second Class"/>
    <s v="RF-19345"/>
    <x v="565"/>
    <x v="1"/>
    <s v="United States"/>
    <s v="Marietta"/>
    <x v="29"/>
    <x v="0"/>
    <s v="FUR-CH-10004477"/>
    <x v="0"/>
    <x v="1"/>
    <x v="1410"/>
    <n v="182.67000000000002"/>
    <n v="3"/>
    <n v="52.974299999999992"/>
  </r>
  <r>
    <n v="4888"/>
    <s v="CA-2019-163167"/>
    <x v="47"/>
    <d v="2019-12-01T00:00:00"/>
    <s v="Second Class"/>
    <s v="RF-19345"/>
    <x v="565"/>
    <x v="1"/>
    <s v="United States"/>
    <s v="Marietta"/>
    <x v="29"/>
    <x v="0"/>
    <s v="TEC-AC-10003441"/>
    <x v="2"/>
    <x v="7"/>
    <x v="1062"/>
    <n v="101.69999999999999"/>
    <n v="6"/>
    <n v="6.1019999999999968"/>
  </r>
  <r>
    <n v="4889"/>
    <s v="CA-2019-163167"/>
    <x v="47"/>
    <d v="2019-12-01T00:00:00"/>
    <s v="Second Class"/>
    <s v="RF-19345"/>
    <x v="565"/>
    <x v="1"/>
    <s v="United States"/>
    <s v="Marietta"/>
    <x v="29"/>
    <x v="0"/>
    <s v="OFF-ST-10004459"/>
    <x v="1"/>
    <x v="10"/>
    <x v="278"/>
    <n v="1126.02"/>
    <n v="3"/>
    <n v="56.300999999999988"/>
  </r>
  <r>
    <n v="4890"/>
    <s v="CA-2019-163167"/>
    <x v="47"/>
    <d v="2019-12-01T00:00:00"/>
    <s v="Second Class"/>
    <s v="RF-19345"/>
    <x v="565"/>
    <x v="1"/>
    <s v="United States"/>
    <s v="Marietta"/>
    <x v="29"/>
    <x v="0"/>
    <s v="OFF-ST-10003805"/>
    <x v="1"/>
    <x v="10"/>
    <x v="1356"/>
    <n v="1263.3000000000002"/>
    <n v="6"/>
    <n v="315.82499999999993"/>
  </r>
  <r>
    <n v="4891"/>
    <s v="CA-2019-135776"/>
    <x v="248"/>
    <d v="2019-12-30T00:00:00"/>
    <s v="Standard Class"/>
    <s v="EH-13765"/>
    <x v="411"/>
    <x v="1"/>
    <s v="United States"/>
    <s v="Seattle"/>
    <x v="3"/>
    <x v="1"/>
    <s v="OFF-AR-10001246"/>
    <x v="1"/>
    <x v="5"/>
    <x v="274"/>
    <n v="8.82"/>
    <n v="3"/>
    <n v="2.5577999999999994"/>
  </r>
  <r>
    <n v="4892"/>
    <s v="CA-2019-135776"/>
    <x v="248"/>
    <d v="2019-12-30T00:00:00"/>
    <s v="Standard Class"/>
    <s v="EH-13765"/>
    <x v="411"/>
    <x v="1"/>
    <s v="United States"/>
    <s v="Seattle"/>
    <x v="3"/>
    <x v="1"/>
    <s v="OFF-PA-10001295"/>
    <x v="1"/>
    <x v="3"/>
    <x v="1107"/>
    <n v="37.94"/>
    <n v="2"/>
    <n v="18.211199999999998"/>
  </r>
  <r>
    <n v="4893"/>
    <s v="CA-2019-135776"/>
    <x v="248"/>
    <d v="2019-12-30T00:00:00"/>
    <s v="Standard Class"/>
    <s v="EH-13765"/>
    <x v="411"/>
    <x v="1"/>
    <s v="United States"/>
    <s v="Seattle"/>
    <x v="3"/>
    <x v="1"/>
    <s v="OFF-AR-10001231"/>
    <x v="1"/>
    <x v="5"/>
    <x v="1411"/>
    <n v="4.2"/>
    <n v="2"/>
    <n v="1.1760000000000002"/>
  </r>
  <r>
    <n v="4894"/>
    <s v="CA-2019-135776"/>
    <x v="248"/>
    <d v="2019-12-30T00:00:00"/>
    <s v="Standard Class"/>
    <s v="EH-13765"/>
    <x v="411"/>
    <x v="1"/>
    <s v="United States"/>
    <s v="Seattle"/>
    <x v="3"/>
    <x v="1"/>
    <s v="OFF-ST-10002743"/>
    <x v="1"/>
    <x v="10"/>
    <x v="817"/>
    <n v="227.28"/>
    <n v="2"/>
    <n v="2.2727999999999895"/>
  </r>
  <r>
    <n v="4895"/>
    <s v="CA-2019-135776"/>
    <x v="248"/>
    <d v="2019-12-30T00:00:00"/>
    <s v="Standard Class"/>
    <s v="EH-13765"/>
    <x v="411"/>
    <x v="1"/>
    <s v="United States"/>
    <s v="Seattle"/>
    <x v="3"/>
    <x v="1"/>
    <s v="OFF-PA-10004327"/>
    <x v="1"/>
    <x v="3"/>
    <x v="79"/>
    <n v="47.9"/>
    <n v="1"/>
    <n v="22.991999999999997"/>
  </r>
  <r>
    <n v="4896"/>
    <s v="CA-2019-135776"/>
    <x v="248"/>
    <d v="2019-12-30T00:00:00"/>
    <s v="Standard Class"/>
    <s v="EH-13765"/>
    <x v="411"/>
    <x v="1"/>
    <s v="United States"/>
    <s v="Seattle"/>
    <x v="3"/>
    <x v="1"/>
    <s v="OFF-EN-10004773"/>
    <x v="1"/>
    <x v="12"/>
    <x v="89"/>
    <n v="61.96"/>
    <n v="2"/>
    <n v="30.360399999999998"/>
  </r>
  <r>
    <n v="4897"/>
    <s v="CA-2019-135776"/>
    <x v="248"/>
    <d v="2019-12-30T00:00:00"/>
    <s v="Standard Class"/>
    <s v="EH-13765"/>
    <x v="411"/>
    <x v="1"/>
    <s v="United States"/>
    <s v="Seattle"/>
    <x v="3"/>
    <x v="1"/>
    <s v="OFF-ST-10003470"/>
    <x v="1"/>
    <x v="10"/>
    <x v="988"/>
    <n v="1117.92"/>
    <n v="4"/>
    <n v="55.895999999999958"/>
  </r>
  <r>
    <n v="4900"/>
    <s v="CA-2019-130484"/>
    <x v="144"/>
    <d v="2019-08-27T00:00:00"/>
    <s v="Standard Class"/>
    <s v="SG-20470"/>
    <x v="352"/>
    <x v="0"/>
    <s v="United States"/>
    <s v="Gresham"/>
    <x v="16"/>
    <x v="1"/>
    <s v="OFF-BI-10000088"/>
    <x v="1"/>
    <x v="4"/>
    <x v="995"/>
    <n v="26.352000000000004"/>
    <n v="8"/>
    <n v="-18.446399999999997"/>
  </r>
  <r>
    <n v="4901"/>
    <s v="CA-2020-120936"/>
    <x v="51"/>
    <d v="2020-12-21T00:00:00"/>
    <s v="Standard Class"/>
    <s v="CA-12310"/>
    <x v="69"/>
    <x v="1"/>
    <s v="United States"/>
    <s v="Anaheim"/>
    <x v="1"/>
    <x v="1"/>
    <s v="OFF-ST-10001526"/>
    <x v="1"/>
    <x v="10"/>
    <x v="1042"/>
    <n v="481.32"/>
    <n v="4"/>
    <n v="125.14319999999998"/>
  </r>
  <r>
    <n v="4902"/>
    <s v="CA-2020-120936"/>
    <x v="51"/>
    <d v="2020-12-21T00:00:00"/>
    <s v="Standard Class"/>
    <s v="CA-12310"/>
    <x v="69"/>
    <x v="1"/>
    <s v="United States"/>
    <s v="Anaheim"/>
    <x v="1"/>
    <x v="1"/>
    <s v="OFF-SU-10002557"/>
    <x v="1"/>
    <x v="13"/>
    <x v="982"/>
    <n v="13.98"/>
    <n v="1"/>
    <n v="3.6348000000000003"/>
  </r>
  <r>
    <n v="4903"/>
    <s v="CA-2020-110884"/>
    <x v="266"/>
    <d v="2020-03-12T00:00:00"/>
    <s v="Standard Class"/>
    <s v="SH-20395"/>
    <x v="75"/>
    <x v="0"/>
    <s v="United States"/>
    <s v="New York City"/>
    <x v="11"/>
    <x v="3"/>
    <s v="OFF-BI-10003669"/>
    <x v="1"/>
    <x v="4"/>
    <x v="523"/>
    <n v="25.92"/>
    <n v="6"/>
    <n v="9.0719999999999992"/>
  </r>
  <r>
    <n v="4904"/>
    <s v="CA-2020-110884"/>
    <x v="266"/>
    <d v="2020-03-12T00:00:00"/>
    <s v="Standard Class"/>
    <s v="SH-20395"/>
    <x v="75"/>
    <x v="0"/>
    <s v="United States"/>
    <s v="New York City"/>
    <x v="11"/>
    <x v="3"/>
    <s v="OFF-LA-10003510"/>
    <x v="1"/>
    <x v="2"/>
    <x v="869"/>
    <n v="91.59"/>
    <n v="3"/>
    <n v="42.131399999999999"/>
  </r>
  <r>
    <n v="4910"/>
    <s v="CA-2020-127306"/>
    <x v="234"/>
    <d v="2020-01-18T00:00:00"/>
    <s v="Standard Class"/>
    <s v="BH-11710"/>
    <x v="515"/>
    <x v="0"/>
    <s v="United States"/>
    <s v="Johnson City"/>
    <x v="26"/>
    <x v="0"/>
    <s v="OFF-EN-10001219"/>
    <x v="1"/>
    <x v="12"/>
    <x v="370"/>
    <n v="18.335999999999999"/>
    <n v="3"/>
    <n v="6.6467999999999989"/>
  </r>
  <r>
    <n v="4911"/>
    <s v="CA-2020-127306"/>
    <x v="234"/>
    <d v="2020-01-18T00:00:00"/>
    <s v="Standard Class"/>
    <s v="BH-11710"/>
    <x v="515"/>
    <x v="0"/>
    <s v="United States"/>
    <s v="Johnson City"/>
    <x v="26"/>
    <x v="0"/>
    <s v="OFF-PA-10000019"/>
    <x v="1"/>
    <x v="3"/>
    <x v="460"/>
    <n v="36.288000000000011"/>
    <n v="7"/>
    <n v="12.700800000000001"/>
  </r>
  <r>
    <n v="4912"/>
    <s v="CA-2020-127306"/>
    <x v="234"/>
    <d v="2020-01-18T00:00:00"/>
    <s v="Standard Class"/>
    <s v="BH-11710"/>
    <x v="515"/>
    <x v="0"/>
    <s v="United States"/>
    <s v="Johnson City"/>
    <x v="26"/>
    <x v="0"/>
    <s v="TEC-PH-10001924"/>
    <x v="2"/>
    <x v="8"/>
    <x v="258"/>
    <n v="111.98399999999999"/>
    <n v="2"/>
    <n v="6.9990000000000059"/>
  </r>
  <r>
    <n v="4913"/>
    <s v="CA-2020-127306"/>
    <x v="234"/>
    <d v="2020-01-18T00:00:00"/>
    <s v="Standard Class"/>
    <s v="BH-11710"/>
    <x v="515"/>
    <x v="0"/>
    <s v="United States"/>
    <s v="Johnson City"/>
    <x v="26"/>
    <x v="0"/>
    <s v="OFF-BI-10002003"/>
    <x v="1"/>
    <x v="4"/>
    <x v="1029"/>
    <n v="5.9700000000000006"/>
    <n v="5"/>
    <n v="-4.577"/>
  </r>
  <r>
    <n v="4914"/>
    <s v="CA-2020-127306"/>
    <x v="234"/>
    <d v="2020-01-18T00:00:00"/>
    <s v="Standard Class"/>
    <s v="BH-11710"/>
    <x v="515"/>
    <x v="0"/>
    <s v="United States"/>
    <s v="Johnson City"/>
    <x v="26"/>
    <x v="0"/>
    <s v="OFF-BI-10003727"/>
    <x v="1"/>
    <x v="4"/>
    <x v="524"/>
    <n v="2.508"/>
    <n v="2"/>
    <n v="-1.8391999999999999"/>
  </r>
  <r>
    <n v="4917"/>
    <s v="CA-2020-163125"/>
    <x v="253"/>
    <d v="2020-10-11T00:00:00"/>
    <s v="Second Class"/>
    <s v="MB-17305"/>
    <x v="54"/>
    <x v="0"/>
    <s v="United States"/>
    <s v="League City"/>
    <x v="6"/>
    <x v="2"/>
    <s v="OFF-AR-10004344"/>
    <x v="1"/>
    <x v="5"/>
    <x v="211"/>
    <n v="67.144000000000005"/>
    <n v="7"/>
    <n v="5.8750999999999962"/>
  </r>
  <r>
    <n v="4918"/>
    <s v="CA-2020-163125"/>
    <x v="253"/>
    <d v="2020-10-11T00:00:00"/>
    <s v="Second Class"/>
    <s v="MB-17305"/>
    <x v="54"/>
    <x v="0"/>
    <s v="United States"/>
    <s v="League City"/>
    <x v="6"/>
    <x v="2"/>
    <s v="FUR-CH-10001802"/>
    <x v="0"/>
    <x v="1"/>
    <x v="1412"/>
    <n v="254.05799999999999"/>
    <n v="3"/>
    <n v="-32.664599999999993"/>
  </r>
  <r>
    <n v="4919"/>
    <s v="CA-2019-160304"/>
    <x v="543"/>
    <d v="2019-01-07T00:00:00"/>
    <s v="Standard Class"/>
    <s v="BM-11575"/>
    <x v="669"/>
    <x v="1"/>
    <s v="United States"/>
    <s v="Gaithersburg"/>
    <x v="37"/>
    <x v="3"/>
    <s v="FUR-BO-10004709"/>
    <x v="0"/>
    <x v="0"/>
    <x v="145"/>
    <n v="173.94"/>
    <n v="3"/>
    <n v="38.266800000000003"/>
  </r>
  <r>
    <n v="4920"/>
    <s v="CA-2019-160304"/>
    <x v="543"/>
    <d v="2019-01-07T00:00:00"/>
    <s v="Standard Class"/>
    <s v="BM-11575"/>
    <x v="669"/>
    <x v="1"/>
    <s v="United States"/>
    <s v="Gaithersburg"/>
    <x v="37"/>
    <x v="3"/>
    <s v="TEC-PH-10000455"/>
    <x v="2"/>
    <x v="8"/>
    <x v="782"/>
    <n v="231.98"/>
    <n v="2"/>
    <n v="67.274199999999979"/>
  </r>
  <r>
    <n v="4921"/>
    <s v="CA-2020-101728"/>
    <x v="530"/>
    <d v="2020-08-23T00:00:00"/>
    <s v="Standard Class"/>
    <s v="SC-20575"/>
    <x v="670"/>
    <x v="0"/>
    <s v="United States"/>
    <s v="Chicago"/>
    <x v="7"/>
    <x v="2"/>
    <s v="OFF-BI-10002393"/>
    <x v="1"/>
    <x v="4"/>
    <x v="1177"/>
    <n v="2.2959999999999994"/>
    <n v="2"/>
    <n v="-3.9032000000000009"/>
  </r>
  <r>
    <n v="4922"/>
    <s v="CA-2020-114055"/>
    <x v="32"/>
    <d v="2020-12-29T00:00:00"/>
    <s v="Second Class"/>
    <s v="MH-18115"/>
    <x v="274"/>
    <x v="2"/>
    <s v="United States"/>
    <s v="Huntsville"/>
    <x v="14"/>
    <x v="0"/>
    <s v="OFF-PA-10004381"/>
    <x v="1"/>
    <x v="3"/>
    <x v="1395"/>
    <n v="96.08"/>
    <n v="2"/>
    <n v="46.118399999999994"/>
  </r>
  <r>
    <n v="4923"/>
    <s v="CA-2020-114055"/>
    <x v="32"/>
    <d v="2020-12-29T00:00:00"/>
    <s v="Second Class"/>
    <s v="MH-18115"/>
    <x v="274"/>
    <x v="2"/>
    <s v="United States"/>
    <s v="Huntsville"/>
    <x v="14"/>
    <x v="0"/>
    <s v="OFF-FA-10003059"/>
    <x v="1"/>
    <x v="11"/>
    <x v="906"/>
    <n v="3.62"/>
    <n v="2"/>
    <n v="1.1945999999999999"/>
  </r>
  <r>
    <n v="4924"/>
    <s v="CA-2020-114055"/>
    <x v="32"/>
    <d v="2020-12-29T00:00:00"/>
    <s v="Second Class"/>
    <s v="MH-18115"/>
    <x v="274"/>
    <x v="2"/>
    <s v="United States"/>
    <s v="Huntsville"/>
    <x v="14"/>
    <x v="0"/>
    <s v="OFF-PA-10000994"/>
    <x v="1"/>
    <x v="3"/>
    <x v="615"/>
    <n v="629.09999999999991"/>
    <n v="6"/>
    <n v="301.96799999999996"/>
  </r>
  <r>
    <n v="4925"/>
    <s v="CA-2020-114055"/>
    <x v="32"/>
    <d v="2020-12-29T00:00:00"/>
    <s v="Second Class"/>
    <s v="MH-18115"/>
    <x v="274"/>
    <x v="2"/>
    <s v="United States"/>
    <s v="Huntsville"/>
    <x v="14"/>
    <x v="0"/>
    <s v="TEC-PH-10002890"/>
    <x v="2"/>
    <x v="8"/>
    <x v="1031"/>
    <n v="90.48"/>
    <n v="2"/>
    <n v="23.524799999999999"/>
  </r>
  <r>
    <n v="4926"/>
    <s v="CA-2020-126438"/>
    <x v="9"/>
    <d v="2020-09-13T00:00:00"/>
    <s v="First Class"/>
    <s v="AR-10345"/>
    <x v="671"/>
    <x v="1"/>
    <s v="United States"/>
    <s v="Lawrence"/>
    <x v="28"/>
    <x v="3"/>
    <s v="OFF-AR-10003338"/>
    <x v="1"/>
    <x v="5"/>
    <x v="1077"/>
    <n v="14.88"/>
    <n v="2"/>
    <n v="3.7200000000000006"/>
  </r>
  <r>
    <n v="4927"/>
    <s v="CA-2020-117653"/>
    <x v="7"/>
    <d v="2020-10-23T00:00:00"/>
    <s v="Standard Class"/>
    <s v="MO-17500"/>
    <x v="240"/>
    <x v="0"/>
    <s v="United States"/>
    <s v="Chicago"/>
    <x v="7"/>
    <x v="2"/>
    <s v="FUR-TA-10003008"/>
    <x v="0"/>
    <x v="14"/>
    <x v="1413"/>
    <n v="91.275000000000006"/>
    <n v="1"/>
    <n v="-67.543499999999995"/>
  </r>
  <r>
    <n v="4928"/>
    <s v="CA-2020-143245"/>
    <x v="53"/>
    <d v="2020-12-06T00:00:00"/>
    <s v="Standard Class"/>
    <s v="AD-10180"/>
    <x v="125"/>
    <x v="2"/>
    <s v="United States"/>
    <s v="Fairfield"/>
    <x v="24"/>
    <x v="3"/>
    <s v="OFF-PA-10001972"/>
    <x v="1"/>
    <x v="3"/>
    <x v="828"/>
    <n v="19.440000000000001"/>
    <n v="3"/>
    <n v="9.3312000000000008"/>
  </r>
  <r>
    <n v="4929"/>
    <s v="CA-2020-143245"/>
    <x v="53"/>
    <d v="2020-12-06T00:00:00"/>
    <s v="Standard Class"/>
    <s v="AD-10180"/>
    <x v="125"/>
    <x v="2"/>
    <s v="United States"/>
    <s v="Fairfield"/>
    <x v="24"/>
    <x v="3"/>
    <s v="FUR-CH-10000155"/>
    <x v="0"/>
    <x v="1"/>
    <x v="816"/>
    <n v="897.15000000000009"/>
    <n v="3"/>
    <n v="251.20200000000003"/>
  </r>
  <r>
    <n v="4932"/>
    <s v="CA-2020-143651"/>
    <x v="336"/>
    <d v="2020-03-30T00:00:00"/>
    <s v="Standard Class"/>
    <s v="FM-14215"/>
    <x v="378"/>
    <x v="1"/>
    <s v="United States"/>
    <s v="Seattle"/>
    <x v="3"/>
    <x v="1"/>
    <s v="OFF-AR-10001446"/>
    <x v="1"/>
    <x v="5"/>
    <x v="813"/>
    <n v="23.1"/>
    <n v="2"/>
    <n v="6.93"/>
  </r>
  <r>
    <n v="4937"/>
    <s v="CA-2020-150931"/>
    <x v="544"/>
    <d v="2020-01-13T00:00:00"/>
    <s v="Standard Class"/>
    <s v="DP-13390"/>
    <x v="672"/>
    <x v="2"/>
    <s v="United States"/>
    <s v="Tuscaloosa"/>
    <x v="14"/>
    <x v="0"/>
    <s v="OFF-BI-10004728"/>
    <x v="1"/>
    <x v="4"/>
    <x v="337"/>
    <n v="33.74"/>
    <n v="7"/>
    <n v="15.5204"/>
  </r>
  <r>
    <n v="4944"/>
    <s v="CA-2020-106782"/>
    <x v="114"/>
    <d v="2020-12-27T00:00:00"/>
    <s v="Standard Class"/>
    <s v="LP-17095"/>
    <x v="292"/>
    <x v="0"/>
    <s v="United States"/>
    <s v="Lafayette"/>
    <x v="33"/>
    <x v="2"/>
    <s v="OFF-ST-10004459"/>
    <x v="1"/>
    <x v="10"/>
    <x v="278"/>
    <n v="375.34"/>
    <n v="1"/>
    <n v="18.766999999999996"/>
  </r>
  <r>
    <n v="4945"/>
    <s v="CA-2019-151372"/>
    <x v="38"/>
    <d v="2019-09-06T00:00:00"/>
    <s v="First Class"/>
    <s v="JH-15985"/>
    <x v="58"/>
    <x v="0"/>
    <s v="United States"/>
    <s v="Redondo Beach"/>
    <x v="1"/>
    <x v="1"/>
    <s v="OFF-PA-10004381"/>
    <x v="1"/>
    <x v="3"/>
    <x v="1395"/>
    <n v="96.08"/>
    <n v="2"/>
    <n v="46.118399999999994"/>
  </r>
  <r>
    <n v="4946"/>
    <s v="CA-2019-151372"/>
    <x v="38"/>
    <d v="2019-09-06T00:00:00"/>
    <s v="First Class"/>
    <s v="JH-15985"/>
    <x v="58"/>
    <x v="0"/>
    <s v="United States"/>
    <s v="Redondo Beach"/>
    <x v="1"/>
    <x v="1"/>
    <s v="OFF-BI-10000050"/>
    <x v="1"/>
    <x v="4"/>
    <x v="192"/>
    <n v="11.68"/>
    <n v="2"/>
    <n v="3.9419999999999993"/>
  </r>
  <r>
    <n v="4947"/>
    <s v="CA-2019-151372"/>
    <x v="38"/>
    <d v="2019-09-06T00:00:00"/>
    <s v="First Class"/>
    <s v="JH-15985"/>
    <x v="58"/>
    <x v="0"/>
    <s v="United States"/>
    <s v="Redondo Beach"/>
    <x v="1"/>
    <x v="1"/>
    <s v="OFF-FA-10000304"/>
    <x v="1"/>
    <x v="11"/>
    <x v="20"/>
    <n v="4.3600000000000003"/>
    <n v="2"/>
    <n v="1.7876000000000003"/>
  </r>
  <r>
    <n v="4949"/>
    <s v="CA-2020-107125"/>
    <x v="195"/>
    <d v="2020-12-02T00:00:00"/>
    <s v="Standard Class"/>
    <s v="BD-11320"/>
    <x v="133"/>
    <x v="0"/>
    <s v="United States"/>
    <s v="Los Angeles"/>
    <x v="1"/>
    <x v="1"/>
    <s v="OFF-BI-10001989"/>
    <x v="1"/>
    <x v="4"/>
    <x v="335"/>
    <n v="117.48800000000001"/>
    <n v="7"/>
    <n v="41.120799999999988"/>
  </r>
  <r>
    <n v="4950"/>
    <s v="CA-2020-107125"/>
    <x v="195"/>
    <d v="2020-12-02T00:00:00"/>
    <s v="Standard Class"/>
    <s v="BD-11320"/>
    <x v="133"/>
    <x v="0"/>
    <s v="United States"/>
    <s v="Los Angeles"/>
    <x v="1"/>
    <x v="1"/>
    <s v="FUR-FU-10000732"/>
    <x v="0"/>
    <x v="9"/>
    <x v="338"/>
    <n v="18.84"/>
    <n v="3"/>
    <n v="6.0287999999999995"/>
  </r>
  <r>
    <n v="4951"/>
    <s v="CA-2019-125815"/>
    <x v="54"/>
    <d v="2019-11-01T00:00:00"/>
    <s v="Second Class"/>
    <s v="DL-13330"/>
    <x v="511"/>
    <x v="0"/>
    <s v="United States"/>
    <s v="New York City"/>
    <x v="11"/>
    <x v="3"/>
    <s v="OFF-AR-10004441"/>
    <x v="1"/>
    <x v="5"/>
    <x v="1000"/>
    <n v="12.419999999999998"/>
    <n v="3"/>
    <n v="5.2164000000000001"/>
  </r>
  <r>
    <n v="4953"/>
    <s v="CA-2020-117926"/>
    <x v="88"/>
    <d v="2020-12-12T00:00:00"/>
    <s v="Second Class"/>
    <s v="AS-10225"/>
    <x v="493"/>
    <x v="1"/>
    <s v="United States"/>
    <s v="San Francisco"/>
    <x v="1"/>
    <x v="1"/>
    <s v="OFF-AP-10002670"/>
    <x v="1"/>
    <x v="6"/>
    <x v="1414"/>
    <n v="69.48"/>
    <n v="1"/>
    <n v="20.843999999999994"/>
  </r>
  <r>
    <n v="4960"/>
    <s v="CA-2019-166226"/>
    <x v="410"/>
    <d v="2019-11-22T00:00:00"/>
    <s v="Standard Class"/>
    <s v="TC-21535"/>
    <x v="604"/>
    <x v="2"/>
    <s v="United States"/>
    <s v="Los Angeles"/>
    <x v="1"/>
    <x v="1"/>
    <s v="TEC-PH-10003357"/>
    <x v="2"/>
    <x v="8"/>
    <x v="1415"/>
    <n v="61.192"/>
    <n v="1"/>
    <n v="6.1192000000000011"/>
  </r>
  <r>
    <n v="4961"/>
    <s v="CA-2019-166226"/>
    <x v="410"/>
    <d v="2019-11-22T00:00:00"/>
    <s v="Standard Class"/>
    <s v="TC-21535"/>
    <x v="604"/>
    <x v="2"/>
    <s v="United States"/>
    <s v="Los Angeles"/>
    <x v="1"/>
    <x v="1"/>
    <s v="OFF-AP-10002867"/>
    <x v="1"/>
    <x v="6"/>
    <x v="1161"/>
    <n v="67.84"/>
    <n v="1"/>
    <n v="18.316800000000001"/>
  </r>
  <r>
    <n v="4965"/>
    <s v="CA-2019-141180"/>
    <x v="363"/>
    <d v="2019-05-19T00:00:00"/>
    <s v="Second Class"/>
    <s v="DP-13000"/>
    <x v="673"/>
    <x v="0"/>
    <s v="United States"/>
    <s v="Fort Lauderdale"/>
    <x v="8"/>
    <x v="0"/>
    <s v="OFF-BI-10000301"/>
    <x v="1"/>
    <x v="4"/>
    <x v="402"/>
    <n v="7.7640000000000011"/>
    <n v="4"/>
    <n v="-5.1760000000000002"/>
  </r>
  <r>
    <n v="4971"/>
    <s v="US-2019-153815"/>
    <x v="35"/>
    <d v="2019-11-09T00:00:00"/>
    <s v="First Class"/>
    <s v="KL-16555"/>
    <x v="263"/>
    <x v="1"/>
    <s v="United States"/>
    <s v="Jacksonville"/>
    <x v="8"/>
    <x v="0"/>
    <s v="FUR-CH-10000513"/>
    <x v="0"/>
    <x v="1"/>
    <x v="1262"/>
    <n v="207.98400000000004"/>
    <n v="2"/>
    <n v="-28.597800000000007"/>
  </r>
  <r>
    <n v="4972"/>
    <s v="US-2019-153815"/>
    <x v="35"/>
    <d v="2019-11-09T00:00:00"/>
    <s v="First Class"/>
    <s v="KL-16555"/>
    <x v="263"/>
    <x v="1"/>
    <s v="United States"/>
    <s v="Jacksonville"/>
    <x v="8"/>
    <x v="0"/>
    <s v="OFF-PA-10002421"/>
    <x v="1"/>
    <x v="3"/>
    <x v="1054"/>
    <n v="36.112000000000002"/>
    <n v="2"/>
    <n v="12.639200000000001"/>
  </r>
  <r>
    <n v="4973"/>
    <s v="US-2019-153815"/>
    <x v="35"/>
    <d v="2019-11-09T00:00:00"/>
    <s v="First Class"/>
    <s v="KL-16555"/>
    <x v="263"/>
    <x v="1"/>
    <s v="United States"/>
    <s v="Jacksonville"/>
    <x v="8"/>
    <x v="0"/>
    <s v="FUR-FU-10004090"/>
    <x v="0"/>
    <x v="9"/>
    <x v="407"/>
    <n v="35.568000000000005"/>
    <n v="2"/>
    <n v="5.7797999999999963"/>
  </r>
  <r>
    <n v="4974"/>
    <s v="US-2019-153815"/>
    <x v="35"/>
    <d v="2019-11-09T00:00:00"/>
    <s v="First Class"/>
    <s v="KL-16555"/>
    <x v="263"/>
    <x v="1"/>
    <s v="United States"/>
    <s v="Jacksonville"/>
    <x v="8"/>
    <x v="0"/>
    <s v="OFF-PA-10004071"/>
    <x v="1"/>
    <x v="3"/>
    <x v="827"/>
    <n v="88.768000000000001"/>
    <n v="2"/>
    <n v="31.068799999999996"/>
  </r>
  <r>
    <n v="4975"/>
    <s v="CA-2019-164896"/>
    <x v="45"/>
    <d v="2019-11-12T00:00:00"/>
    <s v="Standard Class"/>
    <s v="PS-19045"/>
    <x v="253"/>
    <x v="2"/>
    <s v="United States"/>
    <s v="Oceanside"/>
    <x v="1"/>
    <x v="1"/>
    <s v="OFF-PA-10002246"/>
    <x v="1"/>
    <x v="3"/>
    <x v="1030"/>
    <n v="12.9"/>
    <n v="2"/>
    <n v="6.3209999999999997"/>
  </r>
  <r>
    <n v="4980"/>
    <s v="US-2019-131114"/>
    <x v="4"/>
    <d v="2019-12-13T00:00:00"/>
    <s v="Second Class"/>
    <s v="RW-19630"/>
    <x v="216"/>
    <x v="1"/>
    <s v="United States"/>
    <s v="Chicago"/>
    <x v="7"/>
    <x v="2"/>
    <s v="OFF-SU-10001664"/>
    <x v="1"/>
    <x v="13"/>
    <x v="1396"/>
    <n v="20.568000000000001"/>
    <n v="3"/>
    <n v="1.5426000000000002"/>
  </r>
  <r>
    <n v="4981"/>
    <s v="US-2019-131114"/>
    <x v="4"/>
    <d v="2019-12-13T00:00:00"/>
    <s v="Second Class"/>
    <s v="RW-19630"/>
    <x v="216"/>
    <x v="1"/>
    <s v="United States"/>
    <s v="Chicago"/>
    <x v="7"/>
    <x v="2"/>
    <s v="OFF-AP-10003971"/>
    <x v="1"/>
    <x v="6"/>
    <x v="623"/>
    <n v="4.355999999999999"/>
    <n v="2"/>
    <n v="-11.761200000000002"/>
  </r>
  <r>
    <n v="4982"/>
    <s v="US-2019-131114"/>
    <x v="4"/>
    <d v="2019-12-13T00:00:00"/>
    <s v="Second Class"/>
    <s v="RW-19630"/>
    <x v="216"/>
    <x v="1"/>
    <s v="United States"/>
    <s v="Chicago"/>
    <x v="7"/>
    <x v="2"/>
    <s v="TEC-AC-10000199"/>
    <x v="2"/>
    <x v="7"/>
    <x v="1287"/>
    <n v="19.040000000000003"/>
    <n v="4"/>
    <n v="-1.4279999999999999"/>
  </r>
  <r>
    <n v="4984"/>
    <s v="CA-2019-109925"/>
    <x v="35"/>
    <d v="2019-11-10T00:00:00"/>
    <s v="Second Class"/>
    <s v="IM-15070"/>
    <x v="3"/>
    <x v="0"/>
    <s v="United States"/>
    <s v="San Diego"/>
    <x v="1"/>
    <x v="1"/>
    <s v="OFF-ST-10003442"/>
    <x v="1"/>
    <x v="10"/>
    <x v="40"/>
    <n v="84.84"/>
    <n v="3"/>
    <n v="22.9068"/>
  </r>
  <r>
    <n v="4987"/>
    <s v="CA-2019-149279"/>
    <x v="233"/>
    <d v="2019-04-28T00:00:00"/>
    <s v="Standard Class"/>
    <s v="CL-12700"/>
    <x v="495"/>
    <x v="2"/>
    <s v="United States"/>
    <s v="Colorado Springs"/>
    <x v="27"/>
    <x v="1"/>
    <s v="OFF-PA-10003441"/>
    <x v="1"/>
    <x v="3"/>
    <x v="296"/>
    <n v="15.552000000000003"/>
    <n v="3"/>
    <n v="5.4432"/>
  </r>
  <r>
    <n v="4988"/>
    <s v="CA-2019-149279"/>
    <x v="233"/>
    <d v="2019-04-28T00:00:00"/>
    <s v="Standard Class"/>
    <s v="CL-12700"/>
    <x v="495"/>
    <x v="2"/>
    <s v="United States"/>
    <s v="Colorado Springs"/>
    <x v="27"/>
    <x v="1"/>
    <s v="FUR-CH-10004287"/>
    <x v="0"/>
    <x v="1"/>
    <x v="445"/>
    <n v="1325.76"/>
    <n v="6"/>
    <n v="149.14799999999991"/>
  </r>
  <r>
    <n v="4989"/>
    <s v="CA-2019-149279"/>
    <x v="233"/>
    <d v="2019-04-28T00:00:00"/>
    <s v="Standard Class"/>
    <s v="CL-12700"/>
    <x v="495"/>
    <x v="2"/>
    <s v="United States"/>
    <s v="Colorado Springs"/>
    <x v="27"/>
    <x v="1"/>
    <s v="OFF-BI-10004040"/>
    <x v="1"/>
    <x v="4"/>
    <x v="1404"/>
    <n v="3.1080000000000001"/>
    <n v="2"/>
    <n v="-2.1755999999999993"/>
  </r>
  <r>
    <n v="4990"/>
    <s v="CA-2020-107321"/>
    <x v="292"/>
    <d v="2020-09-04T00:00:00"/>
    <s v="Standard Class"/>
    <s v="AW-10930"/>
    <x v="480"/>
    <x v="2"/>
    <s v="United States"/>
    <s v="San Francisco"/>
    <x v="1"/>
    <x v="1"/>
    <s v="OFF-BI-10004022"/>
    <x v="1"/>
    <x v="4"/>
    <x v="1381"/>
    <n v="6.6719999999999988"/>
    <n v="3"/>
    <n v="2.1683999999999997"/>
  </r>
  <r>
    <n v="4991"/>
    <s v="CA-2020-107321"/>
    <x v="292"/>
    <d v="2020-09-04T00:00:00"/>
    <s v="Standard Class"/>
    <s v="AW-10930"/>
    <x v="480"/>
    <x v="2"/>
    <s v="United States"/>
    <s v="San Francisco"/>
    <x v="1"/>
    <x v="1"/>
    <s v="TEC-PH-10002200"/>
    <x v="2"/>
    <x v="8"/>
    <x v="1125"/>
    <n v="689.40800000000002"/>
    <n v="4"/>
    <n v="77.558399999999978"/>
  </r>
  <r>
    <n v="4992"/>
    <s v="US-2020-122714"/>
    <x v="129"/>
    <d v="2020-12-13T00:00:00"/>
    <s v="Standard Class"/>
    <s v="HG-14965"/>
    <x v="289"/>
    <x v="1"/>
    <s v="United States"/>
    <s v="Chicago"/>
    <x v="7"/>
    <x v="2"/>
    <s v="OFF-BI-10001120"/>
    <x v="1"/>
    <x v="4"/>
    <x v="1416"/>
    <n v="1889.9899999999998"/>
    <n v="5"/>
    <n v="-2929.4845000000005"/>
  </r>
  <r>
    <n v="4997"/>
    <s v="CA-2020-155824"/>
    <x v="240"/>
    <d v="2020-03-15T00:00:00"/>
    <s v="Standard Class"/>
    <s v="KS-16300"/>
    <x v="674"/>
    <x v="1"/>
    <s v="United States"/>
    <s v="Raleigh"/>
    <x v="2"/>
    <x v="0"/>
    <s v="OFF-AP-10000390"/>
    <x v="1"/>
    <x v="6"/>
    <x v="1417"/>
    <n v="48.783999999999999"/>
    <n v="1"/>
    <n v="3.6587999999999976"/>
  </r>
  <r>
    <n v="4998"/>
    <s v="CA-2020-155824"/>
    <x v="240"/>
    <d v="2020-03-15T00:00:00"/>
    <s v="Standard Class"/>
    <s v="KS-16300"/>
    <x v="674"/>
    <x v="1"/>
    <s v="United States"/>
    <s v="Raleigh"/>
    <x v="2"/>
    <x v="0"/>
    <s v="OFF-BI-10000014"/>
    <x v="1"/>
    <x v="4"/>
    <x v="405"/>
    <n v="13.092000000000002"/>
    <n v="4"/>
    <n v="-10.037199999999999"/>
  </r>
  <r>
    <n v="4999"/>
    <s v="CA-2019-129238"/>
    <x v="545"/>
    <d v="2019-02-04T00:00:00"/>
    <s v="Standard Class"/>
    <s v="SC-20050"/>
    <x v="422"/>
    <x v="2"/>
    <s v="United States"/>
    <s v="Los Angeles"/>
    <x v="1"/>
    <x v="1"/>
    <s v="TEC-PH-10004120"/>
    <x v="2"/>
    <x v="8"/>
    <x v="1186"/>
    <n v="109.59200000000001"/>
    <n v="1"/>
    <n v="8.2194000000000003"/>
  </r>
  <r>
    <n v="5000"/>
    <s v="CA-2019-129238"/>
    <x v="545"/>
    <d v="2019-02-04T00:00:00"/>
    <s v="Standard Class"/>
    <s v="SC-20050"/>
    <x v="422"/>
    <x v="2"/>
    <s v="United States"/>
    <s v="Los Angeles"/>
    <x v="1"/>
    <x v="1"/>
    <s v="OFF-PA-10002764"/>
    <x v="1"/>
    <x v="3"/>
    <x v="10"/>
    <n v="56.7"/>
    <n v="5"/>
    <n v="27.782999999999998"/>
  </r>
  <r>
    <n v="5001"/>
    <s v="CA-2020-159688"/>
    <x v="502"/>
    <d v="2020-05-12T00:00:00"/>
    <s v="Standard Class"/>
    <s v="AB-10060"/>
    <x v="83"/>
    <x v="2"/>
    <s v="United States"/>
    <s v="Los Angeles"/>
    <x v="1"/>
    <x v="1"/>
    <s v="TEC-AC-10000736"/>
    <x v="2"/>
    <x v="7"/>
    <x v="1418"/>
    <n v="79.989999999999995"/>
    <n v="1"/>
    <n v="28.796399999999998"/>
  </r>
  <r>
    <n v="5002"/>
    <s v="CA-2019-136126"/>
    <x v="546"/>
    <d v="2019-05-24T00:00:00"/>
    <s v="Same Day"/>
    <s v="EH-14125"/>
    <x v="164"/>
    <x v="2"/>
    <s v="United States"/>
    <s v="Newport News"/>
    <x v="12"/>
    <x v="0"/>
    <s v="OFF-SU-10000898"/>
    <x v="1"/>
    <x v="13"/>
    <x v="849"/>
    <n v="69.5"/>
    <n v="5"/>
    <n v="20.154999999999994"/>
  </r>
  <r>
    <n v="5003"/>
    <s v="CA-2019-136126"/>
    <x v="546"/>
    <d v="2019-05-24T00:00:00"/>
    <s v="Same Day"/>
    <s v="EH-14125"/>
    <x v="164"/>
    <x v="2"/>
    <s v="United States"/>
    <s v="Newport News"/>
    <x v="12"/>
    <x v="0"/>
    <s v="OFF-PA-10004327"/>
    <x v="1"/>
    <x v="3"/>
    <x v="79"/>
    <n v="191.6"/>
    <n v="4"/>
    <n v="91.967999999999989"/>
  </r>
  <r>
    <n v="5004"/>
    <s v="CA-2019-155033"/>
    <x v="480"/>
    <d v="2019-10-12T00:00:00"/>
    <s v="Standard Class"/>
    <s v="CC-12475"/>
    <x v="560"/>
    <x v="0"/>
    <s v="United States"/>
    <s v="Los Angeles"/>
    <x v="1"/>
    <x v="1"/>
    <s v="OFF-PA-10000143"/>
    <x v="1"/>
    <x v="3"/>
    <x v="1419"/>
    <n v="10.56"/>
    <n v="2"/>
    <n v="5.0688000000000004"/>
  </r>
  <r>
    <n v="5012"/>
    <s v="US-2020-139647"/>
    <x v="516"/>
    <d v="2020-05-13T00:00:00"/>
    <s v="First Class"/>
    <s v="TS-21370"/>
    <x v="331"/>
    <x v="1"/>
    <s v="United States"/>
    <s v="Phoenix"/>
    <x v="18"/>
    <x v="1"/>
    <s v="FUR-BO-10004467"/>
    <x v="0"/>
    <x v="0"/>
    <x v="921"/>
    <n v="209.97900000000001"/>
    <n v="7"/>
    <n v="-356.96429999999998"/>
  </r>
  <r>
    <n v="5013"/>
    <s v="US-2020-160465"/>
    <x v="140"/>
    <d v="2020-07-26T00:00:00"/>
    <s v="Standard Class"/>
    <s v="SW-20350"/>
    <x v="546"/>
    <x v="2"/>
    <s v="United States"/>
    <s v="Cleveland"/>
    <x v="19"/>
    <x v="3"/>
    <s v="OFF-BI-10001670"/>
    <x v="1"/>
    <x v="4"/>
    <x v="265"/>
    <n v="33.930000000000007"/>
    <n v="3"/>
    <n v="-22.619999999999997"/>
  </r>
  <r>
    <n v="5014"/>
    <s v="US-2020-160465"/>
    <x v="140"/>
    <d v="2020-07-26T00:00:00"/>
    <s v="Standard Class"/>
    <s v="SW-20350"/>
    <x v="546"/>
    <x v="2"/>
    <s v="United States"/>
    <s v="Cleveland"/>
    <x v="19"/>
    <x v="3"/>
    <s v="OFF-ST-10000136"/>
    <x v="1"/>
    <x v="10"/>
    <x v="1420"/>
    <n v="222.32000000000005"/>
    <n v="7"/>
    <n v="25.010999999999967"/>
  </r>
  <r>
    <n v="5015"/>
    <s v="US-2020-160465"/>
    <x v="140"/>
    <d v="2020-07-26T00:00:00"/>
    <s v="Standard Class"/>
    <s v="SW-20350"/>
    <x v="546"/>
    <x v="2"/>
    <s v="United States"/>
    <s v="Cleveland"/>
    <x v="19"/>
    <x v="3"/>
    <s v="TEC-PH-10004522"/>
    <x v="2"/>
    <x v="8"/>
    <x v="1421"/>
    <n v="210.56400000000002"/>
    <n v="6"/>
    <n v="-52.640999999999991"/>
  </r>
  <r>
    <n v="5021"/>
    <s v="CA-2020-136511"/>
    <x v="397"/>
    <d v="2020-03-25T00:00:00"/>
    <s v="Second Class"/>
    <s v="MZ-17515"/>
    <x v="471"/>
    <x v="1"/>
    <s v="United States"/>
    <s v="New York City"/>
    <x v="11"/>
    <x v="3"/>
    <s v="OFF-SU-10003505"/>
    <x v="1"/>
    <x v="13"/>
    <x v="248"/>
    <n v="347.58"/>
    <n v="3"/>
    <n v="17.378999999999976"/>
  </r>
  <r>
    <n v="5022"/>
    <s v="CA-2019-133795"/>
    <x v="66"/>
    <d v="2019-12-24T00:00:00"/>
    <s v="Standard Class"/>
    <s v="JE-15475"/>
    <x v="115"/>
    <x v="0"/>
    <s v="United States"/>
    <s v="San Diego"/>
    <x v="1"/>
    <x v="1"/>
    <s v="TEC-AC-10001465"/>
    <x v="2"/>
    <x v="7"/>
    <x v="742"/>
    <n v="72.64"/>
    <n v="2"/>
    <n v="21.791999999999994"/>
  </r>
  <r>
    <n v="5023"/>
    <s v="CA-2019-133795"/>
    <x v="66"/>
    <d v="2019-12-24T00:00:00"/>
    <s v="Standard Class"/>
    <s v="JE-15475"/>
    <x v="115"/>
    <x v="0"/>
    <s v="United States"/>
    <s v="San Diego"/>
    <x v="1"/>
    <x v="1"/>
    <s v="TEC-AC-10003832"/>
    <x v="2"/>
    <x v="7"/>
    <x v="111"/>
    <n v="772.47"/>
    <n v="3"/>
    <n v="146.76929999999993"/>
  </r>
  <r>
    <n v="5024"/>
    <s v="CA-2019-133795"/>
    <x v="66"/>
    <d v="2019-12-24T00:00:00"/>
    <s v="Standard Class"/>
    <s v="JE-15475"/>
    <x v="115"/>
    <x v="0"/>
    <s v="United States"/>
    <s v="San Diego"/>
    <x v="1"/>
    <x v="1"/>
    <s v="FUR-FU-10003731"/>
    <x v="0"/>
    <x v="9"/>
    <x v="1272"/>
    <n v="39.92"/>
    <n v="4"/>
    <n v="11.177600000000002"/>
  </r>
  <r>
    <n v="5025"/>
    <s v="US-2020-130953"/>
    <x v="316"/>
    <d v="2020-08-03T00:00:00"/>
    <s v="Standard Class"/>
    <s v="RF-19735"/>
    <x v="181"/>
    <x v="0"/>
    <s v="United States"/>
    <s v="Oklahoma City"/>
    <x v="22"/>
    <x v="2"/>
    <s v="OFF-BI-10004828"/>
    <x v="1"/>
    <x v="4"/>
    <x v="1283"/>
    <n v="33.479999999999997"/>
    <n v="2"/>
    <n v="16.405199999999997"/>
  </r>
  <r>
    <n v="5026"/>
    <s v="US-2020-130953"/>
    <x v="316"/>
    <d v="2020-08-03T00:00:00"/>
    <s v="Standard Class"/>
    <s v="RF-19735"/>
    <x v="181"/>
    <x v="0"/>
    <s v="United States"/>
    <s v="Oklahoma City"/>
    <x v="22"/>
    <x v="2"/>
    <s v="TEC-PH-10003012"/>
    <x v="2"/>
    <x v="8"/>
    <x v="317"/>
    <n v="461.97"/>
    <n v="3"/>
    <n v="133.97129999999996"/>
  </r>
  <r>
    <n v="5027"/>
    <s v="US-2020-130953"/>
    <x v="316"/>
    <d v="2020-08-03T00:00:00"/>
    <s v="Standard Class"/>
    <s v="RF-19735"/>
    <x v="181"/>
    <x v="0"/>
    <s v="United States"/>
    <s v="Oklahoma City"/>
    <x v="22"/>
    <x v="2"/>
    <s v="OFF-AP-10002311"/>
    <x v="1"/>
    <x v="6"/>
    <x v="1232"/>
    <n v="137.62"/>
    <n v="2"/>
    <n v="60.552800000000005"/>
  </r>
  <r>
    <n v="5028"/>
    <s v="US-2020-130953"/>
    <x v="316"/>
    <d v="2020-08-03T00:00:00"/>
    <s v="Standard Class"/>
    <s v="RF-19735"/>
    <x v="181"/>
    <x v="0"/>
    <s v="United States"/>
    <s v="Oklahoma City"/>
    <x v="22"/>
    <x v="2"/>
    <s v="FUR-CH-10004626"/>
    <x v="0"/>
    <x v="1"/>
    <x v="1422"/>
    <n v="302.67"/>
    <n v="3"/>
    <n v="72.640799999999999"/>
  </r>
  <r>
    <n v="5030"/>
    <s v="CA-2020-139304"/>
    <x v="506"/>
    <d v="2020-02-02T00:00:00"/>
    <s v="Standard Class"/>
    <s v="VG-21790"/>
    <x v="558"/>
    <x v="0"/>
    <s v="United States"/>
    <s v="San Francisco"/>
    <x v="1"/>
    <x v="1"/>
    <s v="OFF-AR-10001216"/>
    <x v="1"/>
    <x v="5"/>
    <x v="1104"/>
    <n v="8.34"/>
    <n v="3"/>
    <n v="2.1683999999999997"/>
  </r>
  <r>
    <n v="5031"/>
    <s v="CA-2020-139304"/>
    <x v="506"/>
    <d v="2020-02-02T00:00:00"/>
    <s v="Standard Class"/>
    <s v="VG-21790"/>
    <x v="558"/>
    <x v="0"/>
    <s v="United States"/>
    <s v="San Francisco"/>
    <x v="1"/>
    <x v="1"/>
    <s v="OFF-SU-10001664"/>
    <x v="1"/>
    <x v="13"/>
    <x v="1396"/>
    <n v="8.57"/>
    <n v="1"/>
    <n v="2.2282000000000002"/>
  </r>
  <r>
    <n v="5032"/>
    <s v="CA-2020-139304"/>
    <x v="506"/>
    <d v="2020-02-02T00:00:00"/>
    <s v="Standard Class"/>
    <s v="VG-21790"/>
    <x v="558"/>
    <x v="0"/>
    <s v="United States"/>
    <s v="San Francisco"/>
    <x v="1"/>
    <x v="1"/>
    <s v="OFF-BI-10002498"/>
    <x v="1"/>
    <x v="4"/>
    <x v="261"/>
    <n v="119.61600000000001"/>
    <n v="8"/>
    <n v="40.370399999999997"/>
  </r>
  <r>
    <n v="5033"/>
    <s v="CA-2019-155166"/>
    <x v="274"/>
    <d v="2020-01-02T00:00:00"/>
    <s v="Standard Class"/>
    <s v="BB-11545"/>
    <x v="108"/>
    <x v="1"/>
    <s v="United States"/>
    <s v="Vineland"/>
    <x v="25"/>
    <x v="3"/>
    <s v="FUR-CH-10003968"/>
    <x v="0"/>
    <x v="1"/>
    <x v="24"/>
    <n v="212.94"/>
    <n v="3"/>
    <n v="25.552800000000005"/>
  </r>
  <r>
    <n v="5034"/>
    <s v="CA-2019-155166"/>
    <x v="274"/>
    <d v="2020-01-02T00:00:00"/>
    <s v="Standard Class"/>
    <s v="BB-11545"/>
    <x v="108"/>
    <x v="1"/>
    <s v="United States"/>
    <s v="Vineland"/>
    <x v="25"/>
    <x v="3"/>
    <s v="OFF-AP-10002765"/>
    <x v="1"/>
    <x v="6"/>
    <x v="941"/>
    <n v="26.49"/>
    <n v="1"/>
    <n v="7.4172000000000011"/>
  </r>
  <r>
    <n v="5038"/>
    <s v="CA-2020-141719"/>
    <x v="385"/>
    <d v="2020-11-21T00:00:00"/>
    <s v="Second Class"/>
    <s v="EG-13900"/>
    <x v="177"/>
    <x v="0"/>
    <s v="United States"/>
    <s v="Naperville"/>
    <x v="7"/>
    <x v="2"/>
    <s v="TEC-AC-10003610"/>
    <x v="2"/>
    <x v="7"/>
    <x v="384"/>
    <n v="239.96000000000004"/>
    <n v="5"/>
    <n v="83.98599999999999"/>
  </r>
  <r>
    <n v="5042"/>
    <s v="CA-2019-158694"/>
    <x v="190"/>
    <d v="2019-11-13T00:00:00"/>
    <s v="Second Class"/>
    <s v="AI-10855"/>
    <x v="339"/>
    <x v="0"/>
    <s v="United States"/>
    <s v="Los Angeles"/>
    <x v="1"/>
    <x v="1"/>
    <s v="OFF-PA-10002421"/>
    <x v="1"/>
    <x v="3"/>
    <x v="1054"/>
    <n v="67.710000000000008"/>
    <n v="3"/>
    <n v="32.500799999999998"/>
  </r>
  <r>
    <n v="5043"/>
    <s v="CA-2019-158694"/>
    <x v="190"/>
    <d v="2019-11-13T00:00:00"/>
    <s v="Second Class"/>
    <s v="AI-10855"/>
    <x v="339"/>
    <x v="0"/>
    <s v="United States"/>
    <s v="Los Angeles"/>
    <x v="1"/>
    <x v="1"/>
    <s v="OFF-AP-10000055"/>
    <x v="1"/>
    <x v="6"/>
    <x v="516"/>
    <n v="129.91999999999999"/>
    <n v="4"/>
    <n v="38.975999999999985"/>
  </r>
  <r>
    <n v="5044"/>
    <s v="CA-2019-158694"/>
    <x v="190"/>
    <d v="2019-11-13T00:00:00"/>
    <s v="Second Class"/>
    <s v="AI-10855"/>
    <x v="339"/>
    <x v="0"/>
    <s v="United States"/>
    <s v="Los Angeles"/>
    <x v="1"/>
    <x v="1"/>
    <s v="FUR-FU-10000965"/>
    <x v="0"/>
    <x v="9"/>
    <x v="1315"/>
    <n v="467.46"/>
    <n v="9"/>
    <n v="191.65860000000001"/>
  </r>
  <r>
    <n v="5045"/>
    <s v="CA-2019-158694"/>
    <x v="190"/>
    <d v="2019-11-13T00:00:00"/>
    <s v="Second Class"/>
    <s v="AI-10855"/>
    <x v="339"/>
    <x v="0"/>
    <s v="United States"/>
    <s v="Los Angeles"/>
    <x v="1"/>
    <x v="1"/>
    <s v="OFF-PA-10001363"/>
    <x v="1"/>
    <x v="3"/>
    <x v="1423"/>
    <n v="61.4"/>
    <n v="5"/>
    <n v="28.857999999999997"/>
  </r>
  <r>
    <n v="5046"/>
    <s v="CA-2019-158694"/>
    <x v="190"/>
    <d v="2019-11-13T00:00:00"/>
    <s v="Second Class"/>
    <s v="AI-10855"/>
    <x v="339"/>
    <x v="0"/>
    <s v="United States"/>
    <s v="Los Angeles"/>
    <x v="1"/>
    <x v="1"/>
    <s v="OFF-ST-10001496"/>
    <x v="1"/>
    <x v="10"/>
    <x v="1228"/>
    <n v="720.76"/>
    <n v="4"/>
    <n v="187.39760000000001"/>
  </r>
  <r>
    <n v="5047"/>
    <s v="CA-2019-158694"/>
    <x v="190"/>
    <d v="2019-11-13T00:00:00"/>
    <s v="Second Class"/>
    <s v="AI-10855"/>
    <x v="339"/>
    <x v="0"/>
    <s v="United States"/>
    <s v="Los Angeles"/>
    <x v="1"/>
    <x v="1"/>
    <s v="OFF-BI-10004656"/>
    <x v="1"/>
    <x v="4"/>
    <x v="583"/>
    <n v="5.1840000000000011"/>
    <n v="3"/>
    <n v="1.8143999999999996"/>
  </r>
  <r>
    <n v="5048"/>
    <s v="CA-2019-158694"/>
    <x v="190"/>
    <d v="2019-11-13T00:00:00"/>
    <s v="Second Class"/>
    <s v="AI-10855"/>
    <x v="339"/>
    <x v="0"/>
    <s v="United States"/>
    <s v="Los Angeles"/>
    <x v="1"/>
    <x v="1"/>
    <s v="OFF-AR-10001227"/>
    <x v="1"/>
    <x v="5"/>
    <x v="1291"/>
    <n v="14.7"/>
    <n v="5"/>
    <n v="3.9690000000000003"/>
  </r>
  <r>
    <n v="5053"/>
    <s v="US-2020-120607"/>
    <x v="135"/>
    <d v="2020-05-19T00:00:00"/>
    <s v="Same Day"/>
    <s v="JC-15775"/>
    <x v="401"/>
    <x v="0"/>
    <s v="United States"/>
    <s v="Atlanta"/>
    <x v="29"/>
    <x v="0"/>
    <s v="OFF-PA-10003129"/>
    <x v="1"/>
    <x v="3"/>
    <x v="831"/>
    <n v="195.64"/>
    <n v="4"/>
    <n v="91.950799999999987"/>
  </r>
  <r>
    <n v="5059"/>
    <s v="CA-2019-120796"/>
    <x v="547"/>
    <d v="2019-04-07T00:00:00"/>
    <s v="Standard Class"/>
    <s v="CS-11950"/>
    <x v="143"/>
    <x v="0"/>
    <s v="United States"/>
    <s v="Philadelphia"/>
    <x v="5"/>
    <x v="3"/>
    <s v="OFF-BI-10004330"/>
    <x v="1"/>
    <x v="4"/>
    <x v="747"/>
    <n v="99.846000000000004"/>
    <n v="9"/>
    <n v="-83.204999999999984"/>
  </r>
  <r>
    <n v="5060"/>
    <s v="CA-2019-109722"/>
    <x v="3"/>
    <d v="2019-12-07T00:00:00"/>
    <s v="Second Class"/>
    <s v="TP-21130"/>
    <x v="146"/>
    <x v="0"/>
    <s v="United States"/>
    <s v="Georgetown"/>
    <x v="0"/>
    <x v="0"/>
    <s v="TEC-PH-10000560"/>
    <x v="2"/>
    <x v="8"/>
    <x v="1424"/>
    <n v="699.98"/>
    <n v="2"/>
    <n v="195.99440000000004"/>
  </r>
  <r>
    <n v="5061"/>
    <s v="CA-2019-109722"/>
    <x v="3"/>
    <d v="2019-12-07T00:00:00"/>
    <s v="Second Class"/>
    <s v="TP-21130"/>
    <x v="146"/>
    <x v="0"/>
    <s v="United States"/>
    <s v="Georgetown"/>
    <x v="0"/>
    <x v="0"/>
    <s v="OFF-ST-10000060"/>
    <x v="1"/>
    <x v="10"/>
    <x v="230"/>
    <n v="584.82000000000005"/>
    <n v="9"/>
    <n v="70.178400000000025"/>
  </r>
  <r>
    <n v="5065"/>
    <s v="CA-2020-122196"/>
    <x v="323"/>
    <d v="2020-09-24T00:00:00"/>
    <s v="First Class"/>
    <s v="CA-12265"/>
    <x v="379"/>
    <x v="0"/>
    <s v="United States"/>
    <s v="Wilmington"/>
    <x v="10"/>
    <x v="3"/>
    <s v="TEC-PH-10004977"/>
    <x v="2"/>
    <x v="8"/>
    <x v="11"/>
    <n v="391.98"/>
    <n v="2"/>
    <n v="113.67419999999998"/>
  </r>
  <r>
    <n v="5066"/>
    <s v="CA-2020-142090"/>
    <x v="185"/>
    <d v="2020-12-07T00:00:00"/>
    <s v="Standard Class"/>
    <s v="SC-20380"/>
    <x v="523"/>
    <x v="0"/>
    <s v="United States"/>
    <s v="Burlington"/>
    <x v="2"/>
    <x v="0"/>
    <s v="TEC-AC-10002001"/>
    <x v="2"/>
    <x v="7"/>
    <x v="144"/>
    <n v="383.97600000000006"/>
    <n v="3"/>
    <n v="81.59490000000001"/>
  </r>
  <r>
    <n v="5067"/>
    <s v="CA-2020-142090"/>
    <x v="185"/>
    <d v="2020-12-07T00:00:00"/>
    <s v="Standard Class"/>
    <s v="SC-20380"/>
    <x v="523"/>
    <x v="0"/>
    <s v="United States"/>
    <s v="Burlington"/>
    <x v="2"/>
    <x v="0"/>
    <s v="FUR-TA-10001889"/>
    <x v="0"/>
    <x v="14"/>
    <x v="246"/>
    <n v="1781.6819999999998"/>
    <n v="7"/>
    <n v="-653.28340000000003"/>
  </r>
  <r>
    <n v="5068"/>
    <s v="CA-2020-160934"/>
    <x v="428"/>
    <d v="2020-01-19T00:00:00"/>
    <s v="Standard Class"/>
    <s v="TT-21460"/>
    <x v="353"/>
    <x v="2"/>
    <s v="United States"/>
    <s v="Los Angeles"/>
    <x v="1"/>
    <x v="1"/>
    <s v="OFF-AR-10003504"/>
    <x v="1"/>
    <x v="5"/>
    <x v="721"/>
    <n v="21.400000000000002"/>
    <n v="5"/>
    <n v="6.2059999999999977"/>
  </r>
  <r>
    <n v="5075"/>
    <s v="CA-2020-151071"/>
    <x v="548"/>
    <d v="2020-04-29T00:00:00"/>
    <s v="Second Class"/>
    <s v="MB-18085"/>
    <x v="324"/>
    <x v="0"/>
    <s v="United States"/>
    <s v="Los Angeles"/>
    <x v="1"/>
    <x v="1"/>
    <s v="OFF-BI-10002103"/>
    <x v="1"/>
    <x v="4"/>
    <x v="619"/>
    <n v="13.904"/>
    <n v="2"/>
    <n v="4.5187999999999997"/>
  </r>
  <r>
    <n v="5079"/>
    <s v="CA-2020-143217"/>
    <x v="194"/>
    <d v="2020-11-17T00:00:00"/>
    <s v="Standard Class"/>
    <s v="CG-12040"/>
    <x v="220"/>
    <x v="2"/>
    <s v="United States"/>
    <s v="Milwaukee"/>
    <x v="21"/>
    <x v="2"/>
    <s v="OFF-BI-10002949"/>
    <x v="1"/>
    <x v="4"/>
    <x v="321"/>
    <n v="18.240000000000002"/>
    <n v="3"/>
    <n v="8.5727999999999991"/>
  </r>
  <r>
    <n v="5080"/>
    <s v="US-2020-133312"/>
    <x v="503"/>
    <d v="2020-11-29T00:00:00"/>
    <s v="Standard Class"/>
    <s v="BD-11500"/>
    <x v="675"/>
    <x v="0"/>
    <s v="United States"/>
    <s v="San Francisco"/>
    <x v="1"/>
    <x v="1"/>
    <s v="FUR-BO-10002213"/>
    <x v="0"/>
    <x v="0"/>
    <x v="977"/>
    <n v="359.49899999999997"/>
    <n v="3"/>
    <n v="-29.605799999999981"/>
  </r>
  <r>
    <n v="5081"/>
    <s v="US-2020-133312"/>
    <x v="503"/>
    <d v="2020-11-29T00:00:00"/>
    <s v="Standard Class"/>
    <s v="BD-11500"/>
    <x v="675"/>
    <x v="0"/>
    <s v="United States"/>
    <s v="San Francisco"/>
    <x v="1"/>
    <x v="1"/>
    <s v="OFF-ST-10001325"/>
    <x v="1"/>
    <x v="10"/>
    <x v="285"/>
    <n v="10.48"/>
    <n v="1"/>
    <n v="2.8296000000000001"/>
  </r>
  <r>
    <n v="5083"/>
    <s v="CA-2019-155138"/>
    <x v="86"/>
    <d v="2019-09-12T00:00:00"/>
    <s v="Standard Class"/>
    <s v="JM-15580"/>
    <x v="676"/>
    <x v="0"/>
    <s v="United States"/>
    <s v="Monroe"/>
    <x v="2"/>
    <x v="0"/>
    <s v="TEC-AC-10004209"/>
    <x v="2"/>
    <x v="7"/>
    <x v="1425"/>
    <n v="35.167999999999999"/>
    <n v="4"/>
    <n v="8.3524000000000012"/>
  </r>
  <r>
    <n v="5084"/>
    <s v="CA-2019-155138"/>
    <x v="86"/>
    <d v="2019-09-12T00:00:00"/>
    <s v="Standard Class"/>
    <s v="JM-15580"/>
    <x v="676"/>
    <x v="0"/>
    <s v="United States"/>
    <s v="Monroe"/>
    <x v="2"/>
    <x v="0"/>
    <s v="OFF-PA-10000501"/>
    <x v="1"/>
    <x v="3"/>
    <x v="1426"/>
    <n v="64.704000000000008"/>
    <n v="3"/>
    <n v="23.455199999999998"/>
  </r>
  <r>
    <n v="5085"/>
    <s v="CA-2019-108350"/>
    <x v="60"/>
    <d v="2019-06-09T00:00:00"/>
    <s v="Second Class"/>
    <s v="SC-20230"/>
    <x v="412"/>
    <x v="1"/>
    <s v="United States"/>
    <s v="Lowell"/>
    <x v="28"/>
    <x v="3"/>
    <s v="OFF-PA-10003656"/>
    <x v="1"/>
    <x v="3"/>
    <x v="506"/>
    <n v="105.52"/>
    <n v="4"/>
    <n v="48.539199999999994"/>
  </r>
  <r>
    <n v="5090"/>
    <s v="CA-2020-132738"/>
    <x v="549"/>
    <d v="2020-08-07T00:00:00"/>
    <s v="First Class"/>
    <s v="HM-14860"/>
    <x v="304"/>
    <x v="1"/>
    <s v="United States"/>
    <s v="Loveland"/>
    <x v="27"/>
    <x v="1"/>
    <s v="OFF-PA-10001752"/>
    <x v="1"/>
    <x v="3"/>
    <x v="1007"/>
    <n v="7.9680000000000009"/>
    <n v="2"/>
    <n v="2.8884000000000007"/>
  </r>
  <r>
    <n v="5091"/>
    <s v="CA-2020-132738"/>
    <x v="549"/>
    <d v="2020-08-07T00:00:00"/>
    <s v="First Class"/>
    <s v="HM-14860"/>
    <x v="304"/>
    <x v="1"/>
    <s v="United States"/>
    <s v="Loveland"/>
    <x v="27"/>
    <x v="1"/>
    <s v="OFF-EN-10001141"/>
    <x v="1"/>
    <x v="12"/>
    <x v="378"/>
    <n v="8.7840000000000007"/>
    <n v="1"/>
    <n v="3.1842000000000001"/>
  </r>
  <r>
    <n v="5092"/>
    <s v="CA-2020-156720"/>
    <x v="141"/>
    <d v="2019-01-03T00:00:00"/>
    <s v="Standard Class"/>
    <s v="JM-15580"/>
    <x v="676"/>
    <x v="0"/>
    <s v="United States"/>
    <s v="Loveland"/>
    <x v="27"/>
    <x v="1"/>
    <s v="OFF-FA-10003472"/>
    <x v="1"/>
    <x v="11"/>
    <x v="130"/>
    <n v="3.024"/>
    <n v="3"/>
    <n v="-0.6048"/>
  </r>
  <r>
    <n v="5108"/>
    <s v="CA-2020-132213"/>
    <x v="548"/>
    <d v="2020-04-26T00:00:00"/>
    <s v="First Class"/>
    <s v="PN-18775"/>
    <x v="27"/>
    <x v="2"/>
    <s v="United States"/>
    <s v="Nashville"/>
    <x v="26"/>
    <x v="0"/>
    <s v="OFF-AR-10004078"/>
    <x v="1"/>
    <x v="5"/>
    <x v="888"/>
    <n v="42.047999999999995"/>
    <n v="9"/>
    <n v="5.2559999999999985"/>
  </r>
  <r>
    <n v="5109"/>
    <s v="CA-2020-132213"/>
    <x v="548"/>
    <d v="2020-04-26T00:00:00"/>
    <s v="First Class"/>
    <s v="PN-18775"/>
    <x v="27"/>
    <x v="2"/>
    <s v="United States"/>
    <s v="Nashville"/>
    <x v="26"/>
    <x v="0"/>
    <s v="OFF-AR-10001958"/>
    <x v="1"/>
    <x v="5"/>
    <x v="483"/>
    <n v="67.92"/>
    <n v="5"/>
    <n v="6.7920000000000016"/>
  </r>
  <r>
    <n v="5114"/>
    <s v="CA-2019-147970"/>
    <x v="545"/>
    <d v="2019-02-02T00:00:00"/>
    <s v="Second Class"/>
    <s v="AB-10150"/>
    <x v="349"/>
    <x v="0"/>
    <s v="United States"/>
    <s v="Dallas"/>
    <x v="6"/>
    <x v="2"/>
    <s v="OFF-PA-10003936"/>
    <x v="1"/>
    <x v="3"/>
    <x v="1427"/>
    <n v="15.552000000000003"/>
    <n v="3"/>
    <n v="5.4432"/>
  </r>
  <r>
    <n v="5115"/>
    <s v="CA-2019-150658"/>
    <x v="550"/>
    <d v="2019-11-22T00:00:00"/>
    <s v="Standard Class"/>
    <s v="MS-17365"/>
    <x v="489"/>
    <x v="0"/>
    <s v="United States"/>
    <s v="Carlsbad"/>
    <x v="23"/>
    <x v="1"/>
    <s v="OFF-BI-10004140"/>
    <x v="1"/>
    <x v="4"/>
    <x v="539"/>
    <n v="10.776000000000002"/>
    <n v="3"/>
    <n v="3.3674999999999984"/>
  </r>
  <r>
    <n v="5116"/>
    <s v="CA-2020-125640"/>
    <x v="436"/>
    <d v="2020-07-29T00:00:00"/>
    <s v="Standard Class"/>
    <s v="DD-13570"/>
    <x v="623"/>
    <x v="0"/>
    <s v="United States"/>
    <s v="Philadelphia"/>
    <x v="5"/>
    <x v="3"/>
    <s v="OFF-LA-10004178"/>
    <x v="1"/>
    <x v="2"/>
    <x v="1428"/>
    <n v="3.3040000000000003"/>
    <n v="1"/>
    <n v="1.0737999999999999"/>
  </r>
  <r>
    <n v="5117"/>
    <s v="CA-2020-154137"/>
    <x v="194"/>
    <d v="2020-11-17T00:00:00"/>
    <s v="Standard Class"/>
    <s v="MT-17815"/>
    <x v="586"/>
    <x v="0"/>
    <s v="United States"/>
    <s v="New York City"/>
    <x v="11"/>
    <x v="3"/>
    <s v="OFF-ST-10003324"/>
    <x v="1"/>
    <x v="10"/>
    <x v="712"/>
    <n v="35.479999999999997"/>
    <n v="1"/>
    <n v="0"/>
  </r>
  <r>
    <n v="5132"/>
    <s v="CA-2020-146626"/>
    <x v="337"/>
    <d v="2019-01-05T00:00:00"/>
    <s v="Standard Class"/>
    <s v="BP-11185"/>
    <x v="76"/>
    <x v="1"/>
    <s v="United States"/>
    <s v="Anaheim"/>
    <x v="1"/>
    <x v="1"/>
    <s v="FUR-FU-10002501"/>
    <x v="0"/>
    <x v="9"/>
    <x v="1402"/>
    <n v="101.12"/>
    <n v="8"/>
    <n v="37.414400000000001"/>
  </r>
  <r>
    <n v="5134"/>
    <s v="CA-2020-155607"/>
    <x v="112"/>
    <d v="2020-11-30T00:00:00"/>
    <s v="Standard Class"/>
    <s v="FG-14260"/>
    <x v="295"/>
    <x v="2"/>
    <s v="United States"/>
    <s v="New York City"/>
    <x v="11"/>
    <x v="3"/>
    <s v="OFF-AP-10001962"/>
    <x v="1"/>
    <x v="6"/>
    <x v="1275"/>
    <n v="58.730000000000004"/>
    <n v="7"/>
    <n v="14.682500000000001"/>
  </r>
  <r>
    <n v="5135"/>
    <s v="CA-2020-155607"/>
    <x v="112"/>
    <d v="2020-11-30T00:00:00"/>
    <s v="Standard Class"/>
    <s v="FG-14260"/>
    <x v="295"/>
    <x v="2"/>
    <s v="United States"/>
    <s v="New York City"/>
    <x v="11"/>
    <x v="3"/>
    <s v="OFF-BI-10003364"/>
    <x v="1"/>
    <x v="4"/>
    <x v="454"/>
    <n v="93.344000000000008"/>
    <n v="4"/>
    <n v="32.670400000000001"/>
  </r>
  <r>
    <n v="5136"/>
    <s v="CA-2019-151323"/>
    <x v="142"/>
    <d v="2019-10-28T00:00:00"/>
    <s v="Standard Class"/>
    <s v="AB-10255"/>
    <x v="297"/>
    <x v="2"/>
    <s v="United States"/>
    <s v="Seattle"/>
    <x v="3"/>
    <x v="1"/>
    <s v="OFF-FA-10002983"/>
    <x v="1"/>
    <x v="11"/>
    <x v="142"/>
    <n v="17.05"/>
    <n v="5"/>
    <n v="8.1840000000000011"/>
  </r>
  <r>
    <n v="5138"/>
    <s v="CA-2019-128972"/>
    <x v="210"/>
    <d v="2019-11-17T00:00:00"/>
    <s v="Standard Class"/>
    <s v="TS-21430"/>
    <x v="649"/>
    <x v="1"/>
    <s v="United States"/>
    <s v="Oklahoma City"/>
    <x v="22"/>
    <x v="2"/>
    <s v="FUR-FU-10003096"/>
    <x v="0"/>
    <x v="9"/>
    <x v="1273"/>
    <n v="30.36"/>
    <n v="4"/>
    <n v="13.0548"/>
  </r>
  <r>
    <n v="5139"/>
    <s v="CA-2020-128335"/>
    <x v="206"/>
    <d v="2020-10-05T00:00:00"/>
    <s v="Standard Class"/>
    <s v="JA-15970"/>
    <x v="225"/>
    <x v="0"/>
    <s v="United States"/>
    <s v="Mount Vernon"/>
    <x v="11"/>
    <x v="3"/>
    <s v="OFF-EN-10001539"/>
    <x v="1"/>
    <x v="12"/>
    <x v="89"/>
    <n v="23.34"/>
    <n v="3"/>
    <n v="10.969799999999999"/>
  </r>
  <r>
    <n v="5140"/>
    <s v="CA-2020-128335"/>
    <x v="206"/>
    <d v="2020-10-05T00:00:00"/>
    <s v="Standard Class"/>
    <s v="JA-15970"/>
    <x v="225"/>
    <x v="0"/>
    <s v="United States"/>
    <s v="Mount Vernon"/>
    <x v="11"/>
    <x v="3"/>
    <s v="OFF-PA-10004996"/>
    <x v="1"/>
    <x v="3"/>
    <x v="1176"/>
    <n v="51.550000000000004"/>
    <n v="5"/>
    <n v="24.2285"/>
  </r>
  <r>
    <n v="5142"/>
    <s v="CA-2019-111213"/>
    <x v="97"/>
    <d v="2019-04-05T00:00:00"/>
    <s v="Standard Class"/>
    <s v="FP-14320"/>
    <x v="139"/>
    <x v="0"/>
    <s v="United States"/>
    <s v="New York City"/>
    <x v="11"/>
    <x v="3"/>
    <s v="FUR-CH-10000454"/>
    <x v="0"/>
    <x v="1"/>
    <x v="1"/>
    <n v="1317.492"/>
    <n v="6"/>
    <n v="292.77599999999995"/>
  </r>
  <r>
    <n v="5143"/>
    <s v="CA-2019-111213"/>
    <x v="97"/>
    <d v="2019-04-05T00:00:00"/>
    <s v="Standard Class"/>
    <s v="FP-14320"/>
    <x v="139"/>
    <x v="0"/>
    <s v="United States"/>
    <s v="New York City"/>
    <x v="11"/>
    <x v="3"/>
    <s v="OFF-SU-10000946"/>
    <x v="1"/>
    <x v="13"/>
    <x v="183"/>
    <n v="63.84"/>
    <n v="8"/>
    <n v="18.513599999999997"/>
  </r>
  <r>
    <n v="5144"/>
    <s v="CA-2019-111213"/>
    <x v="97"/>
    <d v="2019-04-05T00:00:00"/>
    <s v="Standard Class"/>
    <s v="FP-14320"/>
    <x v="139"/>
    <x v="0"/>
    <s v="United States"/>
    <s v="New York City"/>
    <x v="11"/>
    <x v="3"/>
    <s v="OFF-BI-10004140"/>
    <x v="1"/>
    <x v="4"/>
    <x v="539"/>
    <n v="3.5920000000000005"/>
    <n v="1"/>
    <n v="1.1224999999999996"/>
  </r>
  <r>
    <n v="5145"/>
    <s v="CA-2020-161333"/>
    <x v="36"/>
    <d v="2020-02-07T00:00:00"/>
    <s v="Standard Class"/>
    <s v="JL-15835"/>
    <x v="158"/>
    <x v="0"/>
    <s v="United States"/>
    <s v="Los Angeles"/>
    <x v="1"/>
    <x v="1"/>
    <s v="FUR-FU-10003039"/>
    <x v="0"/>
    <x v="9"/>
    <x v="291"/>
    <n v="86.26"/>
    <n v="2"/>
    <n v="29.328400000000002"/>
  </r>
  <r>
    <n v="5146"/>
    <s v="CA-2020-161333"/>
    <x v="36"/>
    <d v="2020-02-07T00:00:00"/>
    <s v="Standard Class"/>
    <s v="JL-15835"/>
    <x v="158"/>
    <x v="0"/>
    <s v="United States"/>
    <s v="Los Angeles"/>
    <x v="1"/>
    <x v="1"/>
    <s v="OFF-ST-10000464"/>
    <x v="1"/>
    <x v="10"/>
    <x v="1213"/>
    <n v="139.04"/>
    <n v="4"/>
    <n v="38.931200000000004"/>
  </r>
  <r>
    <n v="5147"/>
    <s v="CA-2020-161333"/>
    <x v="36"/>
    <d v="2020-02-07T00:00:00"/>
    <s v="Standard Class"/>
    <s v="JL-15835"/>
    <x v="158"/>
    <x v="0"/>
    <s v="United States"/>
    <s v="Los Angeles"/>
    <x v="1"/>
    <x v="1"/>
    <s v="OFF-AP-10000252"/>
    <x v="1"/>
    <x v="6"/>
    <x v="898"/>
    <n v="46.8"/>
    <n v="4"/>
    <n v="16.38"/>
  </r>
  <r>
    <n v="5148"/>
    <s v="CA-2020-128734"/>
    <x v="87"/>
    <d v="2020-12-31T00:00:00"/>
    <s v="Standard Class"/>
    <s v="JL-15175"/>
    <x v="197"/>
    <x v="2"/>
    <s v="United States"/>
    <s v="Chandler"/>
    <x v="18"/>
    <x v="1"/>
    <s v="FUR-FU-10001731"/>
    <x v="0"/>
    <x v="9"/>
    <x v="1429"/>
    <n v="8.5440000000000005"/>
    <n v="4"/>
    <n v="1.9223999999999997"/>
  </r>
  <r>
    <n v="5149"/>
    <s v="CA-2020-128734"/>
    <x v="87"/>
    <d v="2020-12-31T00:00:00"/>
    <s v="Standard Class"/>
    <s v="JL-15175"/>
    <x v="197"/>
    <x v="2"/>
    <s v="United States"/>
    <s v="Chandler"/>
    <x v="18"/>
    <x v="1"/>
    <s v="FUR-CH-10001394"/>
    <x v="0"/>
    <x v="1"/>
    <x v="927"/>
    <n v="842.37600000000009"/>
    <n v="3"/>
    <n v="105.29699999999988"/>
  </r>
  <r>
    <n v="5151"/>
    <s v="CA-2020-125101"/>
    <x v="495"/>
    <d v="2020-03-10T00:00:00"/>
    <s v="Second Class"/>
    <s v="SH-19975"/>
    <x v="41"/>
    <x v="1"/>
    <s v="United States"/>
    <s v="San Francisco"/>
    <x v="1"/>
    <x v="1"/>
    <s v="OFF-ST-10000675"/>
    <x v="1"/>
    <x v="10"/>
    <x v="161"/>
    <n v="67.78"/>
    <n v="2"/>
    <n v="16.945"/>
  </r>
  <r>
    <n v="5152"/>
    <s v="CA-2020-169929"/>
    <x v="78"/>
    <d v="2020-09-28T00:00:00"/>
    <s v="First Class"/>
    <s v="LS-17200"/>
    <x v="478"/>
    <x v="1"/>
    <s v="United States"/>
    <s v="Helena"/>
    <x v="34"/>
    <x v="1"/>
    <s v="OFF-ST-10002352"/>
    <x v="1"/>
    <x v="10"/>
    <x v="561"/>
    <n v="39.900000000000006"/>
    <n v="5"/>
    <n v="10.373999999999999"/>
  </r>
  <r>
    <n v="5157"/>
    <s v="CA-2020-163006"/>
    <x v="84"/>
    <d v="2020-07-04T00:00:00"/>
    <s v="Second Class"/>
    <s v="GH-14410"/>
    <x v="608"/>
    <x v="2"/>
    <s v="United States"/>
    <s v="Chicago"/>
    <x v="7"/>
    <x v="2"/>
    <s v="TEC-PH-10002584"/>
    <x v="2"/>
    <x v="8"/>
    <x v="1430"/>
    <n v="1001.5840000000001"/>
    <n v="2"/>
    <n v="125.19799999999992"/>
  </r>
  <r>
    <n v="5158"/>
    <s v="CA-2020-163006"/>
    <x v="84"/>
    <d v="2020-07-04T00:00:00"/>
    <s v="Second Class"/>
    <s v="GH-14410"/>
    <x v="608"/>
    <x v="2"/>
    <s v="United States"/>
    <s v="Chicago"/>
    <x v="7"/>
    <x v="2"/>
    <s v="FUR-CH-10000229"/>
    <x v="0"/>
    <x v="1"/>
    <x v="1431"/>
    <n v="569.05799999999999"/>
    <n v="3"/>
    <n v="-178.84680000000006"/>
  </r>
  <r>
    <n v="5159"/>
    <s v="CA-2020-163006"/>
    <x v="84"/>
    <d v="2020-07-04T00:00:00"/>
    <s v="Second Class"/>
    <s v="GH-14410"/>
    <x v="608"/>
    <x v="2"/>
    <s v="United States"/>
    <s v="Chicago"/>
    <x v="7"/>
    <x v="2"/>
    <s v="FUR-FU-10003799"/>
    <x v="0"/>
    <x v="9"/>
    <x v="1432"/>
    <n v="14.224000000000002"/>
    <n v="2"/>
    <n v="-10.312400000000004"/>
  </r>
  <r>
    <n v="5163"/>
    <s v="CA-2019-115378"/>
    <x v="410"/>
    <d v="2019-11-23T00:00:00"/>
    <s v="Second Class"/>
    <s v="AJ-10945"/>
    <x v="591"/>
    <x v="0"/>
    <s v="United States"/>
    <s v="Taylor"/>
    <x v="13"/>
    <x v="2"/>
    <s v="FUR-CH-10000863"/>
    <x v="0"/>
    <x v="1"/>
    <x v="37"/>
    <n v="301.95999999999998"/>
    <n v="2"/>
    <n v="33.215599999999995"/>
  </r>
  <r>
    <n v="5171"/>
    <s v="CA-2019-122903"/>
    <x v="551"/>
    <d v="2019-05-29T00:00:00"/>
    <s v="Second Class"/>
    <s v="LA-16780"/>
    <x v="448"/>
    <x v="1"/>
    <s v="United States"/>
    <s v="Detroit"/>
    <x v="13"/>
    <x v="2"/>
    <s v="FUR-CH-10002024"/>
    <x v="0"/>
    <x v="1"/>
    <x v="290"/>
    <n v="3504.9"/>
    <n v="5"/>
    <n v="700.98000000000013"/>
  </r>
  <r>
    <n v="5172"/>
    <s v="CA-2019-122903"/>
    <x v="551"/>
    <d v="2019-05-29T00:00:00"/>
    <s v="Second Class"/>
    <s v="LA-16780"/>
    <x v="448"/>
    <x v="1"/>
    <s v="United States"/>
    <s v="Detroit"/>
    <x v="13"/>
    <x v="2"/>
    <s v="OFF-PA-10001790"/>
    <x v="1"/>
    <x v="3"/>
    <x v="441"/>
    <n v="144.12"/>
    <n v="3"/>
    <n v="69.177599999999984"/>
  </r>
  <r>
    <n v="5173"/>
    <s v="CA-2019-122903"/>
    <x v="551"/>
    <d v="2019-05-29T00:00:00"/>
    <s v="Second Class"/>
    <s v="LA-16780"/>
    <x v="448"/>
    <x v="1"/>
    <s v="United States"/>
    <s v="Detroit"/>
    <x v="13"/>
    <x v="2"/>
    <s v="OFF-PA-10000994"/>
    <x v="1"/>
    <x v="3"/>
    <x v="615"/>
    <n v="314.54999999999995"/>
    <n v="3"/>
    <n v="150.98399999999998"/>
  </r>
  <r>
    <n v="5175"/>
    <s v="CA-2020-106432"/>
    <x v="7"/>
    <d v="2020-10-24T00:00:00"/>
    <s v="Standard Class"/>
    <s v="CA-12265"/>
    <x v="379"/>
    <x v="0"/>
    <s v="United States"/>
    <s v="Waco"/>
    <x v="6"/>
    <x v="2"/>
    <s v="OFF-BI-10002799"/>
    <x v="1"/>
    <x v="4"/>
    <x v="1146"/>
    <n v="2.0719999999999996"/>
    <n v="2"/>
    <n v="-3.5224000000000011"/>
  </r>
  <r>
    <n v="5176"/>
    <s v="CA-2020-106432"/>
    <x v="7"/>
    <d v="2020-10-24T00:00:00"/>
    <s v="Standard Class"/>
    <s v="CA-12265"/>
    <x v="379"/>
    <x v="0"/>
    <s v="United States"/>
    <s v="Waco"/>
    <x v="6"/>
    <x v="2"/>
    <s v="FUR-BO-10004360"/>
    <x v="0"/>
    <x v="0"/>
    <x v="1433"/>
    <n v="328.39919999999995"/>
    <n v="3"/>
    <n v="-91.758599999999973"/>
  </r>
  <r>
    <n v="5177"/>
    <s v="CA-2019-148908"/>
    <x v="405"/>
    <d v="2019-11-08T00:00:00"/>
    <s v="First Class"/>
    <s v="JH-15985"/>
    <x v="58"/>
    <x v="0"/>
    <s v="United States"/>
    <s v="San Francisco"/>
    <x v="1"/>
    <x v="1"/>
    <s v="OFF-BI-10002082"/>
    <x v="1"/>
    <x v="4"/>
    <x v="833"/>
    <n v="53.248000000000005"/>
    <n v="2"/>
    <n v="19.968"/>
  </r>
  <r>
    <n v="5178"/>
    <s v="CA-2019-123015"/>
    <x v="274"/>
    <d v="2019-12-30T00:00:00"/>
    <s v="Standard Class"/>
    <s v="AJ-10795"/>
    <x v="203"/>
    <x v="1"/>
    <s v="United States"/>
    <s v="New York City"/>
    <x v="11"/>
    <x v="3"/>
    <s v="OFF-BI-10004967"/>
    <x v="1"/>
    <x v="4"/>
    <x v="525"/>
    <n v="4.9920000000000009"/>
    <n v="3"/>
    <n v="1.6848000000000001"/>
  </r>
  <r>
    <n v="5182"/>
    <s v="CA-2020-108749"/>
    <x v="289"/>
    <d v="2020-09-15T00:00:00"/>
    <s v="First Class"/>
    <s v="DJ-13510"/>
    <x v="78"/>
    <x v="1"/>
    <s v="United States"/>
    <s v="Woonsocket"/>
    <x v="31"/>
    <x v="3"/>
    <s v="OFF-PA-10003797"/>
    <x v="1"/>
    <x v="3"/>
    <x v="1434"/>
    <n v="45.36"/>
    <n v="7"/>
    <n v="21.772800000000004"/>
  </r>
  <r>
    <n v="5183"/>
    <s v="CA-2020-108749"/>
    <x v="289"/>
    <d v="2020-09-15T00:00:00"/>
    <s v="First Class"/>
    <s v="DJ-13510"/>
    <x v="78"/>
    <x v="1"/>
    <s v="United States"/>
    <s v="Woonsocket"/>
    <x v="31"/>
    <x v="3"/>
    <s v="OFF-BI-10003707"/>
    <x v="1"/>
    <x v="4"/>
    <x v="1435"/>
    <n v="45.78"/>
    <n v="3"/>
    <n v="22.89"/>
  </r>
  <r>
    <n v="5184"/>
    <s v="CA-2020-163335"/>
    <x v="136"/>
    <d v="2020-09-27T00:00:00"/>
    <s v="First Class"/>
    <s v="AG-10675"/>
    <x v="95"/>
    <x v="0"/>
    <s v="United States"/>
    <s v="Columbus"/>
    <x v="29"/>
    <x v="0"/>
    <s v="OFF-ST-10000885"/>
    <x v="1"/>
    <x v="10"/>
    <x v="1363"/>
    <n v="40.29"/>
    <n v="3"/>
    <n v="10.0725"/>
  </r>
  <r>
    <n v="5185"/>
    <s v="CA-2020-163335"/>
    <x v="136"/>
    <d v="2020-09-27T00:00:00"/>
    <s v="First Class"/>
    <s v="AG-10675"/>
    <x v="95"/>
    <x v="0"/>
    <s v="United States"/>
    <s v="Columbus"/>
    <x v="29"/>
    <x v="0"/>
    <s v="OFF-BI-10002827"/>
    <x v="1"/>
    <x v="4"/>
    <x v="350"/>
    <n v="38.71"/>
    <n v="7"/>
    <n v="17.8066"/>
  </r>
  <r>
    <n v="5190"/>
    <s v="US-2020-136679"/>
    <x v="133"/>
    <d v="2020-11-18T00:00:00"/>
    <s v="Standard Class"/>
    <s v="XP-21865"/>
    <x v="516"/>
    <x v="0"/>
    <s v="United States"/>
    <s v="Pasadena"/>
    <x v="6"/>
    <x v="2"/>
    <s v="TEC-AC-10004855"/>
    <x v="2"/>
    <x v="7"/>
    <x v="735"/>
    <n v="167.95200000000003"/>
    <n v="6"/>
    <n v="-27.292200000000001"/>
  </r>
  <r>
    <n v="5191"/>
    <s v="US-2020-136679"/>
    <x v="133"/>
    <d v="2020-11-18T00:00:00"/>
    <s v="Standard Class"/>
    <s v="XP-21865"/>
    <x v="516"/>
    <x v="0"/>
    <s v="United States"/>
    <s v="Pasadena"/>
    <x v="6"/>
    <x v="2"/>
    <s v="OFF-AR-10003582"/>
    <x v="1"/>
    <x v="5"/>
    <x v="1373"/>
    <n v="45.04"/>
    <n v="2"/>
    <n v="4.5040000000000031"/>
  </r>
  <r>
    <n v="5192"/>
    <s v="US-2020-141943"/>
    <x v="552"/>
    <d v="2020-05-09T00:00:00"/>
    <s v="Standard Class"/>
    <s v="DK-12985"/>
    <x v="677"/>
    <x v="0"/>
    <s v="United States"/>
    <s v="San Francisco"/>
    <x v="1"/>
    <x v="1"/>
    <s v="OFF-EN-10003448"/>
    <x v="1"/>
    <x v="12"/>
    <x v="1436"/>
    <n v="23.16"/>
    <n v="2"/>
    <n v="11.58"/>
  </r>
  <r>
    <n v="5199"/>
    <s v="CA-2019-103982"/>
    <x v="463"/>
    <d v="2019-03-08T00:00:00"/>
    <s v="Standard Class"/>
    <s v="AA-10315"/>
    <x v="264"/>
    <x v="0"/>
    <s v="United States"/>
    <s v="Round Rock"/>
    <x v="6"/>
    <x v="2"/>
    <s v="OFF-SU-10000151"/>
    <x v="1"/>
    <x v="13"/>
    <x v="1437"/>
    <n v="3930.0720000000001"/>
    <n v="3"/>
    <n v="-786.01440000000025"/>
  </r>
  <r>
    <n v="5200"/>
    <s v="CA-2019-103982"/>
    <x v="463"/>
    <d v="2019-03-08T00:00:00"/>
    <s v="Standard Class"/>
    <s v="AA-10315"/>
    <x v="264"/>
    <x v="0"/>
    <s v="United States"/>
    <s v="Round Rock"/>
    <x v="6"/>
    <x v="2"/>
    <s v="OFF-FA-10001332"/>
    <x v="1"/>
    <x v="11"/>
    <x v="1380"/>
    <n v="2.3039999999999998"/>
    <n v="1"/>
    <n v="0.77759999999999996"/>
  </r>
  <r>
    <n v="5201"/>
    <s v="CA-2019-103982"/>
    <x v="463"/>
    <d v="2019-03-08T00:00:00"/>
    <s v="Standard Class"/>
    <s v="AA-10315"/>
    <x v="264"/>
    <x v="0"/>
    <s v="United States"/>
    <s v="Round Rock"/>
    <x v="6"/>
    <x v="2"/>
    <s v="TEC-PH-10000895"/>
    <x v="2"/>
    <x v="8"/>
    <x v="794"/>
    <n v="431.97600000000006"/>
    <n v="3"/>
    <n v="32.398200000000017"/>
  </r>
  <r>
    <n v="5202"/>
    <s v="CA-2019-103982"/>
    <x v="463"/>
    <d v="2019-03-08T00:00:00"/>
    <s v="Standard Class"/>
    <s v="AA-10315"/>
    <x v="264"/>
    <x v="0"/>
    <s v="United States"/>
    <s v="Round Rock"/>
    <x v="6"/>
    <x v="2"/>
    <s v="TEC-AC-10002857"/>
    <x v="2"/>
    <x v="7"/>
    <x v="333"/>
    <n v="41.720000000000006"/>
    <n v="7"/>
    <n v="5.7364999999999977"/>
  </r>
  <r>
    <n v="5213"/>
    <s v="CA-2019-145898"/>
    <x v="100"/>
    <d v="2019-09-26T00:00:00"/>
    <s v="Same Day"/>
    <s v="CM-12445"/>
    <x v="678"/>
    <x v="0"/>
    <s v="United States"/>
    <s v="Redlands"/>
    <x v="1"/>
    <x v="1"/>
    <s v="OFF-ST-10004507"/>
    <x v="1"/>
    <x v="10"/>
    <x v="276"/>
    <n v="51.449999999999996"/>
    <n v="3"/>
    <n v="13.891499999999999"/>
  </r>
  <r>
    <n v="5214"/>
    <s v="CA-2019-145898"/>
    <x v="100"/>
    <d v="2019-09-26T00:00:00"/>
    <s v="Same Day"/>
    <s v="CM-12445"/>
    <x v="678"/>
    <x v="0"/>
    <s v="United States"/>
    <s v="Redlands"/>
    <x v="1"/>
    <x v="1"/>
    <s v="OFF-LA-10000262"/>
    <x v="1"/>
    <x v="2"/>
    <x v="1438"/>
    <n v="7.83"/>
    <n v="3"/>
    <n v="3.6017999999999999"/>
  </r>
  <r>
    <n v="5215"/>
    <s v="CA-2019-145898"/>
    <x v="100"/>
    <d v="2019-09-26T00:00:00"/>
    <s v="Same Day"/>
    <s v="CM-12445"/>
    <x v="678"/>
    <x v="0"/>
    <s v="United States"/>
    <s v="Redlands"/>
    <x v="1"/>
    <x v="1"/>
    <s v="OFF-AR-10002445"/>
    <x v="1"/>
    <x v="5"/>
    <x v="1334"/>
    <n v="35.4"/>
    <n v="5"/>
    <n v="13.452000000000002"/>
  </r>
  <r>
    <n v="5216"/>
    <s v="CA-2019-145898"/>
    <x v="100"/>
    <d v="2019-09-26T00:00:00"/>
    <s v="Same Day"/>
    <s v="CM-12445"/>
    <x v="678"/>
    <x v="0"/>
    <s v="United States"/>
    <s v="Redlands"/>
    <x v="1"/>
    <x v="1"/>
    <s v="OFF-PA-10001667"/>
    <x v="1"/>
    <x v="3"/>
    <x v="277"/>
    <n v="29.900000000000002"/>
    <n v="5"/>
    <n v="13.454999999999998"/>
  </r>
  <r>
    <n v="5217"/>
    <s v="US-2020-159562"/>
    <x v="237"/>
    <d v="2020-09-15T00:00:00"/>
    <s v="Standard Class"/>
    <s v="JB-16000"/>
    <x v="542"/>
    <x v="0"/>
    <s v="United States"/>
    <s v="Roseville"/>
    <x v="13"/>
    <x v="2"/>
    <s v="OFF-EN-10000461"/>
    <x v="1"/>
    <x v="12"/>
    <x v="496"/>
    <n v="17.48"/>
    <n v="2"/>
    <n v="8.2156000000000002"/>
  </r>
  <r>
    <n v="5218"/>
    <s v="CA-2020-134635"/>
    <x v="2"/>
    <d v="2020-04-17T00:00:00"/>
    <s v="Second Class"/>
    <s v="NS-18640"/>
    <x v="241"/>
    <x v="1"/>
    <s v="United States"/>
    <s v="Los Angeles"/>
    <x v="1"/>
    <x v="1"/>
    <s v="OFF-PA-10002254"/>
    <x v="1"/>
    <x v="3"/>
    <x v="1230"/>
    <n v="79.14"/>
    <n v="3"/>
    <n v="36.404399999999995"/>
  </r>
  <r>
    <n v="5219"/>
    <s v="CA-2020-167080"/>
    <x v="107"/>
    <d v="2020-06-14T00:00:00"/>
    <s v="Standard Class"/>
    <s v="LC-16930"/>
    <x v="9"/>
    <x v="1"/>
    <s v="United States"/>
    <s v="New York City"/>
    <x v="11"/>
    <x v="3"/>
    <s v="OFF-AR-10001868"/>
    <x v="1"/>
    <x v="5"/>
    <x v="27"/>
    <n v="8.4"/>
    <n v="5"/>
    <n v="4.2"/>
  </r>
  <r>
    <n v="5220"/>
    <s v="CA-2020-145653"/>
    <x v="470"/>
    <d v="2020-09-01T00:00:00"/>
    <s v="Same Day"/>
    <s v="CA-12775"/>
    <x v="359"/>
    <x v="0"/>
    <s v="United States"/>
    <s v="Detroit"/>
    <x v="13"/>
    <x v="2"/>
    <s v="FUR-CH-10004875"/>
    <x v="0"/>
    <x v="1"/>
    <x v="1085"/>
    <n v="498.26000000000005"/>
    <n v="7"/>
    <n v="134.53020000000001"/>
  </r>
  <r>
    <n v="5222"/>
    <s v="CA-2020-117401"/>
    <x v="432"/>
    <d v="2020-05-22T00:00:00"/>
    <s v="Second Class"/>
    <s v="PP-18955"/>
    <x v="309"/>
    <x v="2"/>
    <s v="United States"/>
    <s v="Springfield"/>
    <x v="20"/>
    <x v="2"/>
    <s v="OFF-AP-10000938"/>
    <x v="1"/>
    <x v="6"/>
    <x v="1439"/>
    <n v="706.86"/>
    <n v="7"/>
    <n v="197.92079999999999"/>
  </r>
  <r>
    <n v="5223"/>
    <s v="CA-2020-117401"/>
    <x v="432"/>
    <d v="2020-05-22T00:00:00"/>
    <s v="Second Class"/>
    <s v="PP-18955"/>
    <x v="309"/>
    <x v="2"/>
    <s v="United States"/>
    <s v="Springfield"/>
    <x v="20"/>
    <x v="2"/>
    <s v="TEC-PH-10003555"/>
    <x v="2"/>
    <x v="8"/>
    <x v="279"/>
    <n v="114.94999999999999"/>
    <n v="5"/>
    <n v="2.2990000000000066"/>
  </r>
  <r>
    <n v="5224"/>
    <s v="CA-2020-117401"/>
    <x v="432"/>
    <d v="2020-05-22T00:00:00"/>
    <s v="Second Class"/>
    <s v="PP-18955"/>
    <x v="309"/>
    <x v="2"/>
    <s v="United States"/>
    <s v="Springfield"/>
    <x v="20"/>
    <x v="2"/>
    <s v="OFF-BI-10001267"/>
    <x v="1"/>
    <x v="4"/>
    <x v="1120"/>
    <n v="43.19"/>
    <n v="7"/>
    <n v="20.731199999999998"/>
  </r>
  <r>
    <n v="5225"/>
    <s v="US-2020-109582"/>
    <x v="289"/>
    <d v="2020-09-17T00:00:00"/>
    <s v="Second Class"/>
    <s v="JM-15865"/>
    <x v="622"/>
    <x v="0"/>
    <s v="United States"/>
    <s v="Los Angeles"/>
    <x v="1"/>
    <x v="1"/>
    <s v="OFF-PA-10004071"/>
    <x v="1"/>
    <x v="3"/>
    <x v="827"/>
    <n v="166.44"/>
    <n v="3"/>
    <n v="79.891199999999998"/>
  </r>
  <r>
    <n v="5226"/>
    <s v="CA-2019-119865"/>
    <x v="553"/>
    <d v="2019-06-26T00:00:00"/>
    <s v="Standard Class"/>
    <s v="AS-10090"/>
    <x v="404"/>
    <x v="0"/>
    <s v="United States"/>
    <s v="New York City"/>
    <x v="11"/>
    <x v="3"/>
    <s v="OFF-BI-10001553"/>
    <x v="1"/>
    <x v="4"/>
    <x v="942"/>
    <n v="36.56"/>
    <n v="5"/>
    <n v="12.795999999999999"/>
  </r>
  <r>
    <n v="5227"/>
    <s v="CA-2019-119865"/>
    <x v="553"/>
    <d v="2019-06-26T00:00:00"/>
    <s v="Standard Class"/>
    <s v="AS-10090"/>
    <x v="404"/>
    <x v="0"/>
    <s v="United States"/>
    <s v="New York City"/>
    <x v="11"/>
    <x v="3"/>
    <s v="OFF-BI-10003007"/>
    <x v="1"/>
    <x v="4"/>
    <x v="1440"/>
    <n v="186.14400000000001"/>
    <n v="6"/>
    <n v="60.496799999999993"/>
  </r>
  <r>
    <n v="5228"/>
    <s v="CA-2019-119865"/>
    <x v="553"/>
    <d v="2019-06-26T00:00:00"/>
    <s v="Standard Class"/>
    <s v="AS-10090"/>
    <x v="404"/>
    <x v="0"/>
    <s v="United States"/>
    <s v="New York City"/>
    <x v="11"/>
    <x v="3"/>
    <s v="FUR-BO-10003272"/>
    <x v="0"/>
    <x v="0"/>
    <x v="807"/>
    <n v="353.56799999999998"/>
    <n v="2"/>
    <n v="-44.196000000000026"/>
  </r>
  <r>
    <n v="5230"/>
    <s v="CA-2020-124436"/>
    <x v="282"/>
    <d v="2020-03-22T00:00:00"/>
    <s v="Second Class"/>
    <s v="SA-20830"/>
    <x v="282"/>
    <x v="0"/>
    <s v="United States"/>
    <s v="Fresno"/>
    <x v="1"/>
    <x v="1"/>
    <s v="OFF-BI-10001553"/>
    <x v="1"/>
    <x v="4"/>
    <x v="942"/>
    <n v="14.624000000000002"/>
    <n v="2"/>
    <n v="5.1183999999999994"/>
  </r>
  <r>
    <n v="5231"/>
    <s v="CA-2020-124436"/>
    <x v="282"/>
    <d v="2020-03-22T00:00:00"/>
    <s v="Second Class"/>
    <s v="SA-20830"/>
    <x v="282"/>
    <x v="0"/>
    <s v="United States"/>
    <s v="Fresno"/>
    <x v="1"/>
    <x v="1"/>
    <s v="FUR-TA-10001095"/>
    <x v="0"/>
    <x v="14"/>
    <x v="397"/>
    <n v="697.16"/>
    <n v="5"/>
    <n v="8.7144999999999868"/>
  </r>
  <r>
    <n v="5232"/>
    <s v="CA-2020-124436"/>
    <x v="282"/>
    <d v="2020-03-22T00:00:00"/>
    <s v="Second Class"/>
    <s v="SA-20830"/>
    <x v="282"/>
    <x v="0"/>
    <s v="United States"/>
    <s v="Fresno"/>
    <x v="1"/>
    <x v="1"/>
    <s v="FUR-FU-10001185"/>
    <x v="0"/>
    <x v="9"/>
    <x v="1441"/>
    <n v="30.93"/>
    <n v="1"/>
    <n v="12.6813"/>
  </r>
  <r>
    <n v="5233"/>
    <s v="CA-2020-124436"/>
    <x v="282"/>
    <d v="2020-03-22T00:00:00"/>
    <s v="Second Class"/>
    <s v="SA-20830"/>
    <x v="282"/>
    <x v="0"/>
    <s v="United States"/>
    <s v="Fresno"/>
    <x v="1"/>
    <x v="1"/>
    <s v="OFF-BI-10000343"/>
    <x v="1"/>
    <x v="4"/>
    <x v="96"/>
    <n v="27.496000000000002"/>
    <n v="7"/>
    <n v="9.2798999999999996"/>
  </r>
  <r>
    <n v="5235"/>
    <s v="CA-2020-131037"/>
    <x v="554"/>
    <d v="2020-08-23T00:00:00"/>
    <s v="First Class"/>
    <s v="TM-21490"/>
    <x v="648"/>
    <x v="0"/>
    <s v="United States"/>
    <s v="San Francisco"/>
    <x v="1"/>
    <x v="1"/>
    <s v="FUR-TA-10001768"/>
    <x v="0"/>
    <x v="14"/>
    <x v="1442"/>
    <n v="210.00800000000001"/>
    <n v="1"/>
    <n v="2.625099999999982"/>
  </r>
  <r>
    <n v="5236"/>
    <s v="CA-2019-111143"/>
    <x v="151"/>
    <d v="2019-11-22T00:00:00"/>
    <s v="First Class"/>
    <s v="TT-21265"/>
    <x v="538"/>
    <x v="1"/>
    <s v="United States"/>
    <s v="Indianapolis"/>
    <x v="33"/>
    <x v="2"/>
    <s v="OFF-AP-10001947"/>
    <x v="1"/>
    <x v="6"/>
    <x v="1190"/>
    <n v="54.96"/>
    <n v="3"/>
    <n v="15.938399999999998"/>
  </r>
  <r>
    <n v="5240"/>
    <s v="CA-2019-116561"/>
    <x v="58"/>
    <d v="2019-09-17T00:00:00"/>
    <s v="Standard Class"/>
    <s v="EB-14110"/>
    <x v="554"/>
    <x v="0"/>
    <s v="United States"/>
    <s v="San Jose"/>
    <x v="1"/>
    <x v="1"/>
    <s v="OFF-ST-10004186"/>
    <x v="1"/>
    <x v="10"/>
    <x v="1443"/>
    <n v="332.94"/>
    <n v="3"/>
    <n v="6.6587999999999994"/>
  </r>
  <r>
    <n v="5241"/>
    <s v="CA-2019-116561"/>
    <x v="58"/>
    <d v="2019-09-17T00:00:00"/>
    <s v="Standard Class"/>
    <s v="EB-14110"/>
    <x v="554"/>
    <x v="0"/>
    <s v="United States"/>
    <s v="San Jose"/>
    <x v="1"/>
    <x v="1"/>
    <s v="OFF-BI-10001658"/>
    <x v="1"/>
    <x v="4"/>
    <x v="266"/>
    <n v="39.872000000000007"/>
    <n v="2"/>
    <n v="12.958399999999999"/>
  </r>
  <r>
    <n v="5242"/>
    <s v="CA-2019-110730"/>
    <x v="390"/>
    <d v="2019-09-26T00:00:00"/>
    <s v="Second Class"/>
    <s v="CM-11815"/>
    <x v="679"/>
    <x v="1"/>
    <s v="United States"/>
    <s v="Seattle"/>
    <x v="3"/>
    <x v="1"/>
    <s v="OFF-SU-10004737"/>
    <x v="1"/>
    <x v="13"/>
    <x v="1444"/>
    <n v="13.68"/>
    <n v="2"/>
    <n v="3.6936"/>
  </r>
  <r>
    <n v="5243"/>
    <s v="CA-2020-146367"/>
    <x v="549"/>
    <d v="2020-08-08T00:00:00"/>
    <s v="Standard Class"/>
    <s v="HM-14860"/>
    <x v="304"/>
    <x v="1"/>
    <s v="United States"/>
    <s v="Carrollton"/>
    <x v="6"/>
    <x v="2"/>
    <s v="OFF-BI-10002827"/>
    <x v="1"/>
    <x v="4"/>
    <x v="350"/>
    <n v="3.3179999999999996"/>
    <n v="3"/>
    <n v="-5.6406000000000018"/>
  </r>
  <r>
    <n v="5244"/>
    <s v="CA-2019-149454"/>
    <x v="110"/>
    <d v="2019-07-26T00:00:00"/>
    <s v="First Class"/>
    <s v="KM-16375"/>
    <x v="313"/>
    <x v="2"/>
    <s v="United States"/>
    <s v="Arlington"/>
    <x v="12"/>
    <x v="0"/>
    <s v="OFF-BI-10003694"/>
    <x v="1"/>
    <x v="4"/>
    <x v="642"/>
    <n v="10.44"/>
    <n v="1"/>
    <n v="4.8023999999999996"/>
  </r>
  <r>
    <n v="5245"/>
    <s v="CA-2019-156265"/>
    <x v="555"/>
    <d v="2019-08-04T00:00:00"/>
    <s v="Second Class"/>
    <s v="BF-11020"/>
    <x v="184"/>
    <x v="1"/>
    <s v="United States"/>
    <s v="Los Angeles"/>
    <x v="1"/>
    <x v="1"/>
    <s v="FUR-TA-10001691"/>
    <x v="0"/>
    <x v="14"/>
    <x v="1445"/>
    <n v="136.46400000000003"/>
    <n v="2"/>
    <n v="15.352199999999989"/>
  </r>
  <r>
    <n v="5246"/>
    <s v="CA-2019-156265"/>
    <x v="555"/>
    <d v="2019-08-04T00:00:00"/>
    <s v="Second Class"/>
    <s v="BF-11020"/>
    <x v="184"/>
    <x v="1"/>
    <s v="United States"/>
    <s v="Los Angeles"/>
    <x v="1"/>
    <x v="1"/>
    <s v="TEC-PH-10001918"/>
    <x v="2"/>
    <x v="8"/>
    <x v="101"/>
    <n v="333.57600000000002"/>
    <n v="3"/>
    <n v="33.357600000000019"/>
  </r>
  <r>
    <n v="5247"/>
    <s v="CA-2019-156265"/>
    <x v="555"/>
    <d v="2019-08-04T00:00:00"/>
    <s v="Second Class"/>
    <s v="BF-11020"/>
    <x v="184"/>
    <x v="1"/>
    <s v="United States"/>
    <s v="Los Angeles"/>
    <x v="1"/>
    <x v="1"/>
    <s v="OFF-BI-10000285"/>
    <x v="1"/>
    <x v="4"/>
    <x v="1152"/>
    <n v="12.544"/>
    <n v="2"/>
    <n v="4.7039999999999997"/>
  </r>
  <r>
    <n v="5249"/>
    <s v="US-2020-110989"/>
    <x v="70"/>
    <d v="2020-11-05T00:00:00"/>
    <s v="Second Class"/>
    <s v="EJ-14155"/>
    <x v="273"/>
    <x v="0"/>
    <s v="United States"/>
    <s v="Seattle"/>
    <x v="3"/>
    <x v="1"/>
    <s v="TEC-AC-10002345"/>
    <x v="2"/>
    <x v="7"/>
    <x v="894"/>
    <n v="43.5"/>
    <n v="3"/>
    <n v="10.875"/>
  </r>
  <r>
    <n v="5251"/>
    <s v="US-2019-169369"/>
    <x v="513"/>
    <d v="2019-12-18T00:00:00"/>
    <s v="Standard Class"/>
    <s v="EC-14050"/>
    <x v="552"/>
    <x v="0"/>
    <s v="United States"/>
    <s v="Columbus"/>
    <x v="29"/>
    <x v="0"/>
    <s v="TEC-AC-10001314"/>
    <x v="2"/>
    <x v="7"/>
    <x v="649"/>
    <n v="249.95000000000002"/>
    <n v="5"/>
    <n v="19.995999999999974"/>
  </r>
  <r>
    <n v="5252"/>
    <s v="US-2019-169369"/>
    <x v="513"/>
    <d v="2019-12-18T00:00:00"/>
    <s v="Standard Class"/>
    <s v="EC-14050"/>
    <x v="552"/>
    <x v="0"/>
    <s v="United States"/>
    <s v="Columbus"/>
    <x v="29"/>
    <x v="0"/>
    <s v="OFF-PA-10004438"/>
    <x v="1"/>
    <x v="3"/>
    <x v="1126"/>
    <n v="49.12"/>
    <n v="4"/>
    <n v="23.086399999999998"/>
  </r>
  <r>
    <n v="5257"/>
    <s v="CA-2019-130078"/>
    <x v="324"/>
    <d v="2019-08-14T00:00:00"/>
    <s v="Standard Class"/>
    <s v="CC-12145"/>
    <x v="399"/>
    <x v="0"/>
    <s v="United States"/>
    <s v="Oklahoma City"/>
    <x v="22"/>
    <x v="2"/>
    <s v="OFF-PA-10003270"/>
    <x v="1"/>
    <x v="3"/>
    <x v="1446"/>
    <n v="10.56"/>
    <n v="2"/>
    <n v="4.7519999999999998"/>
  </r>
  <r>
    <n v="5258"/>
    <s v="US-2020-114034"/>
    <x v="556"/>
    <d v="2020-01-08T00:00:00"/>
    <s v="Standard Class"/>
    <s v="DL-13315"/>
    <x v="64"/>
    <x v="0"/>
    <s v="United States"/>
    <s v="Rancho Cucamonga"/>
    <x v="1"/>
    <x v="1"/>
    <s v="OFF-PA-10004735"/>
    <x v="1"/>
    <x v="3"/>
    <x v="545"/>
    <n v="38.880000000000003"/>
    <n v="6"/>
    <n v="18.662400000000002"/>
  </r>
  <r>
    <n v="5259"/>
    <s v="US-2020-115595"/>
    <x v="253"/>
    <d v="2020-10-11T00:00:00"/>
    <s v="First Class"/>
    <s v="XP-21865"/>
    <x v="516"/>
    <x v="0"/>
    <s v="United States"/>
    <s v="Los Angeles"/>
    <x v="1"/>
    <x v="1"/>
    <s v="OFF-PA-10001745"/>
    <x v="1"/>
    <x v="3"/>
    <x v="474"/>
    <n v="35.200000000000003"/>
    <n v="5"/>
    <n v="16.543999999999997"/>
  </r>
  <r>
    <n v="5260"/>
    <s v="CA-2020-158722"/>
    <x v="98"/>
    <d v="2020-10-26T00:00:00"/>
    <s v="Standard Class"/>
    <s v="MA-17560"/>
    <x v="7"/>
    <x v="2"/>
    <s v="United States"/>
    <s v="Philadelphia"/>
    <x v="5"/>
    <x v="3"/>
    <s v="OFF-PA-10000176"/>
    <x v="1"/>
    <x v="3"/>
    <x v="755"/>
    <n v="45.527999999999999"/>
    <n v="3"/>
    <n v="15.934799999999997"/>
  </r>
  <r>
    <n v="5266"/>
    <s v="CA-2020-147452"/>
    <x v="557"/>
    <d v="2020-10-03T00:00:00"/>
    <s v="First Class"/>
    <s v="CS-11845"/>
    <x v="555"/>
    <x v="1"/>
    <s v="United States"/>
    <s v="Seattle"/>
    <x v="3"/>
    <x v="1"/>
    <s v="OFF-PA-10001838"/>
    <x v="1"/>
    <x v="3"/>
    <x v="695"/>
    <n v="11.76"/>
    <n v="2"/>
    <n v="5.7623999999999995"/>
  </r>
  <r>
    <n v="5267"/>
    <s v="CA-2020-147452"/>
    <x v="557"/>
    <d v="2020-10-03T00:00:00"/>
    <s v="First Class"/>
    <s v="CS-11845"/>
    <x v="555"/>
    <x v="1"/>
    <s v="United States"/>
    <s v="Seattle"/>
    <x v="3"/>
    <x v="1"/>
    <s v="OFF-PA-10004039"/>
    <x v="1"/>
    <x v="3"/>
    <x v="1214"/>
    <n v="167.94"/>
    <n v="3"/>
    <n v="82.290599999999998"/>
  </r>
  <r>
    <n v="5268"/>
    <s v="CA-2020-147452"/>
    <x v="557"/>
    <d v="2020-10-03T00:00:00"/>
    <s v="First Class"/>
    <s v="CS-11845"/>
    <x v="555"/>
    <x v="1"/>
    <s v="United States"/>
    <s v="Seattle"/>
    <x v="3"/>
    <x v="1"/>
    <s v="OFF-AP-10001626"/>
    <x v="1"/>
    <x v="6"/>
    <x v="714"/>
    <n v="3.89"/>
    <n v="1"/>
    <n v="1.0114000000000001"/>
  </r>
  <r>
    <n v="5269"/>
    <s v="US-2020-114657"/>
    <x v="366"/>
    <d v="2020-11-21T00:00:00"/>
    <s v="Standard Class"/>
    <s v="MH-18115"/>
    <x v="274"/>
    <x v="2"/>
    <s v="United States"/>
    <s v="Yonkers"/>
    <x v="11"/>
    <x v="3"/>
    <s v="TEC-MA-10003173"/>
    <x v="2"/>
    <x v="16"/>
    <x v="1447"/>
    <n v="52.44"/>
    <n v="4"/>
    <n v="24.122399999999995"/>
  </r>
  <r>
    <n v="5270"/>
    <s v="CA-2020-144484"/>
    <x v="124"/>
    <d v="2020-09-11T00:00:00"/>
    <s v="Same Day"/>
    <s v="CB-12025"/>
    <x v="625"/>
    <x v="0"/>
    <s v="United States"/>
    <s v="San Francisco"/>
    <x v="1"/>
    <x v="1"/>
    <s v="FUR-FU-10000260"/>
    <x v="0"/>
    <x v="9"/>
    <x v="32"/>
    <n v="32.36"/>
    <n v="4"/>
    <n v="11.6496"/>
  </r>
  <r>
    <n v="5271"/>
    <s v="CA-2020-144484"/>
    <x v="124"/>
    <d v="2020-09-11T00:00:00"/>
    <s v="Same Day"/>
    <s v="CB-12025"/>
    <x v="625"/>
    <x v="0"/>
    <s v="United States"/>
    <s v="San Francisco"/>
    <x v="1"/>
    <x v="1"/>
    <s v="OFF-AP-10004487"/>
    <x v="1"/>
    <x v="6"/>
    <x v="607"/>
    <n v="406.59999999999997"/>
    <n v="5"/>
    <n v="113.84799999999998"/>
  </r>
  <r>
    <n v="5272"/>
    <s v="CA-2020-125913"/>
    <x v="558"/>
    <d v="2020-01-16T00:00:00"/>
    <s v="Same Day"/>
    <s v="JO-15145"/>
    <x v="573"/>
    <x v="1"/>
    <s v="United States"/>
    <s v="Los Angeles"/>
    <x v="1"/>
    <x v="1"/>
    <s v="FUR-FU-10001487"/>
    <x v="0"/>
    <x v="9"/>
    <x v="1132"/>
    <n v="27.92"/>
    <n v="4"/>
    <n v="8.0967999999999982"/>
  </r>
  <r>
    <n v="5273"/>
    <s v="CA-2020-125913"/>
    <x v="558"/>
    <d v="2020-01-16T00:00:00"/>
    <s v="Same Day"/>
    <s v="JO-15145"/>
    <x v="573"/>
    <x v="1"/>
    <s v="United States"/>
    <s v="Los Angeles"/>
    <x v="1"/>
    <x v="1"/>
    <s v="FUR-TA-10001520"/>
    <x v="0"/>
    <x v="14"/>
    <x v="1101"/>
    <n v="399.67200000000003"/>
    <n v="7"/>
    <n v="-14.987700000000061"/>
  </r>
  <r>
    <n v="5274"/>
    <s v="US-2019-158309"/>
    <x v="279"/>
    <d v="2019-11-29T00:00:00"/>
    <s v="First Class"/>
    <s v="PA-19060"/>
    <x v="680"/>
    <x v="2"/>
    <s v="United States"/>
    <s v="Miami"/>
    <x v="8"/>
    <x v="0"/>
    <s v="OFF-BI-10000145"/>
    <x v="1"/>
    <x v="4"/>
    <x v="878"/>
    <n v="3.7440000000000007"/>
    <n v="4"/>
    <n v="-2.6207999999999991"/>
  </r>
  <r>
    <n v="5276"/>
    <s v="CA-2020-147333"/>
    <x v="448"/>
    <d v="2020-12-20T00:00:00"/>
    <s v="Standard Class"/>
    <s v="KL-16555"/>
    <x v="263"/>
    <x v="1"/>
    <s v="United States"/>
    <s v="Fayetteville"/>
    <x v="44"/>
    <x v="0"/>
    <s v="TEC-AC-10004469"/>
    <x v="2"/>
    <x v="7"/>
    <x v="578"/>
    <n v="159.80000000000001"/>
    <n v="4"/>
    <n v="70.312000000000012"/>
  </r>
  <r>
    <n v="5277"/>
    <s v="CA-2020-147333"/>
    <x v="448"/>
    <d v="2020-12-20T00:00:00"/>
    <s v="Standard Class"/>
    <s v="KL-16555"/>
    <x v="263"/>
    <x v="1"/>
    <s v="United States"/>
    <s v="Fayetteville"/>
    <x v="44"/>
    <x v="0"/>
    <s v="TEC-AC-10003038"/>
    <x v="2"/>
    <x v="7"/>
    <x v="899"/>
    <n v="44.75"/>
    <n v="5"/>
    <n v="8.5024999999999942"/>
  </r>
  <r>
    <n v="5280"/>
    <s v="US-2020-104094"/>
    <x v="119"/>
    <d v="2020-09-11T00:00:00"/>
    <s v="Standard Class"/>
    <s v="AG-10675"/>
    <x v="95"/>
    <x v="0"/>
    <s v="United States"/>
    <s v="Milwaukee"/>
    <x v="21"/>
    <x v="2"/>
    <s v="TEC-AC-10002134"/>
    <x v="2"/>
    <x v="7"/>
    <x v="1448"/>
    <n v="13.48"/>
    <n v="1"/>
    <n v="1.8872"/>
  </r>
  <r>
    <n v="5281"/>
    <s v="CA-2020-152709"/>
    <x v="312"/>
    <d v="2020-10-12T00:00:00"/>
    <s v="Standard Class"/>
    <s v="DB-13210"/>
    <x v="193"/>
    <x v="0"/>
    <s v="United States"/>
    <s v="Detroit"/>
    <x v="13"/>
    <x v="2"/>
    <s v="OFF-ST-10001837"/>
    <x v="1"/>
    <x v="10"/>
    <x v="1449"/>
    <n v="85.52"/>
    <n v="2"/>
    <n v="22.235199999999999"/>
  </r>
  <r>
    <n v="5286"/>
    <s v="CA-2020-105991"/>
    <x v="552"/>
    <d v="2020-05-06T00:00:00"/>
    <s v="First Class"/>
    <s v="LH-17020"/>
    <x v="531"/>
    <x v="0"/>
    <s v="United States"/>
    <s v="Louisville"/>
    <x v="27"/>
    <x v="1"/>
    <s v="OFF-EN-10002600"/>
    <x v="1"/>
    <x v="12"/>
    <x v="1450"/>
    <n v="21.240000000000002"/>
    <n v="9"/>
    <n v="7.4339999999999993"/>
  </r>
  <r>
    <n v="5287"/>
    <s v="CA-2020-105991"/>
    <x v="552"/>
    <d v="2020-05-06T00:00:00"/>
    <s v="First Class"/>
    <s v="LH-17020"/>
    <x v="531"/>
    <x v="0"/>
    <s v="United States"/>
    <s v="Louisville"/>
    <x v="27"/>
    <x v="1"/>
    <s v="OFF-BI-10003274"/>
    <x v="1"/>
    <x v="4"/>
    <x v="62"/>
    <n v="9.5520000000000014"/>
    <n v="8"/>
    <n v="-7.3231999999999999"/>
  </r>
  <r>
    <n v="5288"/>
    <s v="CA-2020-105991"/>
    <x v="552"/>
    <d v="2020-05-06T00:00:00"/>
    <s v="First Class"/>
    <s v="LH-17020"/>
    <x v="531"/>
    <x v="0"/>
    <s v="United States"/>
    <s v="Louisville"/>
    <x v="27"/>
    <x v="1"/>
    <s v="FUR-BO-10004467"/>
    <x v="0"/>
    <x v="0"/>
    <x v="921"/>
    <n v="89.991000000000014"/>
    <n v="3"/>
    <n v="-152.9847"/>
  </r>
  <r>
    <n v="5289"/>
    <s v="US-2020-136784"/>
    <x v="285"/>
    <d v="2020-05-05T00:00:00"/>
    <s v="Standard Class"/>
    <s v="AD-10180"/>
    <x v="125"/>
    <x v="2"/>
    <s v="United States"/>
    <s v="San Francisco"/>
    <x v="1"/>
    <x v="1"/>
    <s v="OFF-PA-10000675"/>
    <x v="1"/>
    <x v="3"/>
    <x v="1162"/>
    <n v="163.96"/>
    <n v="4"/>
    <n v="80.340400000000002"/>
  </r>
  <r>
    <n v="5293"/>
    <s v="CA-2020-151218"/>
    <x v="173"/>
    <d v="2020-06-23T00:00:00"/>
    <s v="First Class"/>
    <s v="PJ-19015"/>
    <x v="192"/>
    <x v="0"/>
    <s v="United States"/>
    <s v="Miami"/>
    <x v="8"/>
    <x v="0"/>
    <s v="OFF-ST-10004835"/>
    <x v="1"/>
    <x v="10"/>
    <x v="1045"/>
    <n v="4.4640000000000004"/>
    <n v="1"/>
    <n v="0.33479999999999999"/>
  </r>
  <r>
    <n v="5295"/>
    <s v="CA-2020-144883"/>
    <x v="406"/>
    <d v="2020-08-19T00:00:00"/>
    <s v="Standard Class"/>
    <s v="BO-11350"/>
    <x v="488"/>
    <x v="1"/>
    <s v="United States"/>
    <s v="Roseville"/>
    <x v="9"/>
    <x v="2"/>
    <s v="OFF-LA-10000305"/>
    <x v="1"/>
    <x v="2"/>
    <x v="1451"/>
    <n v="50.4"/>
    <n v="8"/>
    <n v="23.183999999999997"/>
  </r>
  <r>
    <n v="5296"/>
    <s v="CA-2020-142174"/>
    <x v="90"/>
    <d v="2020-03-09T00:00:00"/>
    <s v="Standard Class"/>
    <s v="DP-13000"/>
    <x v="673"/>
    <x v="0"/>
    <s v="United States"/>
    <s v="Houston"/>
    <x v="6"/>
    <x v="2"/>
    <s v="OFF-PA-10000806"/>
    <x v="1"/>
    <x v="3"/>
    <x v="718"/>
    <n v="89.567999999999998"/>
    <n v="2"/>
    <n v="32.468400000000003"/>
  </r>
  <r>
    <n v="5297"/>
    <s v="CA-2020-108791"/>
    <x v="517"/>
    <d v="2020-07-31T00:00:00"/>
    <s v="Standard Class"/>
    <s v="TM-21490"/>
    <x v="648"/>
    <x v="0"/>
    <s v="United States"/>
    <s v="Yonkers"/>
    <x v="11"/>
    <x v="3"/>
    <s v="FUR-FU-10004018"/>
    <x v="0"/>
    <x v="9"/>
    <x v="638"/>
    <n v="14.89"/>
    <n v="1"/>
    <n v="4.0203000000000007"/>
  </r>
  <r>
    <n v="5298"/>
    <s v="CA-2020-108791"/>
    <x v="517"/>
    <d v="2020-07-31T00:00:00"/>
    <s v="Standard Class"/>
    <s v="TM-21490"/>
    <x v="648"/>
    <x v="0"/>
    <s v="United States"/>
    <s v="Yonkers"/>
    <x v="11"/>
    <x v="3"/>
    <s v="TEC-PH-10002660"/>
    <x v="2"/>
    <x v="8"/>
    <x v="453"/>
    <n v="543.91999999999996"/>
    <n v="8"/>
    <n v="135.98000000000002"/>
  </r>
  <r>
    <n v="5299"/>
    <s v="CA-2019-106656"/>
    <x v="390"/>
    <d v="2019-09-26T00:00:00"/>
    <s v="First Class"/>
    <s v="DV-13045"/>
    <x v="1"/>
    <x v="1"/>
    <s v="United States"/>
    <s v="San Diego"/>
    <x v="1"/>
    <x v="1"/>
    <s v="OFF-EN-10001509"/>
    <x v="1"/>
    <x v="12"/>
    <x v="1293"/>
    <n v="4.08"/>
    <n v="2"/>
    <n v="1.9175999999999997"/>
  </r>
  <r>
    <n v="5300"/>
    <s v="CA-2019-106656"/>
    <x v="390"/>
    <d v="2019-09-26T00:00:00"/>
    <s v="First Class"/>
    <s v="DV-13045"/>
    <x v="1"/>
    <x v="1"/>
    <s v="United States"/>
    <s v="San Diego"/>
    <x v="1"/>
    <x v="1"/>
    <s v="OFF-LA-10003148"/>
    <x v="1"/>
    <x v="2"/>
    <x v="1290"/>
    <n v="18.899999999999999"/>
    <n v="3"/>
    <n v="8.6939999999999991"/>
  </r>
  <r>
    <n v="5301"/>
    <s v="CA-2019-113831"/>
    <x v="111"/>
    <d v="2019-06-03T00:00:00"/>
    <s v="Standard Class"/>
    <s v="AH-10690"/>
    <x v="574"/>
    <x v="1"/>
    <s v="United States"/>
    <s v="Springfield"/>
    <x v="12"/>
    <x v="0"/>
    <s v="FUR-TA-10002645"/>
    <x v="0"/>
    <x v="14"/>
    <x v="963"/>
    <n v="2275.5"/>
    <n v="10"/>
    <n v="386.83499999999981"/>
  </r>
  <r>
    <n v="5302"/>
    <s v="CA-2019-113831"/>
    <x v="111"/>
    <d v="2019-06-03T00:00:00"/>
    <s v="Standard Class"/>
    <s v="AH-10690"/>
    <x v="574"/>
    <x v="1"/>
    <s v="United States"/>
    <s v="Springfield"/>
    <x v="12"/>
    <x v="0"/>
    <s v="TEC-AC-10003033"/>
    <x v="2"/>
    <x v="7"/>
    <x v="1253"/>
    <n v="1979.6999999999998"/>
    <n v="6"/>
    <n v="653.30099999999982"/>
  </r>
  <r>
    <n v="5303"/>
    <s v="CA-2019-113831"/>
    <x v="111"/>
    <d v="2019-06-03T00:00:00"/>
    <s v="Standard Class"/>
    <s v="AH-10690"/>
    <x v="574"/>
    <x v="1"/>
    <s v="United States"/>
    <s v="Springfield"/>
    <x v="12"/>
    <x v="0"/>
    <s v="OFF-LA-10001297"/>
    <x v="1"/>
    <x v="2"/>
    <x v="294"/>
    <n v="62.099999999999994"/>
    <n v="6"/>
    <n v="29.808"/>
  </r>
  <r>
    <n v="5306"/>
    <s v="US-2019-168410"/>
    <x v="452"/>
    <d v="2019-02-26T00:00:00"/>
    <s v="Standard Class"/>
    <s v="BV-11245"/>
    <x v="186"/>
    <x v="1"/>
    <s v="United States"/>
    <s v="Oceanside"/>
    <x v="11"/>
    <x v="3"/>
    <s v="FUR-FU-10000629"/>
    <x v="0"/>
    <x v="9"/>
    <x v="44"/>
    <n v="68.949999999999989"/>
    <n v="5"/>
    <n v="28.959000000000003"/>
  </r>
  <r>
    <n v="5307"/>
    <s v="US-2019-168410"/>
    <x v="452"/>
    <d v="2019-02-26T00:00:00"/>
    <s v="Standard Class"/>
    <s v="BV-11245"/>
    <x v="186"/>
    <x v="1"/>
    <s v="United States"/>
    <s v="Oceanside"/>
    <x v="11"/>
    <x v="3"/>
    <s v="OFF-ST-10000036"/>
    <x v="1"/>
    <x v="10"/>
    <x v="376"/>
    <n v="296.37"/>
    <n v="3"/>
    <n v="80.019899999999993"/>
  </r>
  <r>
    <n v="5308"/>
    <s v="US-2019-168410"/>
    <x v="452"/>
    <d v="2019-02-26T00:00:00"/>
    <s v="Standard Class"/>
    <s v="BV-11245"/>
    <x v="186"/>
    <x v="1"/>
    <s v="United States"/>
    <s v="Oceanside"/>
    <x v="11"/>
    <x v="3"/>
    <s v="TEC-PH-10002583"/>
    <x v="2"/>
    <x v="8"/>
    <x v="1452"/>
    <n v="39.979999999999997"/>
    <n v="2"/>
    <n v="1.9989999999999952"/>
  </r>
  <r>
    <n v="5309"/>
    <s v="CA-2020-131254"/>
    <x v="67"/>
    <d v="2020-11-21T00:00:00"/>
    <s v="First Class"/>
    <s v="NC-18415"/>
    <x v="605"/>
    <x v="0"/>
    <s v="United States"/>
    <s v="Houston"/>
    <x v="6"/>
    <x v="2"/>
    <s v="FUR-CH-10003774"/>
    <x v="0"/>
    <x v="1"/>
    <x v="1144"/>
    <n v="191.05799999999999"/>
    <n v="3"/>
    <n v="-46.399800000000013"/>
  </r>
  <r>
    <n v="5310"/>
    <s v="CA-2020-131254"/>
    <x v="67"/>
    <d v="2020-11-21T00:00:00"/>
    <s v="First Class"/>
    <s v="NC-18415"/>
    <x v="605"/>
    <x v="0"/>
    <s v="United States"/>
    <s v="Houston"/>
    <x v="6"/>
    <x v="2"/>
    <s v="OFF-AR-10003876"/>
    <x v="1"/>
    <x v="5"/>
    <x v="1453"/>
    <n v="13.040000000000001"/>
    <n v="5"/>
    <n v="3.9120000000000004"/>
  </r>
  <r>
    <n v="5311"/>
    <s v="CA-2020-131254"/>
    <x v="67"/>
    <d v="2020-11-21T00:00:00"/>
    <s v="First Class"/>
    <s v="NC-18415"/>
    <x v="605"/>
    <x v="0"/>
    <s v="United States"/>
    <s v="Houston"/>
    <x v="6"/>
    <x v="2"/>
    <s v="OFF-BI-10003527"/>
    <x v="1"/>
    <x v="4"/>
    <x v="912"/>
    <n v="1525.1879999999996"/>
    <n v="6"/>
    <n v="-2287.7820000000002"/>
  </r>
  <r>
    <n v="5312"/>
    <s v="CA-2019-123414"/>
    <x v="559"/>
    <d v="2019-08-27T00:00:00"/>
    <s v="Standard Class"/>
    <s v="SU-20665"/>
    <x v="582"/>
    <x v="2"/>
    <s v="United States"/>
    <s v="Greenville"/>
    <x v="2"/>
    <x v="0"/>
    <s v="OFF-LA-10004559"/>
    <x v="1"/>
    <x v="2"/>
    <x v="990"/>
    <n v="9.2159999999999993"/>
    <n v="4"/>
    <n v="3.3408000000000002"/>
  </r>
  <r>
    <n v="5313"/>
    <s v="CA-2019-123414"/>
    <x v="559"/>
    <d v="2019-08-27T00:00:00"/>
    <s v="Standard Class"/>
    <s v="SU-20665"/>
    <x v="582"/>
    <x v="2"/>
    <s v="United States"/>
    <s v="Greenville"/>
    <x v="2"/>
    <x v="0"/>
    <s v="OFF-SU-10002573"/>
    <x v="1"/>
    <x v="13"/>
    <x v="775"/>
    <n v="28.048000000000002"/>
    <n v="2"/>
    <n v="3.5059999999999967"/>
  </r>
  <r>
    <n v="5314"/>
    <s v="CA-2020-137876"/>
    <x v="285"/>
    <d v="2020-05-05T00:00:00"/>
    <s v="Standard Class"/>
    <s v="DJ-13510"/>
    <x v="78"/>
    <x v="1"/>
    <s v="United States"/>
    <s v="San Francisco"/>
    <x v="1"/>
    <x v="1"/>
    <s v="FUR-FU-10000222"/>
    <x v="0"/>
    <x v="9"/>
    <x v="1454"/>
    <n v="64.959999999999994"/>
    <n v="2"/>
    <n v="21.436799999999998"/>
  </r>
  <r>
    <n v="5315"/>
    <s v="CA-2020-137876"/>
    <x v="285"/>
    <d v="2020-05-05T00:00:00"/>
    <s v="Standard Class"/>
    <s v="DJ-13510"/>
    <x v="78"/>
    <x v="1"/>
    <s v="United States"/>
    <s v="San Francisco"/>
    <x v="1"/>
    <x v="1"/>
    <s v="OFF-EN-10001219"/>
    <x v="1"/>
    <x v="12"/>
    <x v="370"/>
    <n v="30.56"/>
    <n v="4"/>
    <n v="14.974399999999999"/>
  </r>
  <r>
    <n v="5316"/>
    <s v="CA-2019-154060"/>
    <x v="246"/>
    <d v="2019-05-08T00:00:00"/>
    <s v="Standard Class"/>
    <s v="DL-12865"/>
    <x v="355"/>
    <x v="0"/>
    <s v="United States"/>
    <s v="Greensboro"/>
    <x v="2"/>
    <x v="0"/>
    <s v="FUR-CH-10002304"/>
    <x v="0"/>
    <x v="1"/>
    <x v="517"/>
    <n v="187.05600000000001"/>
    <n v="9"/>
    <n v="11.69100000000001"/>
  </r>
  <r>
    <n v="5317"/>
    <s v="US-2020-162558"/>
    <x v="160"/>
    <d v="2020-10-05T00:00:00"/>
    <s v="First Class"/>
    <s v="Dp-13240"/>
    <x v="527"/>
    <x v="2"/>
    <s v="United States"/>
    <s v="Knoxville"/>
    <x v="26"/>
    <x v="0"/>
    <s v="FUR-FU-10002364"/>
    <x v="0"/>
    <x v="9"/>
    <x v="1268"/>
    <n v="11.808"/>
    <n v="2"/>
    <n v="1.3283999999999985"/>
  </r>
  <r>
    <n v="5318"/>
    <s v="US-2020-162558"/>
    <x v="160"/>
    <d v="2020-10-05T00:00:00"/>
    <s v="First Class"/>
    <s v="Dp-13240"/>
    <x v="527"/>
    <x v="2"/>
    <s v="United States"/>
    <s v="Knoxville"/>
    <x v="26"/>
    <x v="0"/>
    <s v="FUR-FU-10004864"/>
    <x v="0"/>
    <x v="9"/>
    <x v="1455"/>
    <n v="9.6560000000000006"/>
    <n v="1"/>
    <n v="1.5691000000000002"/>
  </r>
  <r>
    <n v="5319"/>
    <s v="US-2020-162558"/>
    <x v="160"/>
    <d v="2020-10-05T00:00:00"/>
    <s v="First Class"/>
    <s v="Dp-13240"/>
    <x v="527"/>
    <x v="2"/>
    <s v="United States"/>
    <s v="Knoxville"/>
    <x v="26"/>
    <x v="0"/>
    <s v="OFF-PA-10003172"/>
    <x v="1"/>
    <x v="3"/>
    <x v="560"/>
    <n v="20.736000000000004"/>
    <n v="4"/>
    <n v="7.2576000000000001"/>
  </r>
  <r>
    <n v="5320"/>
    <s v="US-2020-162558"/>
    <x v="160"/>
    <d v="2020-10-05T00:00:00"/>
    <s v="First Class"/>
    <s v="Dp-13240"/>
    <x v="527"/>
    <x v="2"/>
    <s v="United States"/>
    <s v="Knoxville"/>
    <x v="26"/>
    <x v="0"/>
    <s v="OFF-BI-10000977"/>
    <x v="1"/>
    <x v="4"/>
    <x v="680"/>
    <n v="27.360000000000003"/>
    <n v="3"/>
    <n v="-21.887999999999991"/>
  </r>
  <r>
    <n v="5321"/>
    <s v="US-2020-162558"/>
    <x v="160"/>
    <d v="2020-10-05T00:00:00"/>
    <s v="First Class"/>
    <s v="Dp-13240"/>
    <x v="527"/>
    <x v="2"/>
    <s v="United States"/>
    <s v="Knoxville"/>
    <x v="26"/>
    <x v="0"/>
    <s v="FUR-TA-10000198"/>
    <x v="0"/>
    <x v="14"/>
    <x v="375"/>
    <n v="2314.116"/>
    <n v="7"/>
    <n v="-1002.7836000000001"/>
  </r>
  <r>
    <n v="5322"/>
    <s v="US-2020-162558"/>
    <x v="160"/>
    <d v="2020-10-05T00:00:00"/>
    <s v="First Class"/>
    <s v="Dp-13240"/>
    <x v="527"/>
    <x v="2"/>
    <s v="United States"/>
    <s v="Knoxville"/>
    <x v="26"/>
    <x v="0"/>
    <s v="OFF-BI-10003984"/>
    <x v="1"/>
    <x v="4"/>
    <x v="444"/>
    <n v="34.236000000000004"/>
    <n v="4"/>
    <n v="-26.247599999999998"/>
  </r>
  <r>
    <n v="5323"/>
    <s v="US-2020-162558"/>
    <x v="160"/>
    <d v="2020-10-05T00:00:00"/>
    <s v="First Class"/>
    <s v="Dp-13240"/>
    <x v="527"/>
    <x v="2"/>
    <s v="United States"/>
    <s v="Knoxville"/>
    <x v="26"/>
    <x v="0"/>
    <s v="FUR-FU-10003691"/>
    <x v="0"/>
    <x v="9"/>
    <x v="636"/>
    <n v="19.760000000000002"/>
    <n v="2"/>
    <n v="5.9279999999999999"/>
  </r>
  <r>
    <n v="5324"/>
    <s v="CA-2020-134439"/>
    <x v="39"/>
    <d v="2020-09-23T00:00:00"/>
    <s v="Second Class"/>
    <s v="TM-21010"/>
    <x v="468"/>
    <x v="0"/>
    <s v="United States"/>
    <s v="Grand Island"/>
    <x v="4"/>
    <x v="2"/>
    <s v="OFF-PA-10004082"/>
    <x v="1"/>
    <x v="3"/>
    <x v="868"/>
    <n v="15.96"/>
    <n v="2"/>
    <n v="7.98"/>
  </r>
  <r>
    <n v="5330"/>
    <s v="CA-2019-111941"/>
    <x v="325"/>
    <d v="2019-12-28T00:00:00"/>
    <s v="Second Class"/>
    <s v="BD-11620"/>
    <x v="244"/>
    <x v="0"/>
    <s v="United States"/>
    <s v="New York City"/>
    <x v="11"/>
    <x v="3"/>
    <s v="OFF-BI-10001524"/>
    <x v="1"/>
    <x v="4"/>
    <x v="164"/>
    <n v="33.568000000000005"/>
    <n v="2"/>
    <n v="11.748799999999997"/>
  </r>
  <r>
    <n v="5331"/>
    <s v="CA-2019-123120"/>
    <x v="500"/>
    <d v="2019-09-08T00:00:00"/>
    <s v="Standard Class"/>
    <s v="CV-12295"/>
    <x v="464"/>
    <x v="0"/>
    <s v="United States"/>
    <s v="New York City"/>
    <x v="11"/>
    <x v="3"/>
    <s v="FUR-FU-10004748"/>
    <x v="0"/>
    <x v="9"/>
    <x v="1097"/>
    <n v="63.94"/>
    <n v="1"/>
    <n v="24.936599999999999"/>
  </r>
  <r>
    <n v="5332"/>
    <s v="CA-2019-123120"/>
    <x v="500"/>
    <d v="2019-09-08T00:00:00"/>
    <s v="Standard Class"/>
    <s v="CV-12295"/>
    <x v="464"/>
    <x v="0"/>
    <s v="United States"/>
    <s v="New York City"/>
    <x v="11"/>
    <x v="3"/>
    <s v="OFF-BI-10001460"/>
    <x v="1"/>
    <x v="4"/>
    <x v="26"/>
    <n v="60.600000000000009"/>
    <n v="5"/>
    <n v="20.452499999999997"/>
  </r>
  <r>
    <n v="5333"/>
    <s v="CA-2019-123120"/>
    <x v="500"/>
    <d v="2019-09-08T00:00:00"/>
    <s v="Standard Class"/>
    <s v="CV-12295"/>
    <x v="464"/>
    <x v="0"/>
    <s v="United States"/>
    <s v="New York City"/>
    <x v="11"/>
    <x v="3"/>
    <s v="OFF-SU-10002503"/>
    <x v="1"/>
    <x v="13"/>
    <x v="429"/>
    <n v="22.72"/>
    <n v="4"/>
    <n v="6.5887999999999991"/>
  </r>
  <r>
    <n v="5338"/>
    <s v="CA-2020-111577"/>
    <x v="295"/>
    <d v="2020-10-21T00:00:00"/>
    <s v="Standard Class"/>
    <s v="AJ-10780"/>
    <x v="519"/>
    <x v="1"/>
    <s v="United States"/>
    <s v="Scottsdale"/>
    <x v="18"/>
    <x v="1"/>
    <s v="OFF-PA-10000062"/>
    <x v="1"/>
    <x v="3"/>
    <x v="1019"/>
    <n v="307.77600000000001"/>
    <n v="7"/>
    <n v="111.5688"/>
  </r>
  <r>
    <n v="5346"/>
    <s v="CA-2020-108539"/>
    <x v="388"/>
    <d v="2020-03-23T00:00:00"/>
    <s v="Second Class"/>
    <s v="SC-20725"/>
    <x v="35"/>
    <x v="0"/>
    <s v="United States"/>
    <s v="Los Angeles"/>
    <x v="1"/>
    <x v="1"/>
    <s v="OFF-ST-10003208"/>
    <x v="1"/>
    <x v="10"/>
    <x v="133"/>
    <n v="725.84"/>
    <n v="4"/>
    <n v="210.4935999999999"/>
  </r>
  <r>
    <n v="5347"/>
    <s v="CA-2020-108539"/>
    <x v="388"/>
    <d v="2020-03-23T00:00:00"/>
    <s v="Second Class"/>
    <s v="SC-20725"/>
    <x v="35"/>
    <x v="0"/>
    <s v="United States"/>
    <s v="Los Angeles"/>
    <x v="1"/>
    <x v="1"/>
    <s v="OFF-BI-10003981"/>
    <x v="1"/>
    <x v="4"/>
    <x v="56"/>
    <n v="10.896000000000001"/>
    <n v="3"/>
    <n v="3.9497999999999998"/>
  </r>
  <r>
    <n v="5348"/>
    <s v="CA-2020-108539"/>
    <x v="388"/>
    <d v="2020-03-23T00:00:00"/>
    <s v="Second Class"/>
    <s v="SC-20725"/>
    <x v="35"/>
    <x v="0"/>
    <s v="United States"/>
    <s v="Los Angeles"/>
    <x v="1"/>
    <x v="1"/>
    <s v="OFF-BI-10001031"/>
    <x v="1"/>
    <x v="4"/>
    <x v="574"/>
    <n v="8.5440000000000005"/>
    <n v="2"/>
    <n v="2.8835999999999995"/>
  </r>
  <r>
    <n v="5351"/>
    <s v="US-2020-103814"/>
    <x v="19"/>
    <d v="2020-12-16T00:00:00"/>
    <s v="Standard Class"/>
    <s v="LH-16900"/>
    <x v="13"/>
    <x v="0"/>
    <s v="United States"/>
    <s v="Park Ridge"/>
    <x v="7"/>
    <x v="2"/>
    <s v="OFF-PA-10001019"/>
    <x v="1"/>
    <x v="3"/>
    <x v="1052"/>
    <n v="143.85600000000002"/>
    <n v="9"/>
    <n v="48.551399999999994"/>
  </r>
  <r>
    <n v="5352"/>
    <s v="CA-2019-123932"/>
    <x v="28"/>
    <d v="2019-09-12T00:00:00"/>
    <s v="Standard Class"/>
    <s v="YC-21895"/>
    <x v="182"/>
    <x v="1"/>
    <s v="United States"/>
    <s v="Dallas"/>
    <x v="6"/>
    <x v="2"/>
    <s v="OFF-PA-10004665"/>
    <x v="1"/>
    <x v="3"/>
    <x v="1202"/>
    <n v="41.92"/>
    <n v="4"/>
    <n v="15.195999999999998"/>
  </r>
  <r>
    <n v="5353"/>
    <s v="CA-2019-123932"/>
    <x v="28"/>
    <d v="2019-09-12T00:00:00"/>
    <s v="Standard Class"/>
    <s v="YC-21895"/>
    <x v="182"/>
    <x v="1"/>
    <s v="United States"/>
    <s v="Dallas"/>
    <x v="6"/>
    <x v="2"/>
    <s v="TEC-PH-10002447"/>
    <x v="2"/>
    <x v="8"/>
    <x v="21"/>
    <n v="329.58400000000006"/>
    <n v="2"/>
    <n v="37.078199999999981"/>
  </r>
  <r>
    <n v="5354"/>
    <s v="US-2019-101616"/>
    <x v="182"/>
    <d v="2019-09-06T00:00:00"/>
    <s v="First Class"/>
    <s v="CY-12745"/>
    <x v="252"/>
    <x v="1"/>
    <s v="United States"/>
    <s v="Monroe"/>
    <x v="35"/>
    <x v="0"/>
    <s v="OFF-BI-10000014"/>
    <x v="1"/>
    <x v="4"/>
    <x v="405"/>
    <n v="87.28"/>
    <n v="8"/>
    <n v="41.021599999999999"/>
  </r>
  <r>
    <n v="5357"/>
    <s v="CA-2019-138037"/>
    <x v="181"/>
    <d v="2019-10-03T00:00:00"/>
    <s v="Standard Class"/>
    <s v="AR-10540"/>
    <x v="337"/>
    <x v="0"/>
    <s v="United States"/>
    <s v="San Francisco"/>
    <x v="1"/>
    <x v="1"/>
    <s v="OFF-BI-10002982"/>
    <x v="1"/>
    <x v="4"/>
    <x v="913"/>
    <n v="27.240000000000002"/>
    <n v="5"/>
    <n v="9.5339999999999971"/>
  </r>
  <r>
    <n v="5361"/>
    <s v="US-2020-126060"/>
    <x v="197"/>
    <d v="2020-04-18T00:00:00"/>
    <s v="Standard Class"/>
    <s v="DW-13585"/>
    <x v="38"/>
    <x v="1"/>
    <s v="United States"/>
    <s v="Fayetteville"/>
    <x v="2"/>
    <x v="0"/>
    <s v="FUR-BO-10003433"/>
    <x v="0"/>
    <x v="0"/>
    <x v="1456"/>
    <n v="198.27200000000002"/>
    <n v="8"/>
    <n v="-32.219200000000022"/>
  </r>
  <r>
    <n v="5362"/>
    <s v="CA-2020-100951"/>
    <x v="148"/>
    <d v="2020-06-10T00:00:00"/>
    <s v="First Class"/>
    <s v="NC-18625"/>
    <x v="398"/>
    <x v="1"/>
    <s v="United States"/>
    <s v="Dallas"/>
    <x v="6"/>
    <x v="2"/>
    <s v="OFF-ST-10001496"/>
    <x v="1"/>
    <x v="10"/>
    <x v="1228"/>
    <n v="720.7600000000001"/>
    <n v="5"/>
    <n v="54.056999999999988"/>
  </r>
  <r>
    <n v="5363"/>
    <s v="CA-2019-122019"/>
    <x v="398"/>
    <d v="2020-01-02T00:00:00"/>
    <s v="Standard Class"/>
    <s v="CD-11920"/>
    <x v="640"/>
    <x v="0"/>
    <s v="United States"/>
    <s v="Wichita"/>
    <x v="39"/>
    <x v="2"/>
    <s v="FUR-FU-10000672"/>
    <x v="0"/>
    <x v="9"/>
    <x v="1392"/>
    <n v="70.56"/>
    <n v="6"/>
    <n v="23.990399999999994"/>
  </r>
  <r>
    <n v="5364"/>
    <s v="CA-2019-122019"/>
    <x v="398"/>
    <d v="2020-01-02T00:00:00"/>
    <s v="Standard Class"/>
    <s v="CD-11920"/>
    <x v="640"/>
    <x v="0"/>
    <s v="United States"/>
    <s v="Wichita"/>
    <x v="39"/>
    <x v="2"/>
    <s v="OFF-AP-10001293"/>
    <x v="1"/>
    <x v="6"/>
    <x v="1457"/>
    <n v="81.96"/>
    <n v="2"/>
    <n v="22.948799999999999"/>
  </r>
  <r>
    <n v="5366"/>
    <s v="CA-2019-107790"/>
    <x v="42"/>
    <d v="2019-11-24T00:00:00"/>
    <s v="Standard Class"/>
    <s v="EH-13990"/>
    <x v="681"/>
    <x v="0"/>
    <s v="United States"/>
    <s v="Houston"/>
    <x v="6"/>
    <x v="2"/>
    <s v="TEC-PH-10004539"/>
    <x v="2"/>
    <x v="8"/>
    <x v="1458"/>
    <n v="151.19200000000001"/>
    <n v="1"/>
    <n v="13.229299999999995"/>
  </r>
  <r>
    <n v="5367"/>
    <s v="CA-2020-158071"/>
    <x v="107"/>
    <d v="2020-06-15T00:00:00"/>
    <s v="Standard Class"/>
    <s v="BD-11320"/>
    <x v="133"/>
    <x v="0"/>
    <s v="United States"/>
    <s v="Seattle"/>
    <x v="3"/>
    <x v="1"/>
    <s v="TEC-PH-10002923"/>
    <x v="2"/>
    <x v="8"/>
    <x v="438"/>
    <n v="88.77600000000001"/>
    <n v="3"/>
    <n v="7.7679000000000009"/>
  </r>
  <r>
    <n v="5368"/>
    <s v="CA-2020-158071"/>
    <x v="107"/>
    <d v="2020-06-15T00:00:00"/>
    <s v="Standard Class"/>
    <s v="BD-11320"/>
    <x v="133"/>
    <x v="0"/>
    <s v="United States"/>
    <s v="Seattle"/>
    <x v="3"/>
    <x v="1"/>
    <s v="OFF-LA-10004689"/>
    <x v="1"/>
    <x v="2"/>
    <x v="143"/>
    <n v="11.56"/>
    <n v="4"/>
    <n v="5.4332000000000003"/>
  </r>
  <r>
    <n v="5369"/>
    <s v="CA-2020-158071"/>
    <x v="107"/>
    <d v="2020-06-15T00:00:00"/>
    <s v="Standard Class"/>
    <s v="BD-11320"/>
    <x v="133"/>
    <x v="0"/>
    <s v="United States"/>
    <s v="Seattle"/>
    <x v="3"/>
    <x v="1"/>
    <s v="OFF-ST-10001228"/>
    <x v="1"/>
    <x v="10"/>
    <x v="1289"/>
    <n v="15.58"/>
    <n v="1"/>
    <n v="3.8949999999999996"/>
  </r>
  <r>
    <n v="5370"/>
    <s v="CA-2020-147403"/>
    <x v="9"/>
    <d v="2020-09-13T00:00:00"/>
    <s v="First Class"/>
    <s v="KH-16630"/>
    <x v="104"/>
    <x v="1"/>
    <s v="United States"/>
    <s v="Akron"/>
    <x v="19"/>
    <x v="3"/>
    <s v="OFF-PA-10003302"/>
    <x v="1"/>
    <x v="3"/>
    <x v="1459"/>
    <n v="85.055999999999997"/>
    <n v="3"/>
    <n v="28.706399999999991"/>
  </r>
  <r>
    <n v="5371"/>
    <s v="US-2020-136721"/>
    <x v="434"/>
    <d v="2020-04-12T00:00:00"/>
    <s v="Standard Class"/>
    <s v="NH-18610"/>
    <x v="323"/>
    <x v="1"/>
    <s v="United States"/>
    <s v="Oak Park"/>
    <x v="13"/>
    <x v="2"/>
    <s v="FUR-FU-10004665"/>
    <x v="0"/>
    <x v="9"/>
    <x v="994"/>
    <n v="273.95999999999998"/>
    <n v="2"/>
    <n v="71.229600000000005"/>
  </r>
  <r>
    <n v="5372"/>
    <s v="US-2020-136721"/>
    <x v="434"/>
    <d v="2020-04-12T00:00:00"/>
    <s v="Standard Class"/>
    <s v="NH-18610"/>
    <x v="323"/>
    <x v="1"/>
    <s v="United States"/>
    <s v="Oak Park"/>
    <x v="13"/>
    <x v="2"/>
    <s v="FUR-FU-10004188"/>
    <x v="0"/>
    <x v="9"/>
    <x v="1460"/>
    <n v="306.89999999999998"/>
    <n v="3"/>
    <n v="79.793999999999997"/>
  </r>
  <r>
    <n v="5376"/>
    <s v="CA-2020-134152"/>
    <x v="461"/>
    <d v="2020-05-31T00:00:00"/>
    <s v="Standard Class"/>
    <s v="RP-19855"/>
    <x v="409"/>
    <x v="1"/>
    <s v="United States"/>
    <s v="Seattle"/>
    <x v="3"/>
    <x v="1"/>
    <s v="TEC-AC-10004510"/>
    <x v="2"/>
    <x v="7"/>
    <x v="651"/>
    <n v="98.16"/>
    <n v="6"/>
    <n v="9.8159999999999954"/>
  </r>
  <r>
    <n v="5377"/>
    <s v="CA-2020-134152"/>
    <x v="461"/>
    <d v="2020-05-31T00:00:00"/>
    <s v="Standard Class"/>
    <s v="RP-19855"/>
    <x v="409"/>
    <x v="1"/>
    <s v="United States"/>
    <s v="Seattle"/>
    <x v="3"/>
    <x v="1"/>
    <s v="OFF-AR-10004062"/>
    <x v="1"/>
    <x v="5"/>
    <x v="512"/>
    <n v="31.44"/>
    <n v="3"/>
    <n v="7.86"/>
  </r>
  <r>
    <n v="5380"/>
    <s v="CA-2019-136021"/>
    <x v="560"/>
    <d v="2019-08-18T00:00:00"/>
    <s v="Standard Class"/>
    <s v="JM-15580"/>
    <x v="676"/>
    <x v="0"/>
    <s v="United States"/>
    <s v="Los Angeles"/>
    <x v="1"/>
    <x v="1"/>
    <s v="OFF-PA-10000551"/>
    <x v="1"/>
    <x v="3"/>
    <x v="886"/>
    <n v="15.54"/>
    <n v="3"/>
    <n v="7.6145999999999994"/>
  </r>
  <r>
    <n v="5381"/>
    <s v="CA-2019-136021"/>
    <x v="560"/>
    <d v="2019-08-18T00:00:00"/>
    <s v="Standard Class"/>
    <s v="JM-15580"/>
    <x v="676"/>
    <x v="0"/>
    <s v="United States"/>
    <s v="Los Angeles"/>
    <x v="1"/>
    <x v="1"/>
    <s v="TEC-MA-10000423"/>
    <x v="2"/>
    <x v="16"/>
    <x v="1461"/>
    <n v="105.55199999999999"/>
    <n v="6"/>
    <n v="35.623799999999996"/>
  </r>
  <r>
    <n v="5382"/>
    <s v="CA-2019-149195"/>
    <x v="38"/>
    <d v="2019-09-07T00:00:00"/>
    <s v="Second Class"/>
    <s v="DM-13525"/>
    <x v="682"/>
    <x v="1"/>
    <s v="United States"/>
    <s v="Houston"/>
    <x v="6"/>
    <x v="2"/>
    <s v="OFF-PA-10001870"/>
    <x v="1"/>
    <x v="3"/>
    <x v="433"/>
    <n v="25.920000000000005"/>
    <n v="5"/>
    <n v="9.0719999999999992"/>
  </r>
  <r>
    <n v="5383"/>
    <s v="CA-2019-149195"/>
    <x v="38"/>
    <d v="2019-09-07T00:00:00"/>
    <s v="Second Class"/>
    <s v="DM-13525"/>
    <x v="682"/>
    <x v="1"/>
    <s v="United States"/>
    <s v="Houston"/>
    <x v="6"/>
    <x v="2"/>
    <s v="OFF-FA-10001843"/>
    <x v="1"/>
    <x v="11"/>
    <x v="68"/>
    <n v="15.808000000000002"/>
    <n v="8"/>
    <n v="5.3352000000000004"/>
  </r>
  <r>
    <n v="5384"/>
    <s v="CA-2019-149195"/>
    <x v="38"/>
    <d v="2019-09-07T00:00:00"/>
    <s v="Second Class"/>
    <s v="DM-13525"/>
    <x v="682"/>
    <x v="1"/>
    <s v="United States"/>
    <s v="Houston"/>
    <x v="6"/>
    <x v="2"/>
    <s v="OFF-PA-10002036"/>
    <x v="1"/>
    <x v="3"/>
    <x v="186"/>
    <n v="10.368000000000002"/>
    <n v="2"/>
    <n v="3.7584"/>
  </r>
  <r>
    <n v="5385"/>
    <s v="CA-2020-161410"/>
    <x v="188"/>
    <d v="2020-07-03T00:00:00"/>
    <s v="Standard Class"/>
    <s v="CC-12220"/>
    <x v="278"/>
    <x v="0"/>
    <s v="United States"/>
    <s v="Philadelphia"/>
    <x v="5"/>
    <x v="3"/>
    <s v="TEC-PH-10001760"/>
    <x v="2"/>
    <x v="8"/>
    <x v="862"/>
    <n v="358.2"/>
    <n v="3"/>
    <n v="41.79000000000002"/>
  </r>
  <r>
    <n v="5386"/>
    <s v="CA-2020-161410"/>
    <x v="188"/>
    <d v="2020-07-03T00:00:00"/>
    <s v="Standard Class"/>
    <s v="CC-12220"/>
    <x v="278"/>
    <x v="0"/>
    <s v="United States"/>
    <s v="Philadelphia"/>
    <x v="5"/>
    <x v="3"/>
    <s v="TEC-PH-10000673"/>
    <x v="2"/>
    <x v="8"/>
    <x v="1231"/>
    <n v="545.91599999999994"/>
    <n v="14"/>
    <n v="72.788800000000037"/>
  </r>
  <r>
    <n v="5387"/>
    <s v="CA-2020-152786"/>
    <x v="467"/>
    <d v="2020-03-17T00:00:00"/>
    <s v="Standard Class"/>
    <s v="GA-14725"/>
    <x v="199"/>
    <x v="0"/>
    <s v="United States"/>
    <s v="Rogers"/>
    <x v="44"/>
    <x v="0"/>
    <s v="OFF-BI-10000829"/>
    <x v="1"/>
    <x v="4"/>
    <x v="539"/>
    <n v="40.410000000000004"/>
    <n v="9"/>
    <n v="18.5886"/>
  </r>
  <r>
    <n v="5388"/>
    <s v="CA-2020-164707"/>
    <x v="561"/>
    <d v="2020-02-21T00:00:00"/>
    <s v="Second Class"/>
    <s v="CV-12805"/>
    <x v="33"/>
    <x v="1"/>
    <s v="United States"/>
    <s v="Los Angeles"/>
    <x v="1"/>
    <x v="1"/>
    <s v="TEC-PH-10001924"/>
    <x v="2"/>
    <x v="8"/>
    <x v="258"/>
    <n v="167.976"/>
    <n v="3"/>
    <n v="10.498500000000007"/>
  </r>
  <r>
    <n v="5389"/>
    <s v="CA-2020-164707"/>
    <x v="561"/>
    <d v="2020-02-21T00:00:00"/>
    <s v="Second Class"/>
    <s v="CV-12805"/>
    <x v="33"/>
    <x v="1"/>
    <s v="United States"/>
    <s v="Los Angeles"/>
    <x v="1"/>
    <x v="1"/>
    <s v="TEC-AC-10004864"/>
    <x v="2"/>
    <x v="7"/>
    <x v="1207"/>
    <n v="109.53"/>
    <n v="3"/>
    <n v="47.097900000000003"/>
  </r>
  <r>
    <n v="5390"/>
    <s v="CA-2020-164707"/>
    <x v="561"/>
    <d v="2020-02-21T00:00:00"/>
    <s v="Second Class"/>
    <s v="CV-12805"/>
    <x v="33"/>
    <x v="1"/>
    <s v="United States"/>
    <s v="Los Angeles"/>
    <x v="1"/>
    <x v="1"/>
    <s v="OFF-LA-10004345"/>
    <x v="1"/>
    <x v="2"/>
    <x v="318"/>
    <n v="9.82"/>
    <n v="2"/>
    <n v="4.8117999999999999"/>
  </r>
  <r>
    <n v="5391"/>
    <s v="CA-2020-163874"/>
    <x v="265"/>
    <d v="2020-11-12T00:00:00"/>
    <s v="Second Class"/>
    <s v="NC-18535"/>
    <x v="589"/>
    <x v="1"/>
    <s v="United States"/>
    <s v="Seattle"/>
    <x v="3"/>
    <x v="1"/>
    <s v="OFF-BI-10000088"/>
    <x v="1"/>
    <x v="4"/>
    <x v="995"/>
    <n v="26.352000000000004"/>
    <n v="3"/>
    <n v="9.5525999999999982"/>
  </r>
  <r>
    <n v="5397"/>
    <s v="US-2019-147340"/>
    <x v="250"/>
    <d v="2019-09-24T00:00:00"/>
    <s v="Same Day"/>
    <s v="EB-13750"/>
    <x v="351"/>
    <x v="1"/>
    <s v="United States"/>
    <s v="San Francisco"/>
    <x v="1"/>
    <x v="1"/>
    <s v="FUR-FU-10002501"/>
    <x v="0"/>
    <x v="9"/>
    <x v="1402"/>
    <n v="63.2"/>
    <n v="5"/>
    <n v="23.384"/>
  </r>
  <r>
    <n v="5398"/>
    <s v="CA-2019-145492"/>
    <x v="42"/>
    <d v="2019-11-27T00:00:00"/>
    <s v="Standard Class"/>
    <s v="MC-17605"/>
    <x v="126"/>
    <x v="1"/>
    <s v="United States"/>
    <s v="Los Angeles"/>
    <x v="1"/>
    <x v="1"/>
    <s v="OFF-AP-10003622"/>
    <x v="1"/>
    <x v="6"/>
    <x v="1462"/>
    <n v="39"/>
    <n v="12"/>
    <n v="11.309999999999999"/>
  </r>
  <r>
    <n v="5399"/>
    <s v="CA-2019-163202"/>
    <x v="396"/>
    <d v="2019-10-02T00:00:00"/>
    <s v="Standard Class"/>
    <s v="BM-11650"/>
    <x v="215"/>
    <x v="1"/>
    <s v="United States"/>
    <s v="Lancaster"/>
    <x v="19"/>
    <x v="3"/>
    <s v="OFF-BI-10002764"/>
    <x v="1"/>
    <x v="4"/>
    <x v="309"/>
    <n v="2.907"/>
    <n v="3"/>
    <n v="-2.0348999999999995"/>
  </r>
  <r>
    <n v="5400"/>
    <s v="CA-2019-117681"/>
    <x v="296"/>
    <d v="2019-04-14T00:00:00"/>
    <s v="Standard Class"/>
    <s v="HF-14995"/>
    <x v="374"/>
    <x v="0"/>
    <s v="United States"/>
    <s v="Los Angeles"/>
    <x v="1"/>
    <x v="1"/>
    <s v="FUR-BO-10001798"/>
    <x v="0"/>
    <x v="0"/>
    <x v="0"/>
    <n v="556.66499999999996"/>
    <n v="5"/>
    <n v="6.5490000000000208"/>
  </r>
  <r>
    <n v="5401"/>
    <s v="CA-2020-132262"/>
    <x v="166"/>
    <d v="2020-09-23T00:00:00"/>
    <s v="First Class"/>
    <s v="ML-18265"/>
    <x v="683"/>
    <x v="0"/>
    <s v="United States"/>
    <s v="Seattle"/>
    <x v="3"/>
    <x v="1"/>
    <s v="TEC-AC-10000158"/>
    <x v="2"/>
    <x v="7"/>
    <x v="199"/>
    <n v="71.98"/>
    <n v="2"/>
    <n v="15.1158"/>
  </r>
  <r>
    <n v="5402"/>
    <s v="CA-2020-132262"/>
    <x v="166"/>
    <d v="2020-09-23T00:00:00"/>
    <s v="First Class"/>
    <s v="ML-18265"/>
    <x v="683"/>
    <x v="0"/>
    <s v="United States"/>
    <s v="Seattle"/>
    <x v="3"/>
    <x v="1"/>
    <s v="TEC-AC-10000303"/>
    <x v="2"/>
    <x v="7"/>
    <x v="1463"/>
    <n v="79.98"/>
    <n v="2"/>
    <n v="26.3934"/>
  </r>
  <r>
    <n v="5403"/>
    <s v="CA-2020-123043"/>
    <x v="562"/>
    <d v="2020-08-29T00:00:00"/>
    <s v="Standard Class"/>
    <s v="AH-10195"/>
    <x v="73"/>
    <x v="1"/>
    <s v="United States"/>
    <s v="New York City"/>
    <x v="11"/>
    <x v="3"/>
    <s v="OFF-BI-10003910"/>
    <x v="1"/>
    <x v="4"/>
    <x v="58"/>
    <n v="24.672000000000001"/>
    <n v="4"/>
    <n v="7.71"/>
  </r>
  <r>
    <n v="5404"/>
    <s v="CA-2020-123043"/>
    <x v="562"/>
    <d v="2020-08-29T00:00:00"/>
    <s v="Standard Class"/>
    <s v="AH-10195"/>
    <x v="73"/>
    <x v="1"/>
    <s v="United States"/>
    <s v="New York City"/>
    <x v="11"/>
    <x v="3"/>
    <s v="OFF-BI-10000138"/>
    <x v="1"/>
    <x v="4"/>
    <x v="387"/>
    <n v="3.7439999999999998"/>
    <n v="1"/>
    <n v="1.3104"/>
  </r>
  <r>
    <n v="5405"/>
    <s v="US-2019-143280"/>
    <x v="389"/>
    <d v="2019-02-26T00:00:00"/>
    <s v="Standard Class"/>
    <s v="TZ-21580"/>
    <x v="684"/>
    <x v="0"/>
    <s v="United States"/>
    <s v="Los Angeles"/>
    <x v="1"/>
    <x v="1"/>
    <s v="TEC-PH-10002398"/>
    <x v="2"/>
    <x v="8"/>
    <x v="1464"/>
    <n v="445.96000000000004"/>
    <n v="5"/>
    <n v="55.744999999999948"/>
  </r>
  <r>
    <n v="5406"/>
    <s v="US-2019-143280"/>
    <x v="389"/>
    <d v="2019-02-26T00:00:00"/>
    <s v="Standard Class"/>
    <s v="TZ-21580"/>
    <x v="684"/>
    <x v="0"/>
    <s v="United States"/>
    <s v="Los Angeles"/>
    <x v="1"/>
    <x v="1"/>
    <s v="TEC-AC-10003399"/>
    <x v="2"/>
    <x v="7"/>
    <x v="1465"/>
    <n v="36.24"/>
    <n v="1"/>
    <n v="15.220800000000001"/>
  </r>
  <r>
    <n v="5407"/>
    <s v="US-2019-143280"/>
    <x v="389"/>
    <d v="2019-02-26T00:00:00"/>
    <s v="Standard Class"/>
    <s v="TZ-21580"/>
    <x v="684"/>
    <x v="0"/>
    <s v="United States"/>
    <s v="Los Angeles"/>
    <x v="1"/>
    <x v="1"/>
    <s v="OFF-FA-10000992"/>
    <x v="1"/>
    <x v="11"/>
    <x v="1149"/>
    <n v="10.649999999999999"/>
    <n v="3"/>
    <n v="5.0054999999999996"/>
  </r>
  <r>
    <n v="5408"/>
    <s v="CA-2020-108854"/>
    <x v="88"/>
    <d v="2020-12-14T00:00:00"/>
    <s v="Standard Class"/>
    <s v="DM-13345"/>
    <x v="518"/>
    <x v="1"/>
    <s v="United States"/>
    <s v="San Francisco"/>
    <x v="1"/>
    <x v="1"/>
    <s v="OFF-PA-10003022"/>
    <x v="1"/>
    <x v="3"/>
    <x v="1466"/>
    <n v="87.92"/>
    <n v="4"/>
    <n v="40.443199999999997"/>
  </r>
  <r>
    <n v="5409"/>
    <s v="CA-2020-108854"/>
    <x v="88"/>
    <d v="2020-12-14T00:00:00"/>
    <s v="Standard Class"/>
    <s v="DM-13345"/>
    <x v="518"/>
    <x v="1"/>
    <s v="United States"/>
    <s v="San Francisco"/>
    <x v="1"/>
    <x v="1"/>
    <s v="OFF-BI-10002854"/>
    <x v="1"/>
    <x v="4"/>
    <x v="608"/>
    <n v="22.424000000000003"/>
    <n v="1"/>
    <n v="8.4089999999999989"/>
  </r>
  <r>
    <n v="5410"/>
    <s v="CA-2020-108854"/>
    <x v="88"/>
    <d v="2020-12-14T00:00:00"/>
    <s v="Standard Class"/>
    <s v="DM-13345"/>
    <x v="518"/>
    <x v="1"/>
    <s v="United States"/>
    <s v="San Francisco"/>
    <x v="1"/>
    <x v="1"/>
    <s v="OFF-BI-10001670"/>
    <x v="1"/>
    <x v="4"/>
    <x v="265"/>
    <n v="90.480000000000018"/>
    <n v="3"/>
    <n v="33.93"/>
  </r>
  <r>
    <n v="5411"/>
    <s v="CA-2020-108854"/>
    <x v="88"/>
    <d v="2020-12-14T00:00:00"/>
    <s v="Standard Class"/>
    <s v="DM-13345"/>
    <x v="518"/>
    <x v="1"/>
    <s v="United States"/>
    <s v="San Francisco"/>
    <x v="1"/>
    <x v="1"/>
    <s v="OFF-ST-10001837"/>
    <x v="1"/>
    <x v="10"/>
    <x v="1449"/>
    <n v="42.76"/>
    <n v="1"/>
    <n v="11.117599999999999"/>
  </r>
  <r>
    <n v="5412"/>
    <s v="CA-2020-166856"/>
    <x v="39"/>
    <d v="2020-09-22T00:00:00"/>
    <s v="Standard Class"/>
    <s v="TS-21505"/>
    <x v="583"/>
    <x v="0"/>
    <s v="United States"/>
    <s v="Clovis"/>
    <x v="23"/>
    <x v="1"/>
    <s v="OFF-BI-10002012"/>
    <x v="1"/>
    <x v="4"/>
    <x v="492"/>
    <n v="10.080000000000002"/>
    <n v="7"/>
    <n v="3.5279999999999996"/>
  </r>
  <r>
    <n v="5413"/>
    <s v="CA-2020-166856"/>
    <x v="39"/>
    <d v="2020-09-22T00:00:00"/>
    <s v="Standard Class"/>
    <s v="TS-21505"/>
    <x v="583"/>
    <x v="0"/>
    <s v="United States"/>
    <s v="Clovis"/>
    <x v="23"/>
    <x v="1"/>
    <s v="TEC-AC-10004992"/>
    <x v="2"/>
    <x v="7"/>
    <x v="1467"/>
    <n v="101.34"/>
    <n v="3"/>
    <n v="8.1071999999999917"/>
  </r>
  <r>
    <n v="5414"/>
    <s v="CA-2019-153157"/>
    <x v="58"/>
    <d v="2019-09-14T00:00:00"/>
    <s v="First Class"/>
    <s v="TB-21625"/>
    <x v="665"/>
    <x v="0"/>
    <s v="United States"/>
    <s v="Wichita"/>
    <x v="39"/>
    <x v="2"/>
    <s v="TEC-PH-10003171"/>
    <x v="2"/>
    <x v="8"/>
    <x v="1252"/>
    <n v="224.75"/>
    <n v="5"/>
    <n v="62.929999999999993"/>
  </r>
  <r>
    <n v="5415"/>
    <s v="US-2020-125647"/>
    <x v="221"/>
    <d v="2020-09-28T00:00:00"/>
    <s v="Standard Class"/>
    <s v="LC-16870"/>
    <x v="251"/>
    <x v="0"/>
    <s v="United States"/>
    <s v="Chicago"/>
    <x v="7"/>
    <x v="2"/>
    <s v="OFF-AP-10000390"/>
    <x v="1"/>
    <x v="6"/>
    <x v="1417"/>
    <n v="73.175999999999974"/>
    <n v="6"/>
    <n v="-197.57520000000002"/>
  </r>
  <r>
    <n v="5416"/>
    <s v="US-2020-125647"/>
    <x v="221"/>
    <d v="2020-09-28T00:00:00"/>
    <s v="Standard Class"/>
    <s v="LC-16870"/>
    <x v="251"/>
    <x v="0"/>
    <s v="United States"/>
    <s v="Chicago"/>
    <x v="7"/>
    <x v="2"/>
    <s v="OFF-PA-10004888"/>
    <x v="1"/>
    <x v="3"/>
    <x v="663"/>
    <n v="20.736000000000004"/>
    <n v="4"/>
    <n v="7.2576000000000001"/>
  </r>
  <r>
    <n v="5417"/>
    <s v="US-2020-125647"/>
    <x v="221"/>
    <d v="2020-09-28T00:00:00"/>
    <s v="Standard Class"/>
    <s v="LC-16870"/>
    <x v="251"/>
    <x v="0"/>
    <s v="United States"/>
    <s v="Chicago"/>
    <x v="7"/>
    <x v="2"/>
    <s v="TEC-PH-10004188"/>
    <x v="2"/>
    <x v="8"/>
    <x v="1468"/>
    <n v="39.984000000000002"/>
    <n v="2"/>
    <n v="-8.9963999999999995"/>
  </r>
  <r>
    <n v="5421"/>
    <s v="US-2019-151827"/>
    <x v="563"/>
    <d v="2019-04-02T00:00:00"/>
    <s v="Second Class"/>
    <s v="CS-11950"/>
    <x v="143"/>
    <x v="0"/>
    <s v="United States"/>
    <s v="Philadelphia"/>
    <x v="5"/>
    <x v="3"/>
    <s v="TEC-PH-10002789"/>
    <x v="2"/>
    <x v="8"/>
    <x v="1249"/>
    <n v="280.78200000000004"/>
    <n v="3"/>
    <n v="-60.836100000000016"/>
  </r>
  <r>
    <n v="5422"/>
    <s v="US-2019-151827"/>
    <x v="563"/>
    <d v="2019-04-02T00:00:00"/>
    <s v="Second Class"/>
    <s v="CS-11950"/>
    <x v="143"/>
    <x v="0"/>
    <s v="United States"/>
    <s v="Philadelphia"/>
    <x v="5"/>
    <x v="3"/>
    <s v="TEC-AC-10003289"/>
    <x v="2"/>
    <x v="7"/>
    <x v="866"/>
    <n v="31.983999999999998"/>
    <n v="2"/>
    <n v="1.1993999999999998"/>
  </r>
  <r>
    <n v="5423"/>
    <s v="US-2019-163258"/>
    <x v="398"/>
    <d v="2020-01-02T00:00:00"/>
    <s v="Standard Class"/>
    <s v="PF-19225"/>
    <x v="279"/>
    <x v="0"/>
    <s v="United States"/>
    <s v="Los Angeles"/>
    <x v="1"/>
    <x v="1"/>
    <s v="OFF-BI-10000138"/>
    <x v="1"/>
    <x v="4"/>
    <x v="387"/>
    <n v="11.231999999999999"/>
    <n v="3"/>
    <n v="3.9312000000000005"/>
  </r>
  <r>
    <n v="5424"/>
    <s v="CA-2020-103009"/>
    <x v="70"/>
    <d v="2020-11-05T00:00:00"/>
    <s v="Second Class"/>
    <s v="PJ-18835"/>
    <x v="456"/>
    <x v="1"/>
    <s v="United States"/>
    <s v="Richmond"/>
    <x v="0"/>
    <x v="0"/>
    <s v="OFF-PA-10001215"/>
    <x v="1"/>
    <x v="3"/>
    <x v="1469"/>
    <n v="26.400000000000002"/>
    <n v="5"/>
    <n v="11.879999999999999"/>
  </r>
  <r>
    <n v="5425"/>
    <s v="US-2020-120649"/>
    <x v="95"/>
    <d v="2020-01-26T00:00:00"/>
    <s v="Standard Class"/>
    <s v="JF-15490"/>
    <x v="343"/>
    <x v="0"/>
    <s v="United States"/>
    <s v="Waterbury"/>
    <x v="24"/>
    <x v="3"/>
    <s v="OFF-AR-10001545"/>
    <x v="1"/>
    <x v="5"/>
    <x v="536"/>
    <n v="3.52"/>
    <n v="2"/>
    <n v="1.0207999999999999"/>
  </r>
  <r>
    <n v="5426"/>
    <s v="CA-2019-153598"/>
    <x v="157"/>
    <d v="2019-12-06T00:00:00"/>
    <s v="First Class"/>
    <s v="NM-18520"/>
    <x v="256"/>
    <x v="0"/>
    <s v="United States"/>
    <s v="Los Angeles"/>
    <x v="1"/>
    <x v="1"/>
    <s v="TEC-AC-10003870"/>
    <x v="2"/>
    <x v="7"/>
    <x v="1470"/>
    <n v="1649.95"/>
    <n v="5"/>
    <n v="659.98"/>
  </r>
  <r>
    <n v="5427"/>
    <s v="CA-2019-153598"/>
    <x v="157"/>
    <d v="2019-12-06T00:00:00"/>
    <s v="First Class"/>
    <s v="NM-18520"/>
    <x v="256"/>
    <x v="0"/>
    <s v="United States"/>
    <s v="Los Angeles"/>
    <x v="1"/>
    <x v="1"/>
    <s v="FUR-FU-10001085"/>
    <x v="0"/>
    <x v="9"/>
    <x v="1269"/>
    <n v="111.89999999999999"/>
    <n v="6"/>
    <n v="51.47399999999999"/>
  </r>
  <r>
    <n v="5428"/>
    <s v="US-2019-108497"/>
    <x v="225"/>
    <d v="2019-06-14T00:00:00"/>
    <s v="Same Day"/>
    <s v="MH-17290"/>
    <x v="685"/>
    <x v="2"/>
    <s v="United States"/>
    <s v="Los Angeles"/>
    <x v="1"/>
    <x v="1"/>
    <s v="FUR-BO-10004218"/>
    <x v="0"/>
    <x v="0"/>
    <x v="1471"/>
    <n v="599.16499999999996"/>
    <n v="5"/>
    <n v="35.245000000000005"/>
  </r>
  <r>
    <n v="5429"/>
    <s v="CA-2019-113096"/>
    <x v="270"/>
    <d v="2019-09-04T00:00:00"/>
    <s v="First Class"/>
    <s v="SZ-20035"/>
    <x v="306"/>
    <x v="2"/>
    <s v="United States"/>
    <s v="San Francisco"/>
    <x v="1"/>
    <x v="1"/>
    <s v="OFF-ST-10003455"/>
    <x v="1"/>
    <x v="10"/>
    <x v="971"/>
    <n v="46.53"/>
    <n v="3"/>
    <n v="12.097800000000001"/>
  </r>
  <r>
    <n v="5431"/>
    <s v="CA-2020-117422"/>
    <x v="118"/>
    <d v="2020-10-25T00:00:00"/>
    <s v="Standard Class"/>
    <s v="FC-14245"/>
    <x v="686"/>
    <x v="2"/>
    <s v="United States"/>
    <s v="Lakewood"/>
    <x v="19"/>
    <x v="3"/>
    <s v="OFF-AP-10000938"/>
    <x v="1"/>
    <x v="6"/>
    <x v="1439"/>
    <n v="161.56800000000001"/>
    <n v="2"/>
    <n v="16.156799999999997"/>
  </r>
  <r>
    <n v="5432"/>
    <s v="CA-2020-117422"/>
    <x v="118"/>
    <d v="2020-10-25T00:00:00"/>
    <s v="Standard Class"/>
    <s v="FC-14245"/>
    <x v="686"/>
    <x v="2"/>
    <s v="United States"/>
    <s v="Lakewood"/>
    <x v="19"/>
    <x v="3"/>
    <s v="OFF-PA-10002195"/>
    <x v="1"/>
    <x v="3"/>
    <x v="473"/>
    <n v="4.0640000000000001"/>
    <n v="1"/>
    <n v="1.3715999999999999"/>
  </r>
  <r>
    <n v="5433"/>
    <s v="CA-2020-117422"/>
    <x v="118"/>
    <d v="2020-10-25T00:00:00"/>
    <s v="Standard Class"/>
    <s v="FC-14245"/>
    <x v="686"/>
    <x v="2"/>
    <s v="United States"/>
    <s v="Lakewood"/>
    <x v="19"/>
    <x v="3"/>
    <s v="OFF-BI-10002799"/>
    <x v="1"/>
    <x v="4"/>
    <x v="1146"/>
    <n v="6.2160000000000002"/>
    <n v="4"/>
    <n v="-4.9727999999999994"/>
  </r>
  <r>
    <n v="5434"/>
    <s v="CA-2020-129707"/>
    <x v="548"/>
    <d v="2020-04-29T00:00:00"/>
    <s v="Standard Class"/>
    <s v="LH-16750"/>
    <x v="267"/>
    <x v="0"/>
    <s v="United States"/>
    <s v="Chandler"/>
    <x v="18"/>
    <x v="1"/>
    <s v="OFF-AR-10000246"/>
    <x v="1"/>
    <x v="5"/>
    <x v="5"/>
    <n v="8.895999999999999"/>
    <n v="4"/>
    <n v="0.66719999999999979"/>
  </r>
  <r>
    <n v="5440"/>
    <s v="CA-2019-167115"/>
    <x v="524"/>
    <d v="2019-04-09T00:00:00"/>
    <s v="Standard Class"/>
    <s v="EH-14185"/>
    <x v="687"/>
    <x v="0"/>
    <s v="United States"/>
    <s v="New York City"/>
    <x v="11"/>
    <x v="3"/>
    <s v="OFF-BI-10004600"/>
    <x v="1"/>
    <x v="4"/>
    <x v="1130"/>
    <n v="588.78399999999999"/>
    <n v="2"/>
    <n v="183.99499999999998"/>
  </r>
  <r>
    <n v="5441"/>
    <s v="US-2020-153633"/>
    <x v="20"/>
    <d v="2020-11-18T00:00:00"/>
    <s v="Second Class"/>
    <s v="TC-21295"/>
    <x v="497"/>
    <x v="0"/>
    <s v="United States"/>
    <s v="Jupiter"/>
    <x v="8"/>
    <x v="0"/>
    <s v="OFF-AR-10002335"/>
    <x v="1"/>
    <x v="5"/>
    <x v="432"/>
    <n v="2.0640000000000001"/>
    <n v="1"/>
    <n v="0.15480000000000005"/>
  </r>
  <r>
    <n v="5442"/>
    <s v="CA-2020-155929"/>
    <x v="237"/>
    <d v="2020-09-13T00:00:00"/>
    <s v="Standard Class"/>
    <s v="AI-10855"/>
    <x v="339"/>
    <x v="0"/>
    <s v="United States"/>
    <s v="Glendale"/>
    <x v="18"/>
    <x v="1"/>
    <s v="OFF-PA-10000859"/>
    <x v="1"/>
    <x v="3"/>
    <x v="1472"/>
    <n v="6.3680000000000003"/>
    <n v="2"/>
    <n v="2.3879999999999999"/>
  </r>
  <r>
    <n v="5446"/>
    <s v="CA-2019-128307"/>
    <x v="110"/>
    <d v="2019-07-29T00:00:00"/>
    <s v="Standard Class"/>
    <s v="BE-11335"/>
    <x v="214"/>
    <x v="2"/>
    <s v="United States"/>
    <s v="Houston"/>
    <x v="6"/>
    <x v="2"/>
    <s v="OFF-EN-10003040"/>
    <x v="1"/>
    <x v="12"/>
    <x v="879"/>
    <n v="20.936000000000003"/>
    <n v="1"/>
    <n v="7.0659000000000001"/>
  </r>
  <r>
    <n v="5447"/>
    <s v="US-2019-127425"/>
    <x v="209"/>
    <d v="2019-08-31T00:00:00"/>
    <s v="Standard Class"/>
    <s v="DR-12880"/>
    <x v="439"/>
    <x v="1"/>
    <s v="United States"/>
    <s v="New York City"/>
    <x v="11"/>
    <x v="3"/>
    <s v="TEC-PH-10003442"/>
    <x v="2"/>
    <x v="8"/>
    <x v="592"/>
    <n v="33"/>
    <n v="6"/>
    <n v="8.25"/>
  </r>
  <r>
    <n v="5448"/>
    <s v="US-2019-127425"/>
    <x v="209"/>
    <d v="2019-08-31T00:00:00"/>
    <s v="Standard Class"/>
    <s v="DR-12880"/>
    <x v="439"/>
    <x v="1"/>
    <s v="United States"/>
    <s v="New York City"/>
    <x v="11"/>
    <x v="3"/>
    <s v="TEC-AC-10002800"/>
    <x v="2"/>
    <x v="7"/>
    <x v="1110"/>
    <n v="249.95000000000002"/>
    <n v="5"/>
    <n v="87.482499999999987"/>
  </r>
  <r>
    <n v="5453"/>
    <s v="CA-2019-140613"/>
    <x v="227"/>
    <d v="2019-07-29T00:00:00"/>
    <s v="Standard Class"/>
    <s v="KN-16705"/>
    <x v="462"/>
    <x v="2"/>
    <s v="United States"/>
    <s v="Sparks"/>
    <x v="30"/>
    <x v="1"/>
    <s v="OFF-SU-10004261"/>
    <x v="1"/>
    <x v="13"/>
    <x v="390"/>
    <n v="86.199999999999989"/>
    <n v="5"/>
    <n v="24.997999999999987"/>
  </r>
  <r>
    <n v="5454"/>
    <s v="US-2020-108700"/>
    <x v="135"/>
    <d v="2020-05-23T00:00:00"/>
    <s v="Standard Class"/>
    <s v="PJ-18835"/>
    <x v="456"/>
    <x v="1"/>
    <s v="United States"/>
    <s v="Rockford"/>
    <x v="7"/>
    <x v="2"/>
    <s v="OFF-PA-10004733"/>
    <x v="1"/>
    <x v="3"/>
    <x v="1397"/>
    <n v="38.016000000000005"/>
    <n v="6"/>
    <n v="13.780799999999996"/>
  </r>
  <r>
    <n v="5455"/>
    <s v="CA-2020-160962"/>
    <x v="564"/>
    <d v="2020-05-02T00:00:00"/>
    <s v="Standard Class"/>
    <s v="MC-17605"/>
    <x v="126"/>
    <x v="1"/>
    <s v="United States"/>
    <s v="Philadelphia"/>
    <x v="5"/>
    <x v="3"/>
    <s v="OFF-ST-10001325"/>
    <x v="1"/>
    <x v="10"/>
    <x v="285"/>
    <n v="8.3840000000000003"/>
    <n v="1"/>
    <n v="0.73360000000000003"/>
  </r>
  <r>
    <n v="5456"/>
    <s v="CA-2020-160962"/>
    <x v="564"/>
    <d v="2020-05-02T00:00:00"/>
    <s v="Standard Class"/>
    <s v="MC-17605"/>
    <x v="126"/>
    <x v="1"/>
    <s v="United States"/>
    <s v="Philadelphia"/>
    <x v="5"/>
    <x v="3"/>
    <s v="OFF-AR-10003056"/>
    <x v="1"/>
    <x v="5"/>
    <x v="1179"/>
    <n v="6.8480000000000008"/>
    <n v="2"/>
    <n v="0.77039999999999909"/>
  </r>
  <r>
    <n v="5457"/>
    <s v="CA-2020-130631"/>
    <x v="337"/>
    <d v="2019-01-02T00:00:00"/>
    <s v="Standard Class"/>
    <s v="BS-11755"/>
    <x v="570"/>
    <x v="0"/>
    <s v="United States"/>
    <s v="Edmonds"/>
    <x v="3"/>
    <x v="1"/>
    <s v="OFF-FA-10000089"/>
    <x v="1"/>
    <x v="11"/>
    <x v="1473"/>
    <n v="19.600000000000001"/>
    <n v="5"/>
    <n v="9.6039999999999992"/>
  </r>
  <r>
    <n v="5458"/>
    <s v="CA-2020-130631"/>
    <x v="337"/>
    <d v="2019-01-02T00:00:00"/>
    <s v="Standard Class"/>
    <s v="BS-11755"/>
    <x v="570"/>
    <x v="0"/>
    <s v="United States"/>
    <s v="Edmonds"/>
    <x v="3"/>
    <x v="1"/>
    <s v="FUR-FU-10004093"/>
    <x v="0"/>
    <x v="9"/>
    <x v="1474"/>
    <n v="68.459999999999994"/>
    <n v="2"/>
    <n v="20.537999999999997"/>
  </r>
  <r>
    <n v="5459"/>
    <s v="CA-2020-116680"/>
    <x v="287"/>
    <d v="2020-09-06T00:00:00"/>
    <s v="Second Class"/>
    <s v="PK-19075"/>
    <x v="109"/>
    <x v="0"/>
    <s v="United States"/>
    <s v="San Francisco"/>
    <x v="1"/>
    <x v="1"/>
    <s v="OFF-BI-10004022"/>
    <x v="1"/>
    <x v="4"/>
    <x v="1381"/>
    <n v="13.343999999999998"/>
    <n v="6"/>
    <n v="4.3367999999999993"/>
  </r>
  <r>
    <n v="5460"/>
    <s v="CA-2020-116680"/>
    <x v="287"/>
    <d v="2020-09-06T00:00:00"/>
    <s v="Second Class"/>
    <s v="PK-19075"/>
    <x v="109"/>
    <x v="0"/>
    <s v="United States"/>
    <s v="San Francisco"/>
    <x v="1"/>
    <x v="1"/>
    <s v="FUR-TA-10001771"/>
    <x v="0"/>
    <x v="14"/>
    <x v="1475"/>
    <n v="1478.2719999999999"/>
    <n v="8"/>
    <n v="92.392000000000053"/>
  </r>
  <r>
    <n v="5462"/>
    <s v="CA-2020-101574"/>
    <x v="219"/>
    <d v="2020-10-04T00:00:00"/>
    <s v="Standard Class"/>
    <s v="BD-11725"/>
    <x v="506"/>
    <x v="0"/>
    <s v="United States"/>
    <s v="Los Angeles"/>
    <x v="1"/>
    <x v="1"/>
    <s v="FUR-FU-10001706"/>
    <x v="0"/>
    <x v="9"/>
    <x v="75"/>
    <n v="9.24"/>
    <n v="3"/>
    <n v="4.4352"/>
  </r>
  <r>
    <n v="5468"/>
    <s v="CA-2019-122448"/>
    <x v="348"/>
    <d v="2019-06-14T00:00:00"/>
    <s v="Standard Class"/>
    <s v="DB-13210"/>
    <x v="193"/>
    <x v="0"/>
    <s v="United States"/>
    <s v="San Francisco"/>
    <x v="1"/>
    <x v="1"/>
    <s v="FUR-CH-10002774"/>
    <x v="0"/>
    <x v="1"/>
    <x v="7"/>
    <n v="122.352"/>
    <n v="3"/>
    <n v="13.764599999999994"/>
  </r>
  <r>
    <n v="5471"/>
    <s v="CA-2019-158547"/>
    <x v="111"/>
    <d v="2019-06-04T00:00:00"/>
    <s v="Standard Class"/>
    <s v="JM-16195"/>
    <x v="688"/>
    <x v="0"/>
    <s v="United States"/>
    <s v="Hamilton"/>
    <x v="19"/>
    <x v="3"/>
    <s v="OFF-AP-10003842"/>
    <x v="1"/>
    <x v="6"/>
    <x v="901"/>
    <n v="123.92000000000002"/>
    <n v="5"/>
    <n v="9.2939999999999969"/>
  </r>
  <r>
    <n v="5472"/>
    <s v="CA-2020-116946"/>
    <x v="276"/>
    <d v="2020-12-23T00:00:00"/>
    <s v="Standard Class"/>
    <s v="TS-21505"/>
    <x v="583"/>
    <x v="0"/>
    <s v="United States"/>
    <s v="Parker"/>
    <x v="27"/>
    <x v="1"/>
    <s v="FUR-FU-10000320"/>
    <x v="0"/>
    <x v="9"/>
    <x v="1166"/>
    <n v="13.360000000000001"/>
    <n v="5"/>
    <n v="4.0080000000000009"/>
  </r>
  <r>
    <n v="5473"/>
    <s v="CA-2020-116946"/>
    <x v="276"/>
    <d v="2020-12-23T00:00:00"/>
    <s v="Standard Class"/>
    <s v="TS-21505"/>
    <x v="583"/>
    <x v="0"/>
    <s v="United States"/>
    <s v="Parker"/>
    <x v="27"/>
    <x v="1"/>
    <s v="OFF-ST-10002554"/>
    <x v="1"/>
    <x v="10"/>
    <x v="1476"/>
    <n v="78.256"/>
    <n v="2"/>
    <n v="-17.607599999999998"/>
  </r>
  <r>
    <n v="5474"/>
    <s v="CA-2020-116946"/>
    <x v="276"/>
    <d v="2020-12-23T00:00:00"/>
    <s v="Standard Class"/>
    <s v="TS-21505"/>
    <x v="583"/>
    <x v="0"/>
    <s v="United States"/>
    <s v="Parker"/>
    <x v="27"/>
    <x v="1"/>
    <s v="FUR-BO-10000468"/>
    <x v="0"/>
    <x v="0"/>
    <x v="830"/>
    <n v="102.01800000000001"/>
    <n v="7"/>
    <n v="-183.6323999999999"/>
  </r>
  <r>
    <n v="5475"/>
    <s v="CA-2020-121741"/>
    <x v="211"/>
    <d v="2020-12-26T00:00:00"/>
    <s v="Same Day"/>
    <s v="YC-21895"/>
    <x v="182"/>
    <x v="1"/>
    <s v="United States"/>
    <s v="Fremont"/>
    <x v="4"/>
    <x v="2"/>
    <s v="OFF-ST-10004459"/>
    <x v="1"/>
    <x v="10"/>
    <x v="278"/>
    <n v="750.68"/>
    <n v="2"/>
    <n v="37.533999999999992"/>
  </r>
  <r>
    <n v="5476"/>
    <s v="CA-2020-169691"/>
    <x v="73"/>
    <d v="2020-06-18T00:00:00"/>
    <s v="First Class"/>
    <s v="Dp-13240"/>
    <x v="527"/>
    <x v="2"/>
    <s v="United States"/>
    <s v="Maple Grove"/>
    <x v="9"/>
    <x v="2"/>
    <s v="OFF-LA-10002312"/>
    <x v="1"/>
    <x v="2"/>
    <x v="1477"/>
    <n v="44.400000000000006"/>
    <n v="3"/>
    <n v="22.200000000000003"/>
  </r>
  <r>
    <n v="5477"/>
    <s v="CA-2020-169691"/>
    <x v="73"/>
    <d v="2020-06-18T00:00:00"/>
    <s v="First Class"/>
    <s v="Dp-13240"/>
    <x v="527"/>
    <x v="2"/>
    <s v="United States"/>
    <s v="Maple Grove"/>
    <x v="9"/>
    <x v="2"/>
    <s v="OFF-ST-10001291"/>
    <x v="1"/>
    <x v="10"/>
    <x v="975"/>
    <n v="84.55"/>
    <n v="5"/>
    <n v="22.828499999999998"/>
  </r>
  <r>
    <n v="5478"/>
    <s v="CA-2020-169691"/>
    <x v="73"/>
    <d v="2020-06-18T00:00:00"/>
    <s v="First Class"/>
    <s v="Dp-13240"/>
    <x v="527"/>
    <x v="2"/>
    <s v="United States"/>
    <s v="Maple Grove"/>
    <x v="9"/>
    <x v="2"/>
    <s v="OFF-PA-10003022"/>
    <x v="1"/>
    <x v="3"/>
    <x v="1345"/>
    <n v="17.940000000000001"/>
    <n v="3"/>
    <n v="8.7906000000000013"/>
  </r>
  <r>
    <n v="5479"/>
    <s v="CA-2019-121356"/>
    <x v="42"/>
    <d v="2019-11-24T00:00:00"/>
    <s v="Standard Class"/>
    <s v="SJ-20500"/>
    <x v="49"/>
    <x v="0"/>
    <s v="United States"/>
    <s v="Newark"/>
    <x v="10"/>
    <x v="3"/>
    <s v="OFF-BI-10002133"/>
    <x v="1"/>
    <x v="4"/>
    <x v="800"/>
    <n v="128.39999999999998"/>
    <n v="3"/>
    <n v="62.915999999999997"/>
  </r>
  <r>
    <n v="5481"/>
    <s v="CA-2020-105487"/>
    <x v="565"/>
    <d v="2020-10-14T00:00:00"/>
    <s v="Standard Class"/>
    <s v="CS-12250"/>
    <x v="635"/>
    <x v="1"/>
    <s v="United States"/>
    <s v="San Diego"/>
    <x v="1"/>
    <x v="1"/>
    <s v="TEC-PH-10001336"/>
    <x v="2"/>
    <x v="8"/>
    <x v="647"/>
    <n v="103.19200000000001"/>
    <n v="1"/>
    <n v="11.609099999999998"/>
  </r>
  <r>
    <n v="5482"/>
    <s v="CA-2020-105487"/>
    <x v="565"/>
    <d v="2020-10-14T00:00:00"/>
    <s v="Standard Class"/>
    <s v="CS-12250"/>
    <x v="635"/>
    <x v="1"/>
    <s v="United States"/>
    <s v="San Diego"/>
    <x v="1"/>
    <x v="1"/>
    <s v="TEC-AC-10002305"/>
    <x v="2"/>
    <x v="7"/>
    <x v="1181"/>
    <n v="36"/>
    <n v="2"/>
    <n v="6.4799999999999969"/>
  </r>
  <r>
    <n v="5483"/>
    <s v="CA-2020-105487"/>
    <x v="565"/>
    <d v="2020-10-14T00:00:00"/>
    <s v="Standard Class"/>
    <s v="CS-12250"/>
    <x v="635"/>
    <x v="1"/>
    <s v="United States"/>
    <s v="San Diego"/>
    <x v="1"/>
    <x v="1"/>
    <s v="TEC-AC-10003610"/>
    <x v="2"/>
    <x v="7"/>
    <x v="384"/>
    <n v="239.96"/>
    <n v="4"/>
    <n v="115.1808"/>
  </r>
  <r>
    <n v="5484"/>
    <s v="CA-2020-105487"/>
    <x v="565"/>
    <d v="2020-10-14T00:00:00"/>
    <s v="Standard Class"/>
    <s v="CS-12250"/>
    <x v="635"/>
    <x v="1"/>
    <s v="United States"/>
    <s v="San Diego"/>
    <x v="1"/>
    <x v="1"/>
    <s v="OFF-ST-10002301"/>
    <x v="1"/>
    <x v="10"/>
    <x v="1142"/>
    <n v="40.68"/>
    <n v="2"/>
    <n v="0.40679999999999694"/>
  </r>
  <r>
    <n v="5485"/>
    <s v="CA-2020-148999"/>
    <x v="164"/>
    <d v="2020-02-04T00:00:00"/>
    <s v="Standard Class"/>
    <s v="EB-13870"/>
    <x v="231"/>
    <x v="0"/>
    <s v="United States"/>
    <s v="Miami"/>
    <x v="8"/>
    <x v="0"/>
    <s v="FUR-CH-10002044"/>
    <x v="0"/>
    <x v="1"/>
    <x v="1478"/>
    <n v="419.13599999999997"/>
    <n v="4"/>
    <n v="-68.1096"/>
  </r>
  <r>
    <n v="5488"/>
    <s v="CA-2020-134495"/>
    <x v="395"/>
    <d v="2020-04-04T00:00:00"/>
    <s v="Second Class"/>
    <s v="BF-11020"/>
    <x v="184"/>
    <x v="1"/>
    <s v="United States"/>
    <s v="Jacksonville"/>
    <x v="8"/>
    <x v="0"/>
    <s v="TEC-PH-10004897"/>
    <x v="2"/>
    <x v="8"/>
    <x v="786"/>
    <n v="23.976000000000003"/>
    <n v="3"/>
    <n v="-5.694300000000001"/>
  </r>
  <r>
    <n v="5489"/>
    <s v="CA-2020-134495"/>
    <x v="395"/>
    <d v="2020-04-04T00:00:00"/>
    <s v="Second Class"/>
    <s v="BF-11020"/>
    <x v="184"/>
    <x v="1"/>
    <s v="United States"/>
    <s v="Jacksonville"/>
    <x v="8"/>
    <x v="0"/>
    <s v="OFF-LA-10000262"/>
    <x v="1"/>
    <x v="2"/>
    <x v="1438"/>
    <n v="6.2640000000000002"/>
    <n v="3"/>
    <n v="2.0358000000000001"/>
  </r>
  <r>
    <n v="5490"/>
    <s v="CA-2020-134495"/>
    <x v="395"/>
    <d v="2020-04-04T00:00:00"/>
    <s v="Second Class"/>
    <s v="BF-11020"/>
    <x v="184"/>
    <x v="1"/>
    <s v="United States"/>
    <s v="Jacksonville"/>
    <x v="8"/>
    <x v="0"/>
    <s v="OFF-AP-10002222"/>
    <x v="1"/>
    <x v="6"/>
    <x v="200"/>
    <n v="20.808"/>
    <n v="3"/>
    <n v="1.8207000000000013"/>
  </r>
  <r>
    <n v="5491"/>
    <s v="CA-2020-134495"/>
    <x v="395"/>
    <d v="2020-04-04T00:00:00"/>
    <s v="Second Class"/>
    <s v="BF-11020"/>
    <x v="184"/>
    <x v="1"/>
    <s v="United States"/>
    <s v="Jacksonville"/>
    <x v="8"/>
    <x v="0"/>
    <s v="FUR-CH-10003774"/>
    <x v="0"/>
    <x v="1"/>
    <x v="1144"/>
    <n v="218.35200000000003"/>
    <n v="3"/>
    <n v="-19.105800000000016"/>
  </r>
  <r>
    <n v="5492"/>
    <s v="CA-2020-164098"/>
    <x v="431"/>
    <d v="2020-01-27T00:00:00"/>
    <s v="First Class"/>
    <s v="CG-12520"/>
    <x v="0"/>
    <x v="0"/>
    <s v="United States"/>
    <s v="Houston"/>
    <x v="6"/>
    <x v="2"/>
    <s v="OFF-ST-10000615"/>
    <x v="1"/>
    <x v="10"/>
    <x v="33"/>
    <n v="18.16"/>
    <n v="2"/>
    <n v="1.8160000000000016"/>
  </r>
  <r>
    <n v="5497"/>
    <s v="CA-2020-117821"/>
    <x v="280"/>
    <d v="2020-06-16T00:00:00"/>
    <s v="Standard Class"/>
    <s v="HG-15025"/>
    <x v="496"/>
    <x v="0"/>
    <s v="United States"/>
    <s v="Marion"/>
    <x v="19"/>
    <x v="3"/>
    <s v="TEC-AC-10004469"/>
    <x v="2"/>
    <x v="7"/>
    <x v="578"/>
    <n v="63.920000000000009"/>
    <n v="2"/>
    <n v="19.176000000000002"/>
  </r>
  <r>
    <n v="5498"/>
    <s v="CA-2020-164378"/>
    <x v="362"/>
    <d v="2020-07-18T00:00:00"/>
    <s v="Second Class"/>
    <s v="MM-18055"/>
    <x v="366"/>
    <x v="0"/>
    <s v="United States"/>
    <s v="New York City"/>
    <x v="11"/>
    <x v="3"/>
    <s v="OFF-AR-10001177"/>
    <x v="1"/>
    <x v="5"/>
    <x v="1479"/>
    <n v="6.56"/>
    <n v="2"/>
    <n v="1.9023999999999992"/>
  </r>
  <r>
    <n v="5499"/>
    <s v="CA-2020-164378"/>
    <x v="362"/>
    <d v="2020-07-18T00:00:00"/>
    <s v="Second Class"/>
    <s v="MM-18055"/>
    <x v="366"/>
    <x v="0"/>
    <s v="United States"/>
    <s v="New York City"/>
    <x v="11"/>
    <x v="3"/>
    <s v="OFF-LA-10000634"/>
    <x v="1"/>
    <x v="2"/>
    <x v="156"/>
    <n v="7.83"/>
    <n v="3"/>
    <n v="3.6017999999999999"/>
  </r>
  <r>
    <n v="5500"/>
    <s v="CA-2020-164378"/>
    <x v="362"/>
    <d v="2020-07-18T00:00:00"/>
    <s v="Second Class"/>
    <s v="MM-18055"/>
    <x v="366"/>
    <x v="0"/>
    <s v="United States"/>
    <s v="New York City"/>
    <x v="11"/>
    <x v="3"/>
    <s v="TEC-AC-10004708"/>
    <x v="2"/>
    <x v="7"/>
    <x v="1480"/>
    <n v="41.9"/>
    <n v="2"/>
    <n v="8.7989999999999995"/>
  </r>
  <r>
    <n v="5501"/>
    <s v="CA-2020-164378"/>
    <x v="362"/>
    <d v="2020-07-18T00:00:00"/>
    <s v="Second Class"/>
    <s v="MM-18055"/>
    <x v="366"/>
    <x v="0"/>
    <s v="United States"/>
    <s v="New York City"/>
    <x v="11"/>
    <x v="3"/>
    <s v="FUR-CH-10002084"/>
    <x v="0"/>
    <x v="1"/>
    <x v="893"/>
    <n v="664.14599999999996"/>
    <n v="6"/>
    <n v="88.552800000000005"/>
  </r>
  <r>
    <n v="5502"/>
    <s v="CA-2020-164378"/>
    <x v="362"/>
    <d v="2020-07-18T00:00:00"/>
    <s v="Second Class"/>
    <s v="MM-18055"/>
    <x v="366"/>
    <x v="0"/>
    <s v="United States"/>
    <s v="New York City"/>
    <x v="11"/>
    <x v="3"/>
    <s v="OFF-PA-10004519"/>
    <x v="1"/>
    <x v="3"/>
    <x v="1189"/>
    <n v="8.9600000000000009"/>
    <n v="2"/>
    <n v="4.3904000000000005"/>
  </r>
  <r>
    <n v="5503"/>
    <s v="CA-2020-127782"/>
    <x v="443"/>
    <d v="2020-11-06T00:00:00"/>
    <s v="Standard Class"/>
    <s v="TH-21115"/>
    <x v="689"/>
    <x v="1"/>
    <s v="United States"/>
    <s v="Philadelphia"/>
    <x v="5"/>
    <x v="3"/>
    <s v="FUR-FU-10001847"/>
    <x v="0"/>
    <x v="9"/>
    <x v="1481"/>
    <n v="3.3119999999999998"/>
    <n v="1"/>
    <n v="0.66239999999999977"/>
  </r>
  <r>
    <n v="5504"/>
    <s v="CA-2020-127782"/>
    <x v="443"/>
    <d v="2020-11-06T00:00:00"/>
    <s v="Standard Class"/>
    <s v="TH-21115"/>
    <x v="689"/>
    <x v="1"/>
    <s v="United States"/>
    <s v="Philadelphia"/>
    <x v="5"/>
    <x v="3"/>
    <s v="OFF-AP-10001962"/>
    <x v="1"/>
    <x v="6"/>
    <x v="1275"/>
    <n v="20.136000000000003"/>
    <n v="3"/>
    <n v="1.2584999999999997"/>
  </r>
  <r>
    <n v="5505"/>
    <s v="CA-2020-127782"/>
    <x v="443"/>
    <d v="2020-11-06T00:00:00"/>
    <s v="Standard Class"/>
    <s v="TH-21115"/>
    <x v="689"/>
    <x v="1"/>
    <s v="United States"/>
    <s v="Philadelphia"/>
    <x v="5"/>
    <x v="3"/>
    <s v="OFF-EN-10003845"/>
    <x v="1"/>
    <x v="12"/>
    <x v="1482"/>
    <n v="8.8559999999999999"/>
    <n v="3"/>
    <n v="2.8781999999999992"/>
  </r>
  <r>
    <n v="5506"/>
    <s v="CA-2020-127782"/>
    <x v="443"/>
    <d v="2020-11-06T00:00:00"/>
    <s v="Standard Class"/>
    <s v="TH-21115"/>
    <x v="689"/>
    <x v="1"/>
    <s v="United States"/>
    <s v="Philadelphia"/>
    <x v="5"/>
    <x v="3"/>
    <s v="TEC-PH-10001817"/>
    <x v="2"/>
    <x v="8"/>
    <x v="903"/>
    <n v="859.19999999999993"/>
    <n v="4"/>
    <n v="-186.15999999999997"/>
  </r>
  <r>
    <n v="5507"/>
    <s v="US-2019-162026"/>
    <x v="413"/>
    <d v="2019-10-08T00:00:00"/>
    <s v="Same Day"/>
    <s v="JE-15745"/>
    <x v="195"/>
    <x v="0"/>
    <s v="United States"/>
    <s v="Los Angeles"/>
    <x v="1"/>
    <x v="1"/>
    <s v="OFF-PA-10000167"/>
    <x v="1"/>
    <x v="3"/>
    <x v="751"/>
    <n v="61.96"/>
    <n v="2"/>
    <n v="27.881999999999998"/>
  </r>
  <r>
    <n v="5508"/>
    <s v="CA-2019-150000"/>
    <x v="76"/>
    <d v="2019-04-14T00:00:00"/>
    <s v="Standard Class"/>
    <s v="PG-18820"/>
    <x v="272"/>
    <x v="0"/>
    <s v="United States"/>
    <s v="Smyrna"/>
    <x v="29"/>
    <x v="0"/>
    <s v="OFF-EN-10002973"/>
    <x v="1"/>
    <x v="12"/>
    <x v="967"/>
    <n v="17.920000000000002"/>
    <n v="4"/>
    <n v="8.6016000000000012"/>
  </r>
  <r>
    <n v="5510"/>
    <s v="US-2020-152569"/>
    <x v="201"/>
    <d v="2020-05-20T00:00:00"/>
    <s v="Standard Class"/>
    <s v="JD-16015"/>
    <x v="502"/>
    <x v="0"/>
    <s v="United States"/>
    <s v="Chicago"/>
    <x v="7"/>
    <x v="2"/>
    <s v="OFF-PA-10001736"/>
    <x v="1"/>
    <x v="3"/>
    <x v="70"/>
    <n v="56.704000000000001"/>
    <n v="2"/>
    <n v="19.137599999999992"/>
  </r>
  <r>
    <n v="5511"/>
    <s v="US-2020-152569"/>
    <x v="201"/>
    <d v="2020-05-20T00:00:00"/>
    <s v="Standard Class"/>
    <s v="JD-16015"/>
    <x v="502"/>
    <x v="0"/>
    <s v="United States"/>
    <s v="Chicago"/>
    <x v="7"/>
    <x v="2"/>
    <s v="TEC-PH-10002185"/>
    <x v="2"/>
    <x v="8"/>
    <x v="753"/>
    <n v="11.120000000000001"/>
    <n v="2"/>
    <n v="3.4749999999999996"/>
  </r>
  <r>
    <n v="5517"/>
    <s v="US-2019-138408"/>
    <x v="410"/>
    <d v="2019-11-21T00:00:00"/>
    <s v="Second Class"/>
    <s v="KC-16255"/>
    <x v="221"/>
    <x v="1"/>
    <s v="United States"/>
    <s v="Huntsville"/>
    <x v="14"/>
    <x v="0"/>
    <s v="TEC-AC-10003870"/>
    <x v="2"/>
    <x v="7"/>
    <x v="1470"/>
    <n v="1319.96"/>
    <n v="4"/>
    <n v="527.98400000000004"/>
  </r>
  <r>
    <n v="5518"/>
    <s v="CA-2020-117667"/>
    <x v="422"/>
    <d v="2020-12-09T00:00:00"/>
    <s v="Standard Class"/>
    <s v="MS-17980"/>
    <x v="690"/>
    <x v="1"/>
    <s v="United States"/>
    <s v="Philadelphia"/>
    <x v="5"/>
    <x v="3"/>
    <s v="FUR-CH-10004540"/>
    <x v="0"/>
    <x v="1"/>
    <x v="570"/>
    <n v="239.95999999999998"/>
    <n v="10"/>
    <n v="-10.283999999999992"/>
  </r>
  <r>
    <n v="5519"/>
    <s v="CA-2020-117667"/>
    <x v="422"/>
    <d v="2020-12-09T00:00:00"/>
    <s v="Standard Class"/>
    <s v="MS-17980"/>
    <x v="690"/>
    <x v="1"/>
    <s v="United States"/>
    <s v="Philadelphia"/>
    <x v="5"/>
    <x v="3"/>
    <s v="FUR-FU-10004093"/>
    <x v="0"/>
    <x v="9"/>
    <x v="1474"/>
    <n v="54.768000000000001"/>
    <n v="2"/>
    <n v="6.8459999999999965"/>
  </r>
  <r>
    <n v="5520"/>
    <s v="CA-2020-117667"/>
    <x v="422"/>
    <d v="2020-12-09T00:00:00"/>
    <s v="Standard Class"/>
    <s v="MS-17980"/>
    <x v="690"/>
    <x v="1"/>
    <s v="United States"/>
    <s v="Philadelphia"/>
    <x v="5"/>
    <x v="3"/>
    <s v="OFF-AR-10000716"/>
    <x v="1"/>
    <x v="5"/>
    <x v="1483"/>
    <n v="13.392000000000001"/>
    <n v="3"/>
    <n v="3.1806000000000005"/>
  </r>
  <r>
    <n v="5521"/>
    <s v="CA-2020-117667"/>
    <x v="422"/>
    <d v="2020-12-09T00:00:00"/>
    <s v="Standard Class"/>
    <s v="MS-17980"/>
    <x v="690"/>
    <x v="1"/>
    <s v="United States"/>
    <s v="Philadelphia"/>
    <x v="5"/>
    <x v="3"/>
    <s v="OFF-PA-10002709"/>
    <x v="1"/>
    <x v="3"/>
    <x v="1484"/>
    <n v="23.92"/>
    <n v="5"/>
    <n v="8.6709999999999994"/>
  </r>
  <r>
    <n v="5522"/>
    <s v="CA-2020-117667"/>
    <x v="422"/>
    <d v="2020-12-09T00:00:00"/>
    <s v="Standard Class"/>
    <s v="MS-17980"/>
    <x v="690"/>
    <x v="1"/>
    <s v="United States"/>
    <s v="Philadelphia"/>
    <x v="5"/>
    <x v="3"/>
    <s v="TEC-AC-10000580"/>
    <x v="2"/>
    <x v="7"/>
    <x v="610"/>
    <n v="255.96799999999999"/>
    <n v="4"/>
    <n v="-28.796399999999984"/>
  </r>
  <r>
    <n v="5523"/>
    <s v="CA-2019-110982"/>
    <x v="230"/>
    <d v="2019-06-07T00:00:00"/>
    <s v="First Class"/>
    <s v="CK-12205"/>
    <x v="147"/>
    <x v="0"/>
    <s v="United States"/>
    <s v="Santa Clara"/>
    <x v="1"/>
    <x v="1"/>
    <s v="OFF-BI-10000829"/>
    <x v="1"/>
    <x v="4"/>
    <x v="539"/>
    <n v="21.552000000000003"/>
    <n v="6"/>
    <n v="7.0043999999999977"/>
  </r>
  <r>
    <n v="5524"/>
    <s v="CA-2019-110982"/>
    <x v="230"/>
    <d v="2019-06-07T00:00:00"/>
    <s v="First Class"/>
    <s v="CK-12205"/>
    <x v="147"/>
    <x v="0"/>
    <s v="United States"/>
    <s v="Santa Clara"/>
    <x v="1"/>
    <x v="1"/>
    <s v="OFF-AP-10004859"/>
    <x v="1"/>
    <x v="6"/>
    <x v="632"/>
    <n v="58.24"/>
    <n v="4"/>
    <n v="15.724800000000002"/>
  </r>
  <r>
    <n v="5525"/>
    <s v="CA-2019-147123"/>
    <x v="57"/>
    <d v="2019-12-12T00:00:00"/>
    <s v="First Class"/>
    <s v="SJ-20125"/>
    <x v="202"/>
    <x v="2"/>
    <s v="United States"/>
    <s v="Long Beach"/>
    <x v="1"/>
    <x v="1"/>
    <s v="OFF-PA-10000575"/>
    <x v="1"/>
    <x v="3"/>
    <x v="737"/>
    <n v="80.28"/>
    <n v="12"/>
    <n v="36.928799999999995"/>
  </r>
  <r>
    <n v="5526"/>
    <s v="CA-2020-154501"/>
    <x v="285"/>
    <d v="2020-05-05T00:00:00"/>
    <s v="Standard Class"/>
    <s v="EA-14035"/>
    <x v="391"/>
    <x v="1"/>
    <s v="United States"/>
    <s v="Los Angeles"/>
    <x v="1"/>
    <x v="1"/>
    <s v="OFF-AR-10002804"/>
    <x v="1"/>
    <x v="5"/>
    <x v="152"/>
    <n v="9.7799999999999994"/>
    <n v="2"/>
    <n v="4.0098000000000003"/>
  </r>
  <r>
    <n v="5527"/>
    <s v="CA-2020-166933"/>
    <x v="309"/>
    <d v="2020-04-28T00:00:00"/>
    <s v="Standard Class"/>
    <s v="MG-17890"/>
    <x v="307"/>
    <x v="2"/>
    <s v="United States"/>
    <s v="Santa Barbara"/>
    <x v="1"/>
    <x v="1"/>
    <s v="OFF-FA-10002676"/>
    <x v="1"/>
    <x v="11"/>
    <x v="749"/>
    <n v="1.81"/>
    <n v="1"/>
    <n v="0.65159999999999996"/>
  </r>
  <r>
    <n v="5530"/>
    <s v="CA-2020-136609"/>
    <x v="350"/>
    <d v="2020-08-11T00:00:00"/>
    <s v="Standard Class"/>
    <s v="TB-21355"/>
    <x v="284"/>
    <x v="1"/>
    <s v="United States"/>
    <s v="Cedar Hill"/>
    <x v="6"/>
    <x v="2"/>
    <s v="OFF-PA-10004381"/>
    <x v="1"/>
    <x v="3"/>
    <x v="1395"/>
    <n v="115.29600000000001"/>
    <n v="3"/>
    <n v="40.353599999999986"/>
  </r>
  <r>
    <n v="5531"/>
    <s v="CA-2020-160885"/>
    <x v="318"/>
    <d v="2020-12-06T00:00:00"/>
    <s v="Standard Class"/>
    <s v="JK-16090"/>
    <x v="691"/>
    <x v="0"/>
    <s v="United States"/>
    <s v="Omaha"/>
    <x v="4"/>
    <x v="2"/>
    <s v="TEC-PH-10001795"/>
    <x v="2"/>
    <x v="8"/>
    <x v="1485"/>
    <n v="2479.96"/>
    <n v="4"/>
    <n v="743.98799999999983"/>
  </r>
  <r>
    <n v="5532"/>
    <s v="US-2019-167472"/>
    <x v="60"/>
    <d v="2019-06-07T00:00:00"/>
    <s v="First Class"/>
    <s v="CK-12595"/>
    <x v="150"/>
    <x v="0"/>
    <s v="United States"/>
    <s v="Little Rock"/>
    <x v="44"/>
    <x v="0"/>
    <s v="TEC-AC-10001109"/>
    <x v="2"/>
    <x v="7"/>
    <x v="836"/>
    <n v="179.94"/>
    <n v="6"/>
    <n v="75.57480000000001"/>
  </r>
  <r>
    <n v="5533"/>
    <s v="US-2019-167472"/>
    <x v="60"/>
    <d v="2019-06-07T00:00:00"/>
    <s v="First Class"/>
    <s v="CK-12595"/>
    <x v="150"/>
    <x v="0"/>
    <s v="United States"/>
    <s v="Little Rock"/>
    <x v="44"/>
    <x v="0"/>
    <s v="TEC-AC-10003038"/>
    <x v="2"/>
    <x v="7"/>
    <x v="899"/>
    <n v="26.849999999999998"/>
    <n v="3"/>
    <n v="5.101499999999997"/>
  </r>
  <r>
    <n v="5534"/>
    <s v="US-2019-167472"/>
    <x v="60"/>
    <d v="2019-06-07T00:00:00"/>
    <s v="First Class"/>
    <s v="CK-12595"/>
    <x v="150"/>
    <x v="0"/>
    <s v="United States"/>
    <s v="Little Rock"/>
    <x v="44"/>
    <x v="0"/>
    <s v="TEC-AC-10003174"/>
    <x v="2"/>
    <x v="7"/>
    <x v="563"/>
    <n v="323.37"/>
    <n v="3"/>
    <n v="129.34800000000001"/>
  </r>
  <r>
    <n v="5535"/>
    <s v="US-2019-167472"/>
    <x v="60"/>
    <d v="2019-06-07T00:00:00"/>
    <s v="First Class"/>
    <s v="CK-12595"/>
    <x v="150"/>
    <x v="0"/>
    <s v="United States"/>
    <s v="Little Rock"/>
    <x v="44"/>
    <x v="0"/>
    <s v="OFF-PA-10000157"/>
    <x v="1"/>
    <x v="3"/>
    <x v="209"/>
    <n v="59.94"/>
    <n v="3"/>
    <n v="28.171799999999998"/>
  </r>
  <r>
    <n v="5536"/>
    <s v="US-2019-167472"/>
    <x v="60"/>
    <d v="2019-06-07T00:00:00"/>
    <s v="First Class"/>
    <s v="CK-12595"/>
    <x v="150"/>
    <x v="0"/>
    <s v="United States"/>
    <s v="Little Rock"/>
    <x v="44"/>
    <x v="0"/>
    <s v="OFF-BI-10001721"/>
    <x v="1"/>
    <x v="4"/>
    <x v="45"/>
    <n v="64.14"/>
    <n v="3"/>
    <n v="30.787199999999999"/>
  </r>
  <r>
    <n v="5537"/>
    <s v="US-2019-167472"/>
    <x v="60"/>
    <d v="2019-06-07T00:00:00"/>
    <s v="First Class"/>
    <s v="CK-12595"/>
    <x v="150"/>
    <x v="0"/>
    <s v="United States"/>
    <s v="Little Rock"/>
    <x v="44"/>
    <x v="0"/>
    <s v="OFF-BI-10000591"/>
    <x v="1"/>
    <x v="4"/>
    <x v="734"/>
    <n v="11.67"/>
    <n v="3"/>
    <n v="5.6015999999999995"/>
  </r>
  <r>
    <n v="5538"/>
    <s v="US-2019-167472"/>
    <x v="60"/>
    <d v="2019-06-07T00:00:00"/>
    <s v="First Class"/>
    <s v="CK-12595"/>
    <x v="150"/>
    <x v="0"/>
    <s v="United States"/>
    <s v="Little Rock"/>
    <x v="44"/>
    <x v="0"/>
    <s v="OFF-PA-10001534"/>
    <x v="1"/>
    <x v="3"/>
    <x v="1114"/>
    <n v="12.96"/>
    <n v="2"/>
    <n v="6.2208000000000006"/>
  </r>
  <r>
    <n v="5540"/>
    <s v="US-2020-150595"/>
    <x v="566"/>
    <d v="2020-05-26T00:00:00"/>
    <s v="Standard Class"/>
    <s v="LE-16810"/>
    <x v="57"/>
    <x v="0"/>
    <s v="United States"/>
    <s v="Chicago"/>
    <x v="7"/>
    <x v="2"/>
    <s v="FUR-CH-10000513"/>
    <x v="0"/>
    <x v="1"/>
    <x v="1262"/>
    <n v="181.98599999999999"/>
    <n v="2"/>
    <n v="-54.595799999999997"/>
  </r>
  <r>
    <n v="5541"/>
    <s v="US-2020-150595"/>
    <x v="566"/>
    <d v="2020-05-26T00:00:00"/>
    <s v="Standard Class"/>
    <s v="LE-16810"/>
    <x v="57"/>
    <x v="0"/>
    <s v="United States"/>
    <s v="Chicago"/>
    <x v="7"/>
    <x v="2"/>
    <s v="OFF-BI-10003274"/>
    <x v="1"/>
    <x v="4"/>
    <x v="62"/>
    <n v="1.5919999999999996"/>
    <n v="2"/>
    <n v="-2.6268000000000002"/>
  </r>
  <r>
    <n v="5542"/>
    <s v="US-2020-150595"/>
    <x v="566"/>
    <d v="2020-05-26T00:00:00"/>
    <s v="Standard Class"/>
    <s v="LE-16810"/>
    <x v="57"/>
    <x v="0"/>
    <s v="United States"/>
    <s v="Chicago"/>
    <x v="7"/>
    <x v="2"/>
    <s v="OFF-SU-10000381"/>
    <x v="1"/>
    <x v="13"/>
    <x v="417"/>
    <n v="22.344000000000001"/>
    <n v="3"/>
    <n v="2.5136999999999983"/>
  </r>
  <r>
    <n v="5543"/>
    <s v="CA-2019-134936"/>
    <x v="567"/>
    <d v="2019-12-25T00:00:00"/>
    <s v="Standard Class"/>
    <s v="ES-14080"/>
    <x v="11"/>
    <x v="1"/>
    <s v="United States"/>
    <s v="Tucson"/>
    <x v="18"/>
    <x v="1"/>
    <s v="FUR-TA-10001086"/>
    <x v="0"/>
    <x v="14"/>
    <x v="1486"/>
    <n v="455.97"/>
    <n v="6"/>
    <n v="-218.86559999999997"/>
  </r>
  <r>
    <n v="5544"/>
    <s v="CA-2019-134936"/>
    <x v="567"/>
    <d v="2019-12-25T00:00:00"/>
    <s v="Standard Class"/>
    <s v="ES-14080"/>
    <x v="11"/>
    <x v="1"/>
    <s v="United States"/>
    <s v="Tucson"/>
    <x v="18"/>
    <x v="1"/>
    <s v="OFF-BI-10000174"/>
    <x v="1"/>
    <x v="4"/>
    <x v="1084"/>
    <n v="10.440000000000001"/>
    <n v="6"/>
    <n v="-7.6559999999999988"/>
  </r>
  <r>
    <n v="5545"/>
    <s v="CA-2019-134936"/>
    <x v="567"/>
    <d v="2019-12-25T00:00:00"/>
    <s v="Standard Class"/>
    <s v="ES-14080"/>
    <x v="11"/>
    <x v="1"/>
    <s v="United States"/>
    <s v="Tucson"/>
    <x v="18"/>
    <x v="1"/>
    <s v="OFF-BI-10002103"/>
    <x v="1"/>
    <x v="4"/>
    <x v="619"/>
    <n v="5.2140000000000004"/>
    <n v="2"/>
    <n v="-4.1711999999999989"/>
  </r>
  <r>
    <n v="5546"/>
    <s v="CA-2020-102967"/>
    <x v="323"/>
    <d v="2020-09-26T00:00:00"/>
    <s v="Standard Class"/>
    <s v="MG-17890"/>
    <x v="307"/>
    <x v="2"/>
    <s v="United States"/>
    <s v="Concord"/>
    <x v="36"/>
    <x v="3"/>
    <s v="OFF-ST-10001590"/>
    <x v="1"/>
    <x v="10"/>
    <x v="1354"/>
    <n v="67.400000000000006"/>
    <n v="5"/>
    <n v="17.523999999999997"/>
  </r>
  <r>
    <n v="5547"/>
    <s v="CA-2020-151008"/>
    <x v="119"/>
    <d v="2020-09-08T00:00:00"/>
    <s v="First Class"/>
    <s v="JM-16195"/>
    <x v="688"/>
    <x v="0"/>
    <s v="United States"/>
    <s v="Draper"/>
    <x v="40"/>
    <x v="1"/>
    <s v="FUR-FU-10002396"/>
    <x v="0"/>
    <x v="9"/>
    <x v="1400"/>
    <n v="25.16"/>
    <n v="2"/>
    <n v="10.567200000000001"/>
  </r>
  <r>
    <n v="5548"/>
    <s v="CA-2020-151008"/>
    <x v="119"/>
    <d v="2020-09-08T00:00:00"/>
    <s v="First Class"/>
    <s v="JM-16195"/>
    <x v="688"/>
    <x v="0"/>
    <s v="United States"/>
    <s v="Draper"/>
    <x v="40"/>
    <x v="1"/>
    <s v="TEC-PH-10002807"/>
    <x v="2"/>
    <x v="8"/>
    <x v="1004"/>
    <n v="126.56"/>
    <n v="4"/>
    <n v="47.459999999999994"/>
  </r>
  <r>
    <n v="5556"/>
    <s v="CA-2020-116113"/>
    <x v="160"/>
    <d v="2020-10-06T00:00:00"/>
    <s v="Second Class"/>
    <s v="JW-15220"/>
    <x v="332"/>
    <x v="1"/>
    <s v="United States"/>
    <s v="Montgomery"/>
    <x v="14"/>
    <x v="0"/>
    <s v="FUR-FU-10002963"/>
    <x v="0"/>
    <x v="9"/>
    <x v="1158"/>
    <n v="10.16"/>
    <n v="2"/>
    <n v="3.4543999999999997"/>
  </r>
  <r>
    <n v="5562"/>
    <s v="CA-2020-133263"/>
    <x v="102"/>
    <d v="2020-04-02T00:00:00"/>
    <s v="Second Class"/>
    <s v="JE-15610"/>
    <x v="384"/>
    <x v="1"/>
    <s v="United States"/>
    <s v="Atlanta"/>
    <x v="29"/>
    <x v="0"/>
    <s v="OFF-BI-10001153"/>
    <x v="1"/>
    <x v="4"/>
    <x v="166"/>
    <n v="34.54"/>
    <n v="1"/>
    <n v="17.27"/>
  </r>
  <r>
    <n v="5563"/>
    <s v="CA-2020-133263"/>
    <x v="102"/>
    <d v="2020-04-02T00:00:00"/>
    <s v="Second Class"/>
    <s v="JE-15610"/>
    <x v="384"/>
    <x v="1"/>
    <s v="United States"/>
    <s v="Atlanta"/>
    <x v="29"/>
    <x v="0"/>
    <s v="TEC-CO-10001449"/>
    <x v="2"/>
    <x v="15"/>
    <x v="852"/>
    <n v="2999.95"/>
    <n v="5"/>
    <n v="1439.9760000000001"/>
  </r>
  <r>
    <n v="5564"/>
    <s v="CA-2020-133263"/>
    <x v="102"/>
    <d v="2020-04-02T00:00:00"/>
    <s v="Second Class"/>
    <s v="JE-15610"/>
    <x v="384"/>
    <x v="1"/>
    <s v="United States"/>
    <s v="Atlanta"/>
    <x v="29"/>
    <x v="0"/>
    <s v="OFF-BI-10000474"/>
    <x v="1"/>
    <x v="4"/>
    <x v="509"/>
    <n v="64.12"/>
    <n v="4"/>
    <n v="30.7776"/>
  </r>
  <r>
    <n v="5565"/>
    <s v="CA-2020-157966"/>
    <x v="370"/>
    <d v="2020-03-13T00:00:00"/>
    <s v="Same Day"/>
    <s v="SU-20665"/>
    <x v="582"/>
    <x v="2"/>
    <s v="United States"/>
    <s v="Chicago"/>
    <x v="7"/>
    <x v="2"/>
    <s v="OFF-AR-10000799"/>
    <x v="1"/>
    <x v="5"/>
    <x v="1148"/>
    <n v="19.456000000000003"/>
    <n v="4"/>
    <n v="2.188799999999997"/>
  </r>
  <r>
    <n v="5566"/>
    <s v="CA-2020-157966"/>
    <x v="370"/>
    <d v="2020-03-13T00:00:00"/>
    <s v="Same Day"/>
    <s v="SU-20665"/>
    <x v="582"/>
    <x v="2"/>
    <s v="United States"/>
    <s v="Chicago"/>
    <x v="7"/>
    <x v="2"/>
    <s v="TEC-MA-10002109"/>
    <x v="2"/>
    <x v="16"/>
    <x v="1487"/>
    <n v="209.98599999999999"/>
    <n v="2"/>
    <n v="8.9993999999999801"/>
  </r>
  <r>
    <n v="5567"/>
    <s v="CA-2020-157966"/>
    <x v="370"/>
    <d v="2020-03-13T00:00:00"/>
    <s v="Same Day"/>
    <s v="SU-20665"/>
    <x v="582"/>
    <x v="2"/>
    <s v="United States"/>
    <s v="Chicago"/>
    <x v="7"/>
    <x v="2"/>
    <s v="OFF-AR-10003338"/>
    <x v="1"/>
    <x v="5"/>
    <x v="1077"/>
    <n v="29.760000000000005"/>
    <n v="5"/>
    <n v="1.8599999999999994"/>
  </r>
  <r>
    <n v="5568"/>
    <s v="CA-2020-157966"/>
    <x v="370"/>
    <d v="2020-03-13T00:00:00"/>
    <s v="Same Day"/>
    <s v="SU-20665"/>
    <x v="582"/>
    <x v="2"/>
    <s v="United States"/>
    <s v="Chicago"/>
    <x v="7"/>
    <x v="2"/>
    <s v="FUR-CH-10003606"/>
    <x v="0"/>
    <x v="1"/>
    <x v="1240"/>
    <n v="89.768000000000001"/>
    <n v="1"/>
    <n v="-2.5647999999999982"/>
  </r>
  <r>
    <n v="5569"/>
    <s v="CA-2020-157966"/>
    <x v="370"/>
    <d v="2020-03-13T00:00:00"/>
    <s v="Same Day"/>
    <s v="SU-20665"/>
    <x v="582"/>
    <x v="2"/>
    <s v="United States"/>
    <s v="Chicago"/>
    <x v="7"/>
    <x v="2"/>
    <s v="TEC-CO-10001449"/>
    <x v="2"/>
    <x v="15"/>
    <x v="852"/>
    <n v="959.98400000000004"/>
    <n v="2"/>
    <n v="335.99440000000004"/>
  </r>
  <r>
    <n v="5570"/>
    <s v="CA-2020-157966"/>
    <x v="370"/>
    <d v="2020-03-13T00:00:00"/>
    <s v="Same Day"/>
    <s v="SU-20665"/>
    <x v="582"/>
    <x v="2"/>
    <s v="United States"/>
    <s v="Chicago"/>
    <x v="7"/>
    <x v="2"/>
    <s v="OFF-PA-10001934"/>
    <x v="1"/>
    <x v="3"/>
    <x v="341"/>
    <n v="15.552000000000003"/>
    <n v="3"/>
    <n v="5.6375999999999999"/>
  </r>
  <r>
    <n v="5571"/>
    <s v="CA-2020-157966"/>
    <x v="370"/>
    <d v="2020-03-13T00:00:00"/>
    <s v="Same Day"/>
    <s v="SU-20665"/>
    <x v="582"/>
    <x v="2"/>
    <s v="United States"/>
    <s v="Chicago"/>
    <x v="7"/>
    <x v="2"/>
    <s v="TEC-PH-10001527"/>
    <x v="2"/>
    <x v="8"/>
    <x v="1488"/>
    <n v="34.360000000000007"/>
    <n v="1"/>
    <n v="-7.3015000000000025"/>
  </r>
  <r>
    <n v="5577"/>
    <s v="CA-2019-136686"/>
    <x v="513"/>
    <d v="2019-12-16T00:00:00"/>
    <s v="Standard Class"/>
    <s v="RF-19840"/>
    <x v="96"/>
    <x v="0"/>
    <s v="United States"/>
    <s v="Pasadena"/>
    <x v="1"/>
    <x v="1"/>
    <s v="FUR-FU-10004864"/>
    <x v="0"/>
    <x v="9"/>
    <x v="262"/>
    <n v="383.64"/>
    <n v="6"/>
    <n v="122.76479999999999"/>
  </r>
  <r>
    <n v="5578"/>
    <s v="CA-2019-136686"/>
    <x v="513"/>
    <d v="2019-12-16T00:00:00"/>
    <s v="Standard Class"/>
    <s v="RF-19840"/>
    <x v="96"/>
    <x v="0"/>
    <s v="United States"/>
    <s v="Pasadena"/>
    <x v="1"/>
    <x v="1"/>
    <s v="OFF-AP-10002350"/>
    <x v="1"/>
    <x v="6"/>
    <x v="343"/>
    <n v="56.519999999999996"/>
    <n v="3"/>
    <n v="15.8256"/>
  </r>
  <r>
    <n v="5579"/>
    <s v="CA-2020-137498"/>
    <x v="237"/>
    <d v="2020-09-14T00:00:00"/>
    <s v="Second Class"/>
    <s v="LC-17050"/>
    <x v="692"/>
    <x v="0"/>
    <s v="United States"/>
    <s v="Los Angeles"/>
    <x v="1"/>
    <x v="1"/>
    <s v="OFF-AR-10003829"/>
    <x v="1"/>
    <x v="5"/>
    <x v="672"/>
    <n v="6.56"/>
    <n v="2"/>
    <n v="1.9023999999999992"/>
  </r>
  <r>
    <n v="5580"/>
    <s v="CA-2020-137498"/>
    <x v="237"/>
    <d v="2020-09-14T00:00:00"/>
    <s v="Second Class"/>
    <s v="LC-17050"/>
    <x v="692"/>
    <x v="0"/>
    <s v="United States"/>
    <s v="Los Angeles"/>
    <x v="1"/>
    <x v="1"/>
    <s v="FUR-CH-10003833"/>
    <x v="0"/>
    <x v="1"/>
    <x v="920"/>
    <n v="243.92"/>
    <n v="5"/>
    <n v="-15.245000000000005"/>
  </r>
  <r>
    <n v="5581"/>
    <s v="CA-2020-137498"/>
    <x v="237"/>
    <d v="2020-09-14T00:00:00"/>
    <s v="Second Class"/>
    <s v="LC-17050"/>
    <x v="692"/>
    <x v="0"/>
    <s v="United States"/>
    <s v="Los Angeles"/>
    <x v="1"/>
    <x v="1"/>
    <s v="OFF-PA-10000143"/>
    <x v="1"/>
    <x v="3"/>
    <x v="1419"/>
    <n v="47.52"/>
    <n v="9"/>
    <n v="22.809600000000003"/>
  </r>
  <r>
    <n v="5582"/>
    <s v="CA-2020-163818"/>
    <x v="568"/>
    <d v="2020-10-08T00:00:00"/>
    <s v="Standard Class"/>
    <s v="PS-18970"/>
    <x v="646"/>
    <x v="2"/>
    <s v="United States"/>
    <s v="Clinton"/>
    <x v="37"/>
    <x v="3"/>
    <s v="FUR-FU-10000076"/>
    <x v="0"/>
    <x v="9"/>
    <x v="589"/>
    <n v="19.98"/>
    <n v="1"/>
    <n v="8.5914000000000019"/>
  </r>
  <r>
    <n v="5583"/>
    <s v="CA-2019-161158"/>
    <x v="108"/>
    <d v="2019-05-13T00:00:00"/>
    <s v="Standard Class"/>
    <s v="PS-18970"/>
    <x v="646"/>
    <x v="2"/>
    <s v="United States"/>
    <s v="New York City"/>
    <x v="11"/>
    <x v="3"/>
    <s v="OFF-AR-10000462"/>
    <x v="1"/>
    <x v="5"/>
    <x v="597"/>
    <n v="8"/>
    <n v="5"/>
    <n v="3.4400000000000008"/>
  </r>
  <r>
    <n v="5585"/>
    <s v="CA-2020-105333"/>
    <x v="185"/>
    <d v="2020-12-04T00:00:00"/>
    <s v="Standard Class"/>
    <s v="VP-21730"/>
    <x v="93"/>
    <x v="2"/>
    <s v="United States"/>
    <s v="New York City"/>
    <x v="11"/>
    <x v="3"/>
    <s v="OFF-ST-10002182"/>
    <x v="1"/>
    <x v="10"/>
    <x v="1489"/>
    <n v="83.56"/>
    <n v="4"/>
    <n v="1.6711999999999989"/>
  </r>
  <r>
    <n v="5586"/>
    <s v="CA-2020-105333"/>
    <x v="185"/>
    <d v="2020-12-04T00:00:00"/>
    <s v="Standard Class"/>
    <s v="VP-21730"/>
    <x v="93"/>
    <x v="2"/>
    <s v="United States"/>
    <s v="New York City"/>
    <x v="11"/>
    <x v="3"/>
    <s v="TEC-PH-10001468"/>
    <x v="2"/>
    <x v="8"/>
    <x v="1490"/>
    <n v="546.06000000000006"/>
    <n v="3"/>
    <n v="163.81799999999998"/>
  </r>
  <r>
    <n v="5587"/>
    <s v="CA-2020-105333"/>
    <x v="185"/>
    <d v="2020-12-04T00:00:00"/>
    <s v="Standard Class"/>
    <s v="VP-21730"/>
    <x v="93"/>
    <x v="2"/>
    <s v="United States"/>
    <s v="New York City"/>
    <x v="11"/>
    <x v="3"/>
    <s v="OFF-ST-10001809"/>
    <x v="1"/>
    <x v="10"/>
    <x v="929"/>
    <n v="269.49"/>
    <n v="3"/>
    <n v="5.3897999999999939"/>
  </r>
  <r>
    <n v="5590"/>
    <s v="CA-2019-115224"/>
    <x v="8"/>
    <d v="2019-12-11T00:00:00"/>
    <s v="Second Class"/>
    <s v="DB-13615"/>
    <x v="498"/>
    <x v="0"/>
    <s v="United States"/>
    <s v="San Francisco"/>
    <x v="1"/>
    <x v="1"/>
    <s v="OFF-ST-10000615"/>
    <x v="1"/>
    <x v="10"/>
    <x v="33"/>
    <n v="34.049999999999997"/>
    <n v="3"/>
    <n v="9.5340000000000025"/>
  </r>
  <r>
    <n v="5591"/>
    <s v="CA-2019-115224"/>
    <x v="8"/>
    <d v="2019-12-11T00:00:00"/>
    <s v="Second Class"/>
    <s v="DB-13615"/>
    <x v="498"/>
    <x v="0"/>
    <s v="United States"/>
    <s v="San Francisco"/>
    <x v="1"/>
    <x v="1"/>
    <s v="OFF-ST-10003816"/>
    <x v="1"/>
    <x v="10"/>
    <x v="466"/>
    <n v="352.38"/>
    <n v="2"/>
    <n v="81.047399999999982"/>
  </r>
  <r>
    <n v="5594"/>
    <s v="US-2020-108014"/>
    <x v="67"/>
    <d v="2020-11-25T00:00:00"/>
    <s v="Standard Class"/>
    <s v="JH-15430"/>
    <x v="238"/>
    <x v="0"/>
    <s v="United States"/>
    <s v="Cleveland"/>
    <x v="19"/>
    <x v="3"/>
    <s v="OFF-BI-10003984"/>
    <x v="1"/>
    <x v="4"/>
    <x v="444"/>
    <n v="59.913000000000011"/>
    <n v="7"/>
    <n v="-45.933299999999988"/>
  </r>
  <r>
    <n v="5595"/>
    <s v="CA-2020-160325"/>
    <x v="136"/>
    <d v="2020-09-24T00:00:00"/>
    <s v="Same Day"/>
    <s v="BP-11095"/>
    <x v="639"/>
    <x v="1"/>
    <s v="United States"/>
    <s v="Lawrence"/>
    <x v="28"/>
    <x v="3"/>
    <s v="TEC-PH-10000984"/>
    <x v="2"/>
    <x v="8"/>
    <x v="283"/>
    <n v="391.98"/>
    <n v="2"/>
    <n v="109.75440000000003"/>
  </r>
  <r>
    <n v="5596"/>
    <s v="CA-2020-160325"/>
    <x v="136"/>
    <d v="2020-09-24T00:00:00"/>
    <s v="Same Day"/>
    <s v="BP-11095"/>
    <x v="639"/>
    <x v="1"/>
    <s v="United States"/>
    <s v="Lawrence"/>
    <x v="28"/>
    <x v="3"/>
    <s v="TEC-PH-10001944"/>
    <x v="2"/>
    <x v="8"/>
    <x v="914"/>
    <n v="437.84999999999997"/>
    <n v="3"/>
    <n v="131.35499999999996"/>
  </r>
  <r>
    <n v="5598"/>
    <s v="CA-2020-151176"/>
    <x v="425"/>
    <d v="2020-02-20T00:00:00"/>
    <s v="Standard Class"/>
    <s v="SV-20785"/>
    <x v="693"/>
    <x v="0"/>
    <s v="United States"/>
    <s v="Baltimore"/>
    <x v="37"/>
    <x v="3"/>
    <s v="OFF-SU-10001165"/>
    <x v="1"/>
    <x v="13"/>
    <x v="727"/>
    <n v="25.02"/>
    <n v="3"/>
    <n v="6.5052000000000003"/>
  </r>
  <r>
    <n v="5599"/>
    <s v="CA-2020-151176"/>
    <x v="425"/>
    <d v="2020-02-20T00:00:00"/>
    <s v="Standard Class"/>
    <s v="SV-20785"/>
    <x v="693"/>
    <x v="0"/>
    <s v="United States"/>
    <s v="Baltimore"/>
    <x v="37"/>
    <x v="3"/>
    <s v="OFF-AR-10000614"/>
    <x v="1"/>
    <x v="5"/>
    <x v="1491"/>
    <n v="10.709999999999999"/>
    <n v="3"/>
    <n v="2.7845999999999997"/>
  </r>
  <r>
    <n v="5603"/>
    <s v="CA-2019-117919"/>
    <x v="159"/>
    <d v="2019-08-29T00:00:00"/>
    <s v="Second Class"/>
    <s v="TB-21355"/>
    <x v="284"/>
    <x v="1"/>
    <s v="United States"/>
    <s v="Houston"/>
    <x v="6"/>
    <x v="2"/>
    <s v="OFF-ST-10003572"/>
    <x v="1"/>
    <x v="10"/>
    <x v="1492"/>
    <n v="14.16"/>
    <n v="1"/>
    <n v="1.0620000000000003"/>
  </r>
  <r>
    <n v="5604"/>
    <s v="CA-2019-117919"/>
    <x v="159"/>
    <d v="2019-08-29T00:00:00"/>
    <s v="Second Class"/>
    <s v="TB-21355"/>
    <x v="284"/>
    <x v="1"/>
    <s v="United States"/>
    <s v="Houston"/>
    <x v="6"/>
    <x v="2"/>
    <s v="OFF-PA-10004353"/>
    <x v="1"/>
    <x v="3"/>
    <x v="1357"/>
    <n v="79.920000000000016"/>
    <n v="5"/>
    <n v="27.972000000000001"/>
  </r>
  <r>
    <n v="5606"/>
    <s v="CA-2019-134516"/>
    <x v="477"/>
    <d v="2019-09-25T00:00:00"/>
    <s v="Standard Class"/>
    <s v="FM-14215"/>
    <x v="378"/>
    <x v="1"/>
    <s v="United States"/>
    <s v="Greensboro"/>
    <x v="2"/>
    <x v="0"/>
    <s v="FUR-FU-10001546"/>
    <x v="0"/>
    <x v="9"/>
    <x v="1065"/>
    <n v="17.088000000000001"/>
    <n v="2"/>
    <n v="1.0679999999999996"/>
  </r>
  <r>
    <n v="5607"/>
    <s v="CA-2019-134516"/>
    <x v="477"/>
    <d v="2019-09-25T00:00:00"/>
    <s v="Standard Class"/>
    <s v="FM-14215"/>
    <x v="378"/>
    <x v="1"/>
    <s v="United States"/>
    <s v="Greensboro"/>
    <x v="2"/>
    <x v="0"/>
    <s v="FUR-CH-10002880"/>
    <x v="0"/>
    <x v="1"/>
    <x v="808"/>
    <n v="98.391999999999996"/>
    <n v="1"/>
    <n v="-11.069100000000006"/>
  </r>
  <r>
    <n v="5608"/>
    <s v="CA-2020-105193"/>
    <x v="336"/>
    <d v="2020-03-31T00:00:00"/>
    <s v="Standard Class"/>
    <s v="JL-15835"/>
    <x v="158"/>
    <x v="0"/>
    <s v="United States"/>
    <s v="New York City"/>
    <x v="11"/>
    <x v="3"/>
    <s v="OFF-AR-10001547"/>
    <x v="1"/>
    <x v="5"/>
    <x v="1038"/>
    <n v="11.05"/>
    <n v="5"/>
    <n v="2.9835000000000003"/>
  </r>
  <r>
    <n v="5610"/>
    <s v="CA-2020-117198"/>
    <x v="292"/>
    <d v="2020-09-05T00:00:00"/>
    <s v="Standard Class"/>
    <s v="BG-11035"/>
    <x v="694"/>
    <x v="0"/>
    <s v="United States"/>
    <s v="Monroe"/>
    <x v="35"/>
    <x v="0"/>
    <s v="TEC-AC-10003033"/>
    <x v="2"/>
    <x v="7"/>
    <x v="1253"/>
    <n v="659.9"/>
    <n v="2"/>
    <n v="217.76699999999994"/>
  </r>
  <r>
    <n v="5612"/>
    <s v="CA-2020-121027"/>
    <x v="134"/>
    <d v="2020-08-22T00:00:00"/>
    <s v="Standard Class"/>
    <s v="HW-14935"/>
    <x v="189"/>
    <x v="1"/>
    <s v="United States"/>
    <s v="Seattle"/>
    <x v="3"/>
    <x v="1"/>
    <s v="TEC-AC-10002049"/>
    <x v="2"/>
    <x v="7"/>
    <x v="1199"/>
    <n v="843.9"/>
    <n v="2"/>
    <n v="371.31600000000003"/>
  </r>
  <r>
    <n v="5613"/>
    <s v="CA-2020-121027"/>
    <x v="134"/>
    <d v="2020-08-22T00:00:00"/>
    <s v="Standard Class"/>
    <s v="HW-14935"/>
    <x v="189"/>
    <x v="1"/>
    <s v="United States"/>
    <s v="Seattle"/>
    <x v="3"/>
    <x v="1"/>
    <s v="TEC-AC-10002253"/>
    <x v="2"/>
    <x v="7"/>
    <x v="1493"/>
    <n v="1496.16"/>
    <n v="9"/>
    <n v="224.42400000000006"/>
  </r>
  <r>
    <n v="5614"/>
    <s v="CA-2019-147431"/>
    <x v="569"/>
    <d v="2019-02-07T00:00:00"/>
    <s v="Standard Class"/>
    <s v="AB-10105"/>
    <x v="314"/>
    <x v="0"/>
    <s v="United States"/>
    <s v="New York City"/>
    <x v="11"/>
    <x v="3"/>
    <s v="OFF-ST-10003994"/>
    <x v="1"/>
    <x v="10"/>
    <x v="1494"/>
    <n v="117.96"/>
    <n v="2"/>
    <n v="5.8979999999999961"/>
  </r>
  <r>
    <n v="5615"/>
    <s v="CA-2019-158001"/>
    <x v="456"/>
    <d v="2019-08-27T00:00:00"/>
    <s v="Standard Class"/>
    <s v="JP-15460"/>
    <x v="593"/>
    <x v="1"/>
    <s v="United States"/>
    <s v="New York City"/>
    <x v="11"/>
    <x v="3"/>
    <s v="OFF-AR-10002399"/>
    <x v="1"/>
    <x v="5"/>
    <x v="175"/>
    <n v="21.299999999999997"/>
    <n v="5"/>
    <n v="8.7330000000000005"/>
  </r>
  <r>
    <n v="5616"/>
    <s v="CA-2019-158001"/>
    <x v="456"/>
    <d v="2019-08-27T00:00:00"/>
    <s v="Standard Class"/>
    <s v="JP-15460"/>
    <x v="593"/>
    <x v="1"/>
    <s v="United States"/>
    <s v="New York City"/>
    <x v="11"/>
    <x v="3"/>
    <s v="OFF-AP-10002118"/>
    <x v="1"/>
    <x v="6"/>
    <x v="34"/>
    <n v="1040.8"/>
    <n v="5"/>
    <n v="281.01600000000008"/>
  </r>
  <r>
    <n v="5617"/>
    <s v="CA-2019-158001"/>
    <x v="456"/>
    <d v="2019-08-27T00:00:00"/>
    <s v="Standard Class"/>
    <s v="JP-15460"/>
    <x v="593"/>
    <x v="1"/>
    <s v="United States"/>
    <s v="New York City"/>
    <x v="11"/>
    <x v="3"/>
    <s v="OFF-AR-10001954"/>
    <x v="1"/>
    <x v="5"/>
    <x v="358"/>
    <n v="29.339999999999996"/>
    <n v="6"/>
    <n v="7.9218000000000002"/>
  </r>
  <r>
    <n v="5618"/>
    <s v="CA-2020-125745"/>
    <x v="84"/>
    <d v="2020-07-04T00:00:00"/>
    <s v="Standard Class"/>
    <s v="DV-13045"/>
    <x v="1"/>
    <x v="1"/>
    <s v="United States"/>
    <s v="Memphis"/>
    <x v="26"/>
    <x v="0"/>
    <s v="FUR-FU-10001591"/>
    <x v="0"/>
    <x v="9"/>
    <x v="776"/>
    <n v="19.52"/>
    <n v="2"/>
    <n v="5.3680000000000012"/>
  </r>
  <r>
    <n v="5620"/>
    <s v="US-2019-124163"/>
    <x v="271"/>
    <d v="2019-09-30T00:00:00"/>
    <s v="Standard Class"/>
    <s v="SC-20695"/>
    <x v="175"/>
    <x v="1"/>
    <s v="United States"/>
    <s v="La Crosse"/>
    <x v="21"/>
    <x v="2"/>
    <s v="TEC-AC-10001908"/>
    <x v="2"/>
    <x v="7"/>
    <x v="158"/>
    <n v="499.95"/>
    <n v="5"/>
    <n v="174.98249999999999"/>
  </r>
  <r>
    <n v="5621"/>
    <s v="US-2019-124163"/>
    <x v="271"/>
    <d v="2019-09-30T00:00:00"/>
    <s v="Standard Class"/>
    <s v="SC-20695"/>
    <x v="175"/>
    <x v="1"/>
    <s v="United States"/>
    <s v="La Crosse"/>
    <x v="21"/>
    <x v="2"/>
    <s v="OFF-AR-10000817"/>
    <x v="1"/>
    <x v="5"/>
    <x v="1495"/>
    <n v="3.04"/>
    <n v="1"/>
    <n v="1.0335999999999999"/>
  </r>
  <r>
    <n v="5622"/>
    <s v="US-2019-124163"/>
    <x v="271"/>
    <d v="2019-09-30T00:00:00"/>
    <s v="Standard Class"/>
    <s v="SC-20695"/>
    <x v="175"/>
    <x v="1"/>
    <s v="United States"/>
    <s v="La Crosse"/>
    <x v="21"/>
    <x v="2"/>
    <s v="FUR-CH-10004218"/>
    <x v="0"/>
    <x v="1"/>
    <x v="1259"/>
    <n v="201.96"/>
    <n v="2"/>
    <n v="50.490000000000009"/>
  </r>
  <r>
    <n v="5623"/>
    <s v="US-2019-124163"/>
    <x v="271"/>
    <d v="2019-09-30T00:00:00"/>
    <s v="Standard Class"/>
    <s v="SC-20695"/>
    <x v="175"/>
    <x v="1"/>
    <s v="United States"/>
    <s v="La Crosse"/>
    <x v="21"/>
    <x v="2"/>
    <s v="FUR-FU-10000755"/>
    <x v="0"/>
    <x v="9"/>
    <x v="1093"/>
    <n v="68.64"/>
    <n v="11"/>
    <n v="17.160000000000004"/>
  </r>
  <r>
    <n v="5624"/>
    <s v="CA-2019-121748"/>
    <x v="570"/>
    <d v="2019-10-28T00:00:00"/>
    <s v="Second Class"/>
    <s v="VW-21775"/>
    <x v="341"/>
    <x v="1"/>
    <s v="United States"/>
    <s v="Los Angeles"/>
    <x v="1"/>
    <x v="1"/>
    <s v="TEC-AC-10003063"/>
    <x v="2"/>
    <x v="7"/>
    <x v="739"/>
    <n v="100"/>
    <n v="4"/>
    <n v="21"/>
  </r>
  <r>
    <n v="5625"/>
    <s v="CA-2019-121748"/>
    <x v="570"/>
    <d v="2019-10-28T00:00:00"/>
    <s v="Second Class"/>
    <s v="VW-21775"/>
    <x v="341"/>
    <x v="1"/>
    <s v="United States"/>
    <s v="Los Angeles"/>
    <x v="1"/>
    <x v="1"/>
    <s v="TEC-AC-10002637"/>
    <x v="2"/>
    <x v="7"/>
    <x v="1496"/>
    <n v="359.98"/>
    <n v="2"/>
    <n v="21.598799999999983"/>
  </r>
  <r>
    <n v="5628"/>
    <s v="CA-2020-148810"/>
    <x v="188"/>
    <d v="2020-07-01T00:00:00"/>
    <s v="Standard Class"/>
    <s v="DR-12880"/>
    <x v="439"/>
    <x v="1"/>
    <s v="United States"/>
    <s v="Miami"/>
    <x v="8"/>
    <x v="0"/>
    <s v="OFF-LA-10004689"/>
    <x v="1"/>
    <x v="2"/>
    <x v="143"/>
    <n v="13.872000000000002"/>
    <n v="6"/>
    <n v="4.6818000000000008"/>
  </r>
  <r>
    <n v="5629"/>
    <s v="CA-2020-148810"/>
    <x v="188"/>
    <d v="2020-07-01T00:00:00"/>
    <s v="Standard Class"/>
    <s v="DR-12880"/>
    <x v="439"/>
    <x v="1"/>
    <s v="United States"/>
    <s v="Miami"/>
    <x v="8"/>
    <x v="0"/>
    <s v="FUR-CH-10001545"/>
    <x v="0"/>
    <x v="1"/>
    <x v="1497"/>
    <n v="273.55200000000002"/>
    <n v="3"/>
    <n v="-13.677599999999998"/>
  </r>
  <r>
    <n v="5630"/>
    <s v="US-2019-146066"/>
    <x v="559"/>
    <d v="2019-08-23T00:00:00"/>
    <s v="Second Class"/>
    <s v="RB-19465"/>
    <x v="30"/>
    <x v="2"/>
    <s v="United States"/>
    <s v="Philadelphia"/>
    <x v="5"/>
    <x v="3"/>
    <s v="FUR-TA-10002530"/>
    <x v="0"/>
    <x v="14"/>
    <x v="681"/>
    <n v="815.29199999999992"/>
    <n v="9"/>
    <n v="-339.7050000000001"/>
  </r>
  <r>
    <n v="5634"/>
    <s v="CA-2019-101742"/>
    <x v="390"/>
    <d v="2019-09-28T00:00:00"/>
    <s v="Second Class"/>
    <s v="CR-12580"/>
    <x v="470"/>
    <x v="2"/>
    <s v="United States"/>
    <s v="New York City"/>
    <x v="11"/>
    <x v="3"/>
    <s v="OFF-BI-10004187"/>
    <x v="1"/>
    <x v="4"/>
    <x v="939"/>
    <n v="10.528"/>
    <n v="7"/>
    <n v="3.6847999999999987"/>
  </r>
  <r>
    <n v="5636"/>
    <s v="CA-2020-123022"/>
    <x v="122"/>
    <d v="2020-09-08T00:00:00"/>
    <s v="Standard Class"/>
    <s v="SC-20050"/>
    <x v="422"/>
    <x v="2"/>
    <s v="United States"/>
    <s v="La Mesa"/>
    <x v="1"/>
    <x v="1"/>
    <s v="OFF-BI-10002225"/>
    <x v="1"/>
    <x v="4"/>
    <x v="191"/>
    <n v="82.56"/>
    <n v="5"/>
    <n v="28.896000000000001"/>
  </r>
  <r>
    <n v="5637"/>
    <s v="CA-2020-123022"/>
    <x v="122"/>
    <d v="2020-09-08T00:00:00"/>
    <s v="Standard Class"/>
    <s v="SC-20050"/>
    <x v="422"/>
    <x v="2"/>
    <s v="United States"/>
    <s v="La Mesa"/>
    <x v="1"/>
    <x v="1"/>
    <s v="TEC-AC-10000474"/>
    <x v="2"/>
    <x v="7"/>
    <x v="1157"/>
    <n v="284.96999999999997"/>
    <n v="3"/>
    <n v="85.490999999999957"/>
  </r>
  <r>
    <n v="5638"/>
    <s v="CA-2020-113208"/>
    <x v="333"/>
    <d v="2020-04-02T00:00:00"/>
    <s v="Standard Class"/>
    <s v="ML-18040"/>
    <x v="469"/>
    <x v="1"/>
    <s v="United States"/>
    <s v="Dearborn"/>
    <x v="13"/>
    <x v="2"/>
    <s v="FUR-FU-10004245"/>
    <x v="0"/>
    <x v="9"/>
    <x v="1498"/>
    <n v="60.84"/>
    <n v="3"/>
    <n v="23.119199999999999"/>
  </r>
  <r>
    <n v="5642"/>
    <s v="CA-2020-106355"/>
    <x v="259"/>
    <d v="2020-04-05T00:00:00"/>
    <s v="First Class"/>
    <s v="AT-10435"/>
    <x v="336"/>
    <x v="2"/>
    <s v="United States"/>
    <s v="Meriden"/>
    <x v="24"/>
    <x v="3"/>
    <s v="OFF-AR-10000246"/>
    <x v="1"/>
    <x v="5"/>
    <x v="5"/>
    <n v="11.12"/>
    <n v="4"/>
    <n v="2.8911999999999995"/>
  </r>
  <r>
    <n v="5643"/>
    <s v="CA-2019-127985"/>
    <x v="97"/>
    <d v="2019-04-05T00:00:00"/>
    <s v="Second Class"/>
    <s v="DB-12910"/>
    <x v="481"/>
    <x v="2"/>
    <s v="United States"/>
    <s v="Columbus"/>
    <x v="29"/>
    <x v="0"/>
    <s v="FUR-FU-10003274"/>
    <x v="0"/>
    <x v="9"/>
    <x v="1499"/>
    <n v="7.04"/>
    <n v="4"/>
    <n v="3.0976000000000004"/>
  </r>
  <r>
    <n v="5645"/>
    <s v="CA-2020-120719"/>
    <x v="397"/>
    <d v="2020-03-26T00:00:00"/>
    <s v="First Class"/>
    <s v="SJ-20125"/>
    <x v="202"/>
    <x v="2"/>
    <s v="United States"/>
    <s v="Seattle"/>
    <x v="3"/>
    <x v="1"/>
    <s v="OFF-BI-10002103"/>
    <x v="1"/>
    <x v="4"/>
    <x v="619"/>
    <n v="34.76"/>
    <n v="5"/>
    <n v="11.296999999999999"/>
  </r>
  <r>
    <n v="5646"/>
    <s v="CA-2020-127117"/>
    <x v="197"/>
    <d v="2020-04-19T00:00:00"/>
    <s v="Standard Class"/>
    <s v="HM-14860"/>
    <x v="304"/>
    <x v="1"/>
    <s v="United States"/>
    <s v="Morristown"/>
    <x v="25"/>
    <x v="3"/>
    <s v="FUR-FU-10004018"/>
    <x v="0"/>
    <x v="9"/>
    <x v="638"/>
    <n v="74.45"/>
    <n v="5"/>
    <n v="20.101500000000001"/>
  </r>
  <r>
    <n v="5648"/>
    <s v="CA-2020-168179"/>
    <x v="443"/>
    <d v="2020-11-07T00:00:00"/>
    <s v="Standard Class"/>
    <s v="JB-16000"/>
    <x v="542"/>
    <x v="0"/>
    <s v="United States"/>
    <s v="Salt Lake City"/>
    <x v="40"/>
    <x v="1"/>
    <s v="OFF-PA-10001800"/>
    <x v="1"/>
    <x v="3"/>
    <x v="1091"/>
    <n v="19.440000000000001"/>
    <n v="3"/>
    <n v="9.3312000000000008"/>
  </r>
  <r>
    <n v="5649"/>
    <s v="CA-2020-142342"/>
    <x v="402"/>
    <d v="2020-07-19T00:00:00"/>
    <s v="Second Class"/>
    <s v="AJ-10795"/>
    <x v="203"/>
    <x v="1"/>
    <s v="United States"/>
    <s v="Apple Valley"/>
    <x v="1"/>
    <x v="1"/>
    <s v="OFF-PA-10004609"/>
    <x v="1"/>
    <x v="3"/>
    <x v="1500"/>
    <n v="32.400000000000006"/>
    <n v="5"/>
    <n v="15.552000000000001"/>
  </r>
  <r>
    <n v="5650"/>
    <s v="CA-2020-142342"/>
    <x v="402"/>
    <d v="2020-07-19T00:00:00"/>
    <s v="Second Class"/>
    <s v="AJ-10795"/>
    <x v="203"/>
    <x v="1"/>
    <s v="United States"/>
    <s v="Apple Valley"/>
    <x v="1"/>
    <x v="1"/>
    <s v="OFF-EN-10002592"/>
    <x v="1"/>
    <x v="12"/>
    <x v="1436"/>
    <n v="57.9"/>
    <n v="5"/>
    <n v="28.95"/>
  </r>
  <r>
    <n v="5651"/>
    <s v="CA-2020-142342"/>
    <x v="402"/>
    <d v="2020-07-19T00:00:00"/>
    <s v="Second Class"/>
    <s v="AJ-10795"/>
    <x v="203"/>
    <x v="1"/>
    <s v="United States"/>
    <s v="Apple Valley"/>
    <x v="1"/>
    <x v="1"/>
    <s v="OFF-ST-10002957"/>
    <x v="1"/>
    <x v="10"/>
    <x v="1247"/>
    <n v="10.56"/>
    <n v="2"/>
    <n v="0"/>
  </r>
  <r>
    <n v="5652"/>
    <s v="CA-2020-142342"/>
    <x v="402"/>
    <d v="2020-07-19T00:00:00"/>
    <s v="Second Class"/>
    <s v="AJ-10795"/>
    <x v="203"/>
    <x v="1"/>
    <s v="United States"/>
    <s v="Apple Valley"/>
    <x v="1"/>
    <x v="1"/>
    <s v="FUR-BO-10002613"/>
    <x v="0"/>
    <x v="0"/>
    <x v="1501"/>
    <n v="1194.165"/>
    <n v="5"/>
    <n v="210.73499999999993"/>
  </r>
  <r>
    <n v="5653"/>
    <s v="CA-2020-109099"/>
    <x v="459"/>
    <d v="2020-10-11T00:00:00"/>
    <s v="Standard Class"/>
    <s v="MM-18280"/>
    <x v="89"/>
    <x v="1"/>
    <s v="United States"/>
    <s v="New York City"/>
    <x v="11"/>
    <x v="3"/>
    <s v="OFF-PA-10001033"/>
    <x v="1"/>
    <x v="3"/>
    <x v="1502"/>
    <n v="40.99"/>
    <n v="1"/>
    <n v="20.085100000000001"/>
  </r>
  <r>
    <n v="5655"/>
    <s v="CA-2019-145261"/>
    <x v="66"/>
    <d v="2019-12-21T00:00:00"/>
    <s v="First Class"/>
    <s v="AH-10120"/>
    <x v="656"/>
    <x v="2"/>
    <s v="United States"/>
    <s v="Salem"/>
    <x v="16"/>
    <x v="1"/>
    <s v="OFF-BI-10001670"/>
    <x v="1"/>
    <x v="4"/>
    <x v="265"/>
    <n v="45.240000000000009"/>
    <n v="4"/>
    <n v="-30.159999999999997"/>
  </r>
  <r>
    <n v="5656"/>
    <s v="CA-2019-145261"/>
    <x v="66"/>
    <d v="2019-12-21T00:00:00"/>
    <s v="First Class"/>
    <s v="AH-10120"/>
    <x v="656"/>
    <x v="2"/>
    <s v="United States"/>
    <s v="Salem"/>
    <x v="16"/>
    <x v="1"/>
    <s v="OFF-AR-10004078"/>
    <x v="1"/>
    <x v="5"/>
    <x v="888"/>
    <n v="18.687999999999999"/>
    <n v="4"/>
    <n v="2.3359999999999994"/>
  </r>
  <r>
    <n v="5657"/>
    <s v="CA-2019-145261"/>
    <x v="66"/>
    <d v="2019-12-21T00:00:00"/>
    <s v="First Class"/>
    <s v="AH-10120"/>
    <x v="656"/>
    <x v="2"/>
    <s v="United States"/>
    <s v="Salem"/>
    <x v="16"/>
    <x v="1"/>
    <s v="OFF-PA-10003036"/>
    <x v="1"/>
    <x v="3"/>
    <x v="1503"/>
    <n v="11.648000000000001"/>
    <n v="2"/>
    <n v="3.7855999999999992"/>
  </r>
  <r>
    <n v="5658"/>
    <s v="CA-2019-145261"/>
    <x v="66"/>
    <d v="2019-12-21T00:00:00"/>
    <s v="First Class"/>
    <s v="AH-10120"/>
    <x v="656"/>
    <x v="2"/>
    <s v="United States"/>
    <s v="Salem"/>
    <x v="16"/>
    <x v="1"/>
    <s v="TEC-AC-10000991"/>
    <x v="2"/>
    <x v="7"/>
    <x v="259"/>
    <n v="112.77600000000001"/>
    <n v="3"/>
    <n v="-8.4581999999999979"/>
  </r>
  <r>
    <n v="5659"/>
    <s v="CA-2019-145261"/>
    <x v="66"/>
    <d v="2019-12-21T00:00:00"/>
    <s v="First Class"/>
    <s v="AH-10120"/>
    <x v="656"/>
    <x v="2"/>
    <s v="United States"/>
    <s v="Salem"/>
    <x v="16"/>
    <x v="1"/>
    <s v="FUR-TA-10002530"/>
    <x v="0"/>
    <x v="14"/>
    <x v="681"/>
    <n v="377.45"/>
    <n v="5"/>
    <n v="-264.21500000000003"/>
  </r>
  <r>
    <n v="5660"/>
    <s v="CA-2019-145261"/>
    <x v="66"/>
    <d v="2019-12-21T00:00:00"/>
    <s v="First Class"/>
    <s v="AH-10120"/>
    <x v="656"/>
    <x v="2"/>
    <s v="United States"/>
    <s v="Salem"/>
    <x v="16"/>
    <x v="1"/>
    <s v="OFF-LA-10000407"/>
    <x v="1"/>
    <x v="2"/>
    <x v="1229"/>
    <n v="15.936000000000002"/>
    <n v="4"/>
    <n v="5.1791999999999998"/>
  </r>
  <r>
    <n v="5661"/>
    <s v="CA-2019-145261"/>
    <x v="66"/>
    <d v="2019-12-21T00:00:00"/>
    <s v="First Class"/>
    <s v="AH-10120"/>
    <x v="656"/>
    <x v="2"/>
    <s v="United States"/>
    <s v="Salem"/>
    <x v="16"/>
    <x v="1"/>
    <s v="TEC-PH-10004833"/>
    <x v="2"/>
    <x v="8"/>
    <x v="1188"/>
    <n v="28.68"/>
    <n v="3"/>
    <n v="-7.17"/>
  </r>
  <r>
    <n v="5662"/>
    <s v="CA-2019-108875"/>
    <x v="250"/>
    <d v="2019-10-01T00:00:00"/>
    <s v="Standard Class"/>
    <s v="CL-12700"/>
    <x v="495"/>
    <x v="2"/>
    <s v="United States"/>
    <s v="Aurora"/>
    <x v="27"/>
    <x v="1"/>
    <s v="FUR-FU-10002671"/>
    <x v="0"/>
    <x v="9"/>
    <x v="253"/>
    <n v="21.44"/>
    <n v="2"/>
    <n v="7.5039999999999987"/>
  </r>
  <r>
    <n v="5663"/>
    <s v="CA-2019-108875"/>
    <x v="250"/>
    <d v="2019-10-01T00:00:00"/>
    <s v="Standard Class"/>
    <s v="CL-12700"/>
    <x v="495"/>
    <x v="2"/>
    <s v="United States"/>
    <s v="Aurora"/>
    <x v="27"/>
    <x v="1"/>
    <s v="OFF-ST-10001370"/>
    <x v="1"/>
    <x v="10"/>
    <x v="1217"/>
    <n v="511.05600000000004"/>
    <n v="9"/>
    <n v="-95.823000000000079"/>
  </r>
  <r>
    <n v="5664"/>
    <s v="CA-2019-141957"/>
    <x v="358"/>
    <d v="2019-07-21T00:00:00"/>
    <s v="Same Day"/>
    <s v="JG-15310"/>
    <x v="551"/>
    <x v="1"/>
    <s v="United States"/>
    <s v="Newark"/>
    <x v="19"/>
    <x v="3"/>
    <s v="OFF-AR-10000914"/>
    <x v="1"/>
    <x v="5"/>
    <x v="1504"/>
    <n v="18.656000000000002"/>
    <n v="2"/>
    <n v="1.3992000000000013"/>
  </r>
  <r>
    <n v="5665"/>
    <s v="CA-2019-141957"/>
    <x v="358"/>
    <d v="2019-07-21T00:00:00"/>
    <s v="Same Day"/>
    <s v="JG-15310"/>
    <x v="551"/>
    <x v="1"/>
    <s v="United States"/>
    <s v="Newark"/>
    <x v="19"/>
    <x v="3"/>
    <s v="OFF-BI-10001116"/>
    <x v="1"/>
    <x v="4"/>
    <x v="745"/>
    <n v="11.088000000000003"/>
    <n v="7"/>
    <n v="-8.1311999999999998"/>
  </r>
  <r>
    <n v="5666"/>
    <s v="CA-2019-141957"/>
    <x v="358"/>
    <d v="2019-07-21T00:00:00"/>
    <s v="Same Day"/>
    <s v="JG-15310"/>
    <x v="551"/>
    <x v="1"/>
    <s v="United States"/>
    <s v="Newark"/>
    <x v="19"/>
    <x v="3"/>
    <s v="OFF-ST-10002276"/>
    <x v="1"/>
    <x v="10"/>
    <x v="706"/>
    <n v="66.688000000000002"/>
    <n v="1"/>
    <n v="4.1680000000000028"/>
  </r>
  <r>
    <n v="5667"/>
    <s v="CA-2019-141957"/>
    <x v="358"/>
    <d v="2019-07-21T00:00:00"/>
    <s v="Same Day"/>
    <s v="JG-15310"/>
    <x v="551"/>
    <x v="1"/>
    <s v="United States"/>
    <s v="Newark"/>
    <x v="19"/>
    <x v="3"/>
    <s v="OFF-ST-10004340"/>
    <x v="1"/>
    <x v="10"/>
    <x v="534"/>
    <n v="99.488"/>
    <n v="2"/>
    <n v="8.7052000000000049"/>
  </r>
  <r>
    <n v="5668"/>
    <s v="CA-2019-142405"/>
    <x v="400"/>
    <d v="2019-06-15T00:00:00"/>
    <s v="Standard Class"/>
    <s v="SE-20110"/>
    <x v="486"/>
    <x v="0"/>
    <s v="United States"/>
    <s v="Seattle"/>
    <x v="3"/>
    <x v="1"/>
    <s v="OFF-LA-10004093"/>
    <x v="1"/>
    <x v="2"/>
    <x v="430"/>
    <n v="14.62"/>
    <n v="2"/>
    <n v="6.8713999999999995"/>
  </r>
  <r>
    <n v="5669"/>
    <s v="CA-2019-142405"/>
    <x v="400"/>
    <d v="2019-06-15T00:00:00"/>
    <s v="Standard Class"/>
    <s v="SE-20110"/>
    <x v="486"/>
    <x v="0"/>
    <s v="United States"/>
    <s v="Seattle"/>
    <x v="3"/>
    <x v="1"/>
    <s v="OFF-BI-10004728"/>
    <x v="1"/>
    <x v="4"/>
    <x v="337"/>
    <n v="53.984000000000002"/>
    <n v="14"/>
    <n v="17.544800000000002"/>
  </r>
  <r>
    <n v="5670"/>
    <s v="CA-2019-142405"/>
    <x v="400"/>
    <d v="2019-06-15T00:00:00"/>
    <s v="Standard Class"/>
    <s v="SE-20110"/>
    <x v="486"/>
    <x v="0"/>
    <s v="United States"/>
    <s v="Seattle"/>
    <x v="3"/>
    <x v="1"/>
    <s v="TEC-AC-10003095"/>
    <x v="2"/>
    <x v="7"/>
    <x v="930"/>
    <n v="389.97"/>
    <n v="3"/>
    <n v="132.58980000000003"/>
  </r>
  <r>
    <n v="5673"/>
    <s v="CA-2020-127922"/>
    <x v="472"/>
    <d v="2020-11-03T00:00:00"/>
    <s v="Standard Class"/>
    <s v="SH-19975"/>
    <x v="41"/>
    <x v="1"/>
    <s v="United States"/>
    <s v="Dallas"/>
    <x v="6"/>
    <x v="2"/>
    <s v="OFF-EN-10003068"/>
    <x v="1"/>
    <x v="12"/>
    <x v="1505"/>
    <n v="15.840000000000002"/>
    <n v="2"/>
    <n v="5.5439999999999987"/>
  </r>
  <r>
    <n v="5674"/>
    <s v="CA-2020-127922"/>
    <x v="472"/>
    <d v="2020-11-03T00:00:00"/>
    <s v="Standard Class"/>
    <s v="SH-19975"/>
    <x v="41"/>
    <x v="1"/>
    <s v="United States"/>
    <s v="Dallas"/>
    <x v="6"/>
    <x v="2"/>
    <s v="OFF-PA-10001204"/>
    <x v="1"/>
    <x v="3"/>
    <x v="319"/>
    <n v="8.4480000000000004"/>
    <n v="2"/>
    <n v="2.6399999999999997"/>
  </r>
  <r>
    <n v="5675"/>
    <s v="CA-2019-146318"/>
    <x v="62"/>
    <d v="2019-01-27T00:00:00"/>
    <s v="Standard Class"/>
    <s v="MC-17275"/>
    <x v="695"/>
    <x v="0"/>
    <s v="United States"/>
    <s v="Seattle"/>
    <x v="3"/>
    <x v="1"/>
    <s v="OFF-PA-10003953"/>
    <x v="1"/>
    <x v="3"/>
    <x v="410"/>
    <n v="12.96"/>
    <n v="2"/>
    <n v="6.2208000000000006"/>
  </r>
  <r>
    <n v="5679"/>
    <s v="CA-2019-143924"/>
    <x v="571"/>
    <d v="2019-08-03T00:00:00"/>
    <s v="Standard Class"/>
    <s v="SC-20680"/>
    <x v="503"/>
    <x v="2"/>
    <s v="United States"/>
    <s v="Holland"/>
    <x v="13"/>
    <x v="2"/>
    <s v="OFF-FA-10000735"/>
    <x v="1"/>
    <x v="11"/>
    <x v="68"/>
    <n v="20.439999999999998"/>
    <n v="7"/>
    <n v="9.1979999999999986"/>
  </r>
  <r>
    <n v="5680"/>
    <s v="CA-2019-143924"/>
    <x v="571"/>
    <d v="2019-08-03T00:00:00"/>
    <s v="Standard Class"/>
    <s v="SC-20680"/>
    <x v="503"/>
    <x v="2"/>
    <s v="United States"/>
    <s v="Holland"/>
    <x v="13"/>
    <x v="2"/>
    <s v="OFF-PA-10002120"/>
    <x v="1"/>
    <x v="3"/>
    <x v="1506"/>
    <n v="109.92"/>
    <n v="2"/>
    <n v="53.860799999999998"/>
  </r>
  <r>
    <n v="5681"/>
    <s v="CA-2019-141551"/>
    <x v="250"/>
    <d v="2019-09-30T00:00:00"/>
    <s v="Standard Class"/>
    <s v="BP-11230"/>
    <x v="400"/>
    <x v="0"/>
    <s v="United States"/>
    <s v="Broken Arrow"/>
    <x v="22"/>
    <x v="2"/>
    <s v="OFF-BI-10001249"/>
    <x v="1"/>
    <x v="4"/>
    <x v="1507"/>
    <n v="6.38"/>
    <n v="1"/>
    <n v="2.9347999999999996"/>
  </r>
  <r>
    <n v="5682"/>
    <s v="CA-2019-141551"/>
    <x v="250"/>
    <d v="2019-09-30T00:00:00"/>
    <s v="Standard Class"/>
    <s v="BP-11230"/>
    <x v="400"/>
    <x v="0"/>
    <s v="United States"/>
    <s v="Broken Arrow"/>
    <x v="22"/>
    <x v="2"/>
    <s v="OFF-PA-10001569"/>
    <x v="1"/>
    <x v="3"/>
    <x v="23"/>
    <n v="6.48"/>
    <n v="1"/>
    <n v="3.1104000000000003"/>
  </r>
  <r>
    <n v="5696"/>
    <s v="CA-2019-126165"/>
    <x v="263"/>
    <d v="2019-05-07T00:00:00"/>
    <s v="Second Class"/>
    <s v="AH-10465"/>
    <x v="626"/>
    <x v="0"/>
    <s v="United States"/>
    <s v="San Francisco"/>
    <x v="1"/>
    <x v="1"/>
    <s v="FUR-TA-10001676"/>
    <x v="0"/>
    <x v="14"/>
    <x v="660"/>
    <n v="71.088000000000008"/>
    <n v="2"/>
    <n v="-1.7772000000000041"/>
  </r>
  <r>
    <n v="5697"/>
    <s v="CA-2020-126123"/>
    <x v="189"/>
    <d v="2020-10-18T00:00:00"/>
    <s v="Standard Class"/>
    <s v="AG-10765"/>
    <x v="696"/>
    <x v="2"/>
    <s v="United States"/>
    <s v="Chicago"/>
    <x v="7"/>
    <x v="2"/>
    <s v="OFF-BI-10000309"/>
    <x v="1"/>
    <x v="4"/>
    <x v="892"/>
    <n v="27.395999999999997"/>
    <n v="9"/>
    <n v="-42.46380000000002"/>
  </r>
  <r>
    <n v="5698"/>
    <s v="CA-2020-126123"/>
    <x v="189"/>
    <d v="2020-10-18T00:00:00"/>
    <s v="Standard Class"/>
    <s v="AG-10765"/>
    <x v="696"/>
    <x v="2"/>
    <s v="United States"/>
    <s v="Chicago"/>
    <x v="7"/>
    <x v="2"/>
    <s v="OFF-BI-10004224"/>
    <x v="1"/>
    <x v="4"/>
    <x v="1222"/>
    <n v="13.455999999999998"/>
    <n v="1"/>
    <n v="-23.548000000000009"/>
  </r>
  <r>
    <n v="5699"/>
    <s v="CA-2019-143441"/>
    <x v="405"/>
    <d v="2019-11-05T00:00:00"/>
    <s v="Same Day"/>
    <s v="EB-14170"/>
    <x v="293"/>
    <x v="0"/>
    <s v="United States"/>
    <s v="Laredo"/>
    <x v="6"/>
    <x v="2"/>
    <s v="OFF-LA-10002312"/>
    <x v="1"/>
    <x v="2"/>
    <x v="1477"/>
    <n v="11.840000000000002"/>
    <n v="1"/>
    <n v="4.4399999999999995"/>
  </r>
  <r>
    <n v="5700"/>
    <s v="CA-2020-148320"/>
    <x v="70"/>
    <d v="2020-11-08T00:00:00"/>
    <s v="Standard Class"/>
    <s v="PG-18895"/>
    <x v="23"/>
    <x v="0"/>
    <s v="United States"/>
    <s v="San Francisco"/>
    <x v="1"/>
    <x v="1"/>
    <s v="OFF-PA-10003022"/>
    <x v="1"/>
    <x v="3"/>
    <x v="1345"/>
    <n v="35.880000000000003"/>
    <n v="6"/>
    <n v="17.581200000000003"/>
  </r>
  <r>
    <n v="5701"/>
    <s v="CA-2019-125661"/>
    <x v="217"/>
    <d v="2019-11-26T00:00:00"/>
    <s v="First Class"/>
    <s v="CA-12055"/>
    <x v="265"/>
    <x v="2"/>
    <s v="United States"/>
    <s v="Cleveland"/>
    <x v="19"/>
    <x v="3"/>
    <s v="OFF-EN-10001532"/>
    <x v="1"/>
    <x v="12"/>
    <x v="1508"/>
    <n v="40.752000000000002"/>
    <n v="3"/>
    <n v="15.281999999999998"/>
  </r>
  <r>
    <n v="5702"/>
    <s v="CA-2019-125661"/>
    <x v="217"/>
    <d v="2019-11-26T00:00:00"/>
    <s v="First Class"/>
    <s v="CA-12055"/>
    <x v="265"/>
    <x v="2"/>
    <s v="United States"/>
    <s v="Cleveland"/>
    <x v="19"/>
    <x v="3"/>
    <s v="TEC-AC-10004855"/>
    <x v="2"/>
    <x v="7"/>
    <x v="735"/>
    <n v="139.96000000000004"/>
    <n v="5"/>
    <n v="-22.743500000000004"/>
  </r>
  <r>
    <n v="5707"/>
    <s v="CA-2020-136000"/>
    <x v="323"/>
    <d v="2020-09-25T00:00:00"/>
    <s v="Second Class"/>
    <s v="SC-20440"/>
    <x v="668"/>
    <x v="1"/>
    <s v="United States"/>
    <s v="New York City"/>
    <x v="11"/>
    <x v="3"/>
    <s v="OFF-BI-10004828"/>
    <x v="1"/>
    <x v="4"/>
    <x v="1283"/>
    <n v="40.176000000000002"/>
    <n v="3"/>
    <n v="14.563799999999997"/>
  </r>
  <r>
    <n v="5713"/>
    <s v="CA-2020-115805"/>
    <x v="377"/>
    <d v="2020-07-31T00:00:00"/>
    <s v="Same Day"/>
    <s v="KW-16435"/>
    <x v="86"/>
    <x v="0"/>
    <s v="United States"/>
    <s v="Chicago"/>
    <x v="7"/>
    <x v="2"/>
    <s v="TEC-PH-10003092"/>
    <x v="2"/>
    <x v="8"/>
    <x v="644"/>
    <n v="36.792000000000002"/>
    <n v="1"/>
    <n v="4.1390999999999991"/>
  </r>
  <r>
    <n v="5715"/>
    <s v="CA-2020-116939"/>
    <x v="78"/>
    <d v="2020-09-29T00:00:00"/>
    <s v="Standard Class"/>
    <s v="AG-10900"/>
    <x v="659"/>
    <x v="0"/>
    <s v="United States"/>
    <s v="Richmond"/>
    <x v="12"/>
    <x v="0"/>
    <s v="OFF-ST-10001476"/>
    <x v="1"/>
    <x v="10"/>
    <x v="551"/>
    <n v="177.54999999999998"/>
    <n v="5"/>
    <n v="47.938500000000005"/>
  </r>
  <r>
    <n v="5720"/>
    <s v="CA-2020-126550"/>
    <x v="572"/>
    <d v="2020-04-02T00:00:00"/>
    <s v="Second Class"/>
    <s v="RD-19720"/>
    <x v="697"/>
    <x v="0"/>
    <s v="United States"/>
    <s v="Lafayette"/>
    <x v="33"/>
    <x v="2"/>
    <s v="OFF-ST-10001031"/>
    <x v="1"/>
    <x v="10"/>
    <x v="1509"/>
    <n v="81.400000000000006"/>
    <n v="5"/>
    <n v="21.164000000000005"/>
  </r>
  <r>
    <n v="5724"/>
    <s v="CA-2019-165820"/>
    <x v="100"/>
    <d v="2019-09-30T00:00:00"/>
    <s v="Standard Class"/>
    <s v="DW-13585"/>
    <x v="38"/>
    <x v="1"/>
    <s v="United States"/>
    <s v="San Francisco"/>
    <x v="1"/>
    <x v="1"/>
    <s v="OFF-PA-10004735"/>
    <x v="1"/>
    <x v="3"/>
    <x v="545"/>
    <n v="12.96"/>
    <n v="2"/>
    <n v="6.2208000000000006"/>
  </r>
  <r>
    <n v="5728"/>
    <s v="CA-2020-117324"/>
    <x v="88"/>
    <d v="2020-12-13T00:00:00"/>
    <s v="Standard Class"/>
    <s v="JP-15520"/>
    <x v="403"/>
    <x v="0"/>
    <s v="United States"/>
    <s v="Madison"/>
    <x v="21"/>
    <x v="2"/>
    <s v="TEC-AC-10003023"/>
    <x v="2"/>
    <x v="7"/>
    <x v="750"/>
    <n v="178.10999999999999"/>
    <n v="3"/>
    <n v="32.059799999999996"/>
  </r>
  <r>
    <n v="5729"/>
    <s v="CA-2020-117324"/>
    <x v="88"/>
    <d v="2020-12-13T00:00:00"/>
    <s v="Standard Class"/>
    <s v="JP-15520"/>
    <x v="403"/>
    <x v="0"/>
    <s v="United States"/>
    <s v="Madison"/>
    <x v="21"/>
    <x v="2"/>
    <s v="OFF-AP-10003590"/>
    <x v="1"/>
    <x v="6"/>
    <x v="1510"/>
    <n v="1089.75"/>
    <n v="3"/>
    <n v="305.13000000000011"/>
  </r>
  <r>
    <n v="5730"/>
    <s v="CA-2020-117324"/>
    <x v="88"/>
    <d v="2020-12-13T00:00:00"/>
    <s v="Standard Class"/>
    <s v="JP-15520"/>
    <x v="403"/>
    <x v="0"/>
    <s v="United States"/>
    <s v="Madison"/>
    <x v="21"/>
    <x v="2"/>
    <s v="OFF-LA-10003510"/>
    <x v="1"/>
    <x v="2"/>
    <x v="869"/>
    <n v="61.06"/>
    <n v="2"/>
    <n v="28.087600000000002"/>
  </r>
  <r>
    <n v="5731"/>
    <s v="CA-2020-117324"/>
    <x v="88"/>
    <d v="2020-12-13T00:00:00"/>
    <s v="Standard Class"/>
    <s v="JP-15520"/>
    <x v="403"/>
    <x v="0"/>
    <s v="United States"/>
    <s v="Madison"/>
    <x v="21"/>
    <x v="2"/>
    <s v="FUR-BO-10003159"/>
    <x v="0"/>
    <x v="0"/>
    <x v="1282"/>
    <n v="459.92"/>
    <n v="4"/>
    <n v="41.392799999999966"/>
  </r>
  <r>
    <n v="5732"/>
    <s v="CA-2020-117324"/>
    <x v="88"/>
    <d v="2020-12-13T00:00:00"/>
    <s v="Standard Class"/>
    <s v="JP-15520"/>
    <x v="403"/>
    <x v="0"/>
    <s v="United States"/>
    <s v="Madison"/>
    <x v="21"/>
    <x v="2"/>
    <s v="OFF-PA-10002713"/>
    <x v="1"/>
    <x v="3"/>
    <x v="176"/>
    <n v="27.52"/>
    <n v="4"/>
    <n v="12.659199999999998"/>
  </r>
  <r>
    <n v="5733"/>
    <s v="CA-2020-143574"/>
    <x v="126"/>
    <d v="2020-07-02T00:00:00"/>
    <s v="First Class"/>
    <s v="DR-12880"/>
    <x v="439"/>
    <x v="1"/>
    <s v="United States"/>
    <s v="Milford"/>
    <x v="24"/>
    <x v="3"/>
    <s v="FUR-BO-10002598"/>
    <x v="0"/>
    <x v="0"/>
    <x v="1511"/>
    <n v="638.82000000000005"/>
    <n v="9"/>
    <n v="185.25779999999997"/>
  </r>
  <r>
    <n v="5734"/>
    <s v="CA-2020-143574"/>
    <x v="126"/>
    <d v="2020-07-02T00:00:00"/>
    <s v="First Class"/>
    <s v="DR-12880"/>
    <x v="439"/>
    <x v="1"/>
    <s v="United States"/>
    <s v="Milford"/>
    <x v="24"/>
    <x v="3"/>
    <s v="OFF-SU-10002537"/>
    <x v="1"/>
    <x v="13"/>
    <x v="1512"/>
    <n v="30.69"/>
    <n v="3"/>
    <n v="7.9794000000000018"/>
  </r>
  <r>
    <n v="5735"/>
    <s v="CA-2020-143574"/>
    <x v="126"/>
    <d v="2020-07-02T00:00:00"/>
    <s v="First Class"/>
    <s v="DR-12880"/>
    <x v="439"/>
    <x v="1"/>
    <s v="United States"/>
    <s v="Milford"/>
    <x v="24"/>
    <x v="3"/>
    <s v="FUR-FU-10003976"/>
    <x v="0"/>
    <x v="9"/>
    <x v="669"/>
    <n v="25.16"/>
    <n v="2"/>
    <n v="8.5543999999999976"/>
  </r>
  <r>
    <n v="5739"/>
    <s v="CA-2019-156139"/>
    <x v="231"/>
    <d v="2020-01-06T00:00:00"/>
    <s v="Standard Class"/>
    <s v="BP-11155"/>
    <x v="530"/>
    <x v="0"/>
    <s v="United States"/>
    <s v="San Francisco"/>
    <x v="1"/>
    <x v="1"/>
    <s v="OFF-BI-10004233"/>
    <x v="1"/>
    <x v="4"/>
    <x v="1021"/>
    <n v="38.376000000000005"/>
    <n v="3"/>
    <n v="13.4316"/>
  </r>
  <r>
    <n v="5740"/>
    <s v="US-2020-147886"/>
    <x v="338"/>
    <d v="2020-03-31T00:00:00"/>
    <s v="First Class"/>
    <s v="DH-13075"/>
    <x v="658"/>
    <x v="1"/>
    <s v="United States"/>
    <s v="Fairfield"/>
    <x v="1"/>
    <x v="1"/>
    <s v="OFF-PA-10000232"/>
    <x v="1"/>
    <x v="3"/>
    <x v="1307"/>
    <n v="12.96"/>
    <n v="2"/>
    <n v="6.3504000000000005"/>
  </r>
  <r>
    <n v="5741"/>
    <s v="US-2020-147886"/>
    <x v="338"/>
    <d v="2020-03-31T00:00:00"/>
    <s v="First Class"/>
    <s v="DH-13075"/>
    <x v="658"/>
    <x v="1"/>
    <s v="United States"/>
    <s v="Fairfield"/>
    <x v="1"/>
    <x v="1"/>
    <s v="FUR-FU-10001095"/>
    <x v="0"/>
    <x v="9"/>
    <x v="1513"/>
    <n v="26.48"/>
    <n v="1"/>
    <n v="10.0624"/>
  </r>
  <r>
    <n v="5742"/>
    <s v="US-2020-147886"/>
    <x v="338"/>
    <d v="2020-03-31T00:00:00"/>
    <s v="First Class"/>
    <s v="DH-13075"/>
    <x v="658"/>
    <x v="1"/>
    <s v="United States"/>
    <s v="Fairfield"/>
    <x v="1"/>
    <x v="1"/>
    <s v="TEC-MA-10004679"/>
    <x v="2"/>
    <x v="16"/>
    <x v="1514"/>
    <n v="532.72"/>
    <n v="2"/>
    <n v="53.271999999999991"/>
  </r>
  <r>
    <n v="5743"/>
    <s v="US-2020-147886"/>
    <x v="338"/>
    <d v="2020-03-31T00:00:00"/>
    <s v="First Class"/>
    <s v="DH-13075"/>
    <x v="658"/>
    <x v="1"/>
    <s v="United States"/>
    <s v="Fairfield"/>
    <x v="1"/>
    <x v="1"/>
    <s v="OFF-PA-10003651"/>
    <x v="1"/>
    <x v="3"/>
    <x v="413"/>
    <n v="26.72"/>
    <n v="4"/>
    <n v="12.8256"/>
  </r>
  <r>
    <n v="5744"/>
    <s v="US-2020-147886"/>
    <x v="338"/>
    <d v="2020-03-31T00:00:00"/>
    <s v="First Class"/>
    <s v="DH-13075"/>
    <x v="658"/>
    <x v="1"/>
    <s v="United States"/>
    <s v="Fairfield"/>
    <x v="1"/>
    <x v="1"/>
    <s v="OFF-PA-10000743"/>
    <x v="1"/>
    <x v="3"/>
    <x v="1515"/>
    <n v="20.04"/>
    <n v="3"/>
    <n v="9.6191999999999993"/>
  </r>
  <r>
    <n v="5745"/>
    <s v="US-2020-147886"/>
    <x v="338"/>
    <d v="2020-03-31T00:00:00"/>
    <s v="First Class"/>
    <s v="DH-13075"/>
    <x v="658"/>
    <x v="1"/>
    <s v="United States"/>
    <s v="Fairfield"/>
    <x v="1"/>
    <x v="1"/>
    <s v="OFF-ST-10002743"/>
    <x v="1"/>
    <x v="10"/>
    <x v="817"/>
    <n v="795.48"/>
    <n v="7"/>
    <n v="7.9547999999999632"/>
  </r>
  <r>
    <n v="5746"/>
    <s v="US-2020-147886"/>
    <x v="338"/>
    <d v="2020-03-31T00:00:00"/>
    <s v="First Class"/>
    <s v="DH-13075"/>
    <x v="658"/>
    <x v="1"/>
    <s v="United States"/>
    <s v="Fairfield"/>
    <x v="1"/>
    <x v="1"/>
    <s v="FUR-FU-10003829"/>
    <x v="0"/>
    <x v="9"/>
    <x v="1516"/>
    <n v="21.560000000000002"/>
    <n v="7"/>
    <n v="6.8991999999999987"/>
  </r>
  <r>
    <n v="5747"/>
    <s v="CA-2019-113733"/>
    <x v="8"/>
    <d v="2019-12-12T00:00:00"/>
    <s v="Standard Class"/>
    <s v="LH-16900"/>
    <x v="13"/>
    <x v="0"/>
    <s v="United States"/>
    <s v="Greenville"/>
    <x v="2"/>
    <x v="0"/>
    <s v="TEC-PH-10002496"/>
    <x v="2"/>
    <x v="8"/>
    <x v="298"/>
    <n v="249.58400000000003"/>
    <n v="2"/>
    <n v="31.197999999999986"/>
  </r>
  <r>
    <n v="5748"/>
    <s v="CA-2019-113733"/>
    <x v="8"/>
    <d v="2019-12-12T00:00:00"/>
    <s v="Standard Class"/>
    <s v="LH-16900"/>
    <x v="13"/>
    <x v="0"/>
    <s v="United States"/>
    <s v="Greenville"/>
    <x v="2"/>
    <x v="0"/>
    <s v="TEC-AC-10002473"/>
    <x v="2"/>
    <x v="7"/>
    <x v="962"/>
    <n v="68.111999999999995"/>
    <n v="3"/>
    <n v="17.879399999999997"/>
  </r>
  <r>
    <n v="5749"/>
    <s v="CA-2019-113733"/>
    <x v="8"/>
    <d v="2019-12-12T00:00:00"/>
    <s v="Standard Class"/>
    <s v="LH-16900"/>
    <x v="13"/>
    <x v="0"/>
    <s v="United States"/>
    <s v="Greenville"/>
    <x v="2"/>
    <x v="0"/>
    <s v="TEC-AC-10004877"/>
    <x v="2"/>
    <x v="7"/>
    <x v="1517"/>
    <n v="16.560000000000002"/>
    <n v="3"/>
    <n v="-2.4840000000000018"/>
  </r>
  <r>
    <n v="5750"/>
    <s v="CA-2020-104913"/>
    <x v="306"/>
    <d v="2020-11-22T00:00:00"/>
    <s v="Standard Class"/>
    <s v="DK-13090"/>
    <x v="587"/>
    <x v="0"/>
    <s v="United States"/>
    <s v="Long Beach"/>
    <x v="11"/>
    <x v="3"/>
    <s v="TEC-PH-10000923"/>
    <x v="2"/>
    <x v="8"/>
    <x v="880"/>
    <n v="74.95"/>
    <n v="5"/>
    <n v="36.725500000000004"/>
  </r>
  <r>
    <n v="5752"/>
    <s v="CA-2019-125850"/>
    <x v="62"/>
    <d v="2019-01-28T00:00:00"/>
    <s v="Standard Class"/>
    <s v="FP-14320"/>
    <x v="139"/>
    <x v="0"/>
    <s v="United States"/>
    <s v="San Diego"/>
    <x v="1"/>
    <x v="1"/>
    <s v="OFF-LA-10003498"/>
    <x v="1"/>
    <x v="2"/>
    <x v="1518"/>
    <n v="44.400000000000006"/>
    <n v="3"/>
    <n v="22.200000000000003"/>
  </r>
  <r>
    <n v="5753"/>
    <s v="CA-2019-125850"/>
    <x v="62"/>
    <d v="2019-01-28T00:00:00"/>
    <s v="Standard Class"/>
    <s v="FP-14320"/>
    <x v="139"/>
    <x v="0"/>
    <s v="United States"/>
    <s v="San Diego"/>
    <x v="1"/>
    <x v="1"/>
    <s v="OFF-LA-10004484"/>
    <x v="1"/>
    <x v="2"/>
    <x v="399"/>
    <n v="20.65"/>
    <n v="5"/>
    <n v="9.4989999999999988"/>
  </r>
  <r>
    <n v="5754"/>
    <s v="CA-2019-118514"/>
    <x v="573"/>
    <d v="2019-02-10T00:00:00"/>
    <s v="Standard Class"/>
    <s v="LC-17050"/>
    <x v="692"/>
    <x v="0"/>
    <s v="United States"/>
    <s v="Richmond"/>
    <x v="0"/>
    <x v="0"/>
    <s v="FUR-CH-10000015"/>
    <x v="0"/>
    <x v="1"/>
    <x v="218"/>
    <n v="866.4"/>
    <n v="4"/>
    <n v="225.26400000000001"/>
  </r>
  <r>
    <n v="5760"/>
    <s v="US-2019-111528"/>
    <x v="518"/>
    <d v="2019-12-30T00:00:00"/>
    <s v="Same Day"/>
    <s v="JP-16135"/>
    <x v="508"/>
    <x v="2"/>
    <s v="United States"/>
    <s v="Los Angeles"/>
    <x v="1"/>
    <x v="1"/>
    <s v="OFF-ST-10001526"/>
    <x v="1"/>
    <x v="10"/>
    <x v="1042"/>
    <n v="481.32"/>
    <n v="4"/>
    <n v="125.14319999999998"/>
  </r>
  <r>
    <n v="5761"/>
    <s v="US-2019-111528"/>
    <x v="518"/>
    <d v="2019-12-30T00:00:00"/>
    <s v="Same Day"/>
    <s v="JP-16135"/>
    <x v="508"/>
    <x v="2"/>
    <s v="United States"/>
    <s v="Los Angeles"/>
    <x v="1"/>
    <x v="1"/>
    <s v="OFF-BI-10002194"/>
    <x v="1"/>
    <x v="4"/>
    <x v="251"/>
    <n v="6.3840000000000003"/>
    <n v="1"/>
    <n v="2.1546000000000003"/>
  </r>
  <r>
    <n v="5762"/>
    <s v="CA-2020-158169"/>
    <x v="437"/>
    <d v="2020-08-15T00:00:00"/>
    <s v="First Class"/>
    <s v="JM-16195"/>
    <x v="688"/>
    <x v="0"/>
    <s v="United States"/>
    <s v="Lake Forest"/>
    <x v="1"/>
    <x v="1"/>
    <s v="OFF-AP-10000828"/>
    <x v="1"/>
    <x v="6"/>
    <x v="1096"/>
    <n v="542.93999999999994"/>
    <n v="3"/>
    <n v="152.02319999999997"/>
  </r>
  <r>
    <n v="5763"/>
    <s v="CA-2020-158169"/>
    <x v="437"/>
    <d v="2020-08-15T00:00:00"/>
    <s v="First Class"/>
    <s v="JM-16195"/>
    <x v="688"/>
    <x v="0"/>
    <s v="United States"/>
    <s v="Lake Forest"/>
    <x v="1"/>
    <x v="1"/>
    <s v="FUR-FU-10001473"/>
    <x v="0"/>
    <x v="9"/>
    <x v="1519"/>
    <n v="54.92"/>
    <n v="4"/>
    <n v="19.7712"/>
  </r>
  <r>
    <n v="5767"/>
    <s v="CA-2019-149685"/>
    <x v="413"/>
    <d v="2019-10-15T00:00:00"/>
    <s v="Standard Class"/>
    <s v="PM-19135"/>
    <x v="207"/>
    <x v="2"/>
    <s v="United States"/>
    <s v="San Antonio"/>
    <x v="6"/>
    <x v="2"/>
    <s v="OFF-LA-10004545"/>
    <x v="1"/>
    <x v="2"/>
    <x v="980"/>
    <n v="60.144000000000005"/>
    <n v="6"/>
    <n v="20.298599999999993"/>
  </r>
  <r>
    <n v="5768"/>
    <s v="CA-2020-126396"/>
    <x v="311"/>
    <d v="2020-09-12T00:00:00"/>
    <s v="Second Class"/>
    <s v="AR-10345"/>
    <x v="671"/>
    <x v="1"/>
    <s v="United States"/>
    <s v="Houston"/>
    <x v="6"/>
    <x v="2"/>
    <s v="TEC-AC-10003116"/>
    <x v="2"/>
    <x v="7"/>
    <x v="629"/>
    <n v="85.2"/>
    <n v="6"/>
    <n v="20.234999999999996"/>
  </r>
  <r>
    <n v="5774"/>
    <s v="CA-2019-117408"/>
    <x v="574"/>
    <d v="2019-09-06T00:00:00"/>
    <s v="Standard Class"/>
    <s v="TP-21130"/>
    <x v="146"/>
    <x v="0"/>
    <s v="United States"/>
    <s v="Waco"/>
    <x v="6"/>
    <x v="2"/>
    <s v="OFF-ST-10001580"/>
    <x v="1"/>
    <x v="10"/>
    <x v="196"/>
    <n v="23.968000000000004"/>
    <n v="2"/>
    <n v="2.3967999999999989"/>
  </r>
  <r>
    <n v="5775"/>
    <s v="CA-2019-142398"/>
    <x v="228"/>
    <d v="2019-04-16T00:00:00"/>
    <s v="Standard Class"/>
    <s v="BP-11290"/>
    <x v="698"/>
    <x v="0"/>
    <s v="United States"/>
    <s v="Los Angeles"/>
    <x v="1"/>
    <x v="1"/>
    <s v="FUR-CH-10001545"/>
    <x v="0"/>
    <x v="1"/>
    <x v="1497"/>
    <n v="638.28800000000012"/>
    <n v="7"/>
    <n v="-31.914400000000015"/>
  </r>
  <r>
    <n v="5776"/>
    <s v="CA-2019-142398"/>
    <x v="228"/>
    <d v="2019-04-16T00:00:00"/>
    <s v="Standard Class"/>
    <s v="BP-11290"/>
    <x v="698"/>
    <x v="0"/>
    <s v="United States"/>
    <s v="Los Angeles"/>
    <x v="1"/>
    <x v="1"/>
    <s v="OFF-BI-10004826"/>
    <x v="1"/>
    <x v="4"/>
    <x v="475"/>
    <n v="13.208000000000002"/>
    <n v="1"/>
    <n v="4.6228000000000007"/>
  </r>
  <r>
    <n v="5777"/>
    <s v="CA-2019-105277"/>
    <x v="238"/>
    <d v="2019-12-08T00:00:00"/>
    <s v="Standard Class"/>
    <s v="LM-17065"/>
    <x v="699"/>
    <x v="0"/>
    <s v="United States"/>
    <s v="Auburn"/>
    <x v="11"/>
    <x v="3"/>
    <s v="OFF-BI-10000301"/>
    <x v="1"/>
    <x v="4"/>
    <x v="402"/>
    <n v="15.528"/>
    <n v="3"/>
    <n v="5.8230000000000004"/>
  </r>
  <r>
    <n v="5778"/>
    <s v="CA-2019-112060"/>
    <x v="238"/>
    <d v="2019-12-09T00:00:00"/>
    <s v="Standard Class"/>
    <s v="KT-16465"/>
    <x v="418"/>
    <x v="0"/>
    <s v="United States"/>
    <s v="San Francisco"/>
    <x v="1"/>
    <x v="1"/>
    <s v="OFF-PA-10000994"/>
    <x v="1"/>
    <x v="3"/>
    <x v="615"/>
    <n v="104.85"/>
    <n v="1"/>
    <n v="50.327999999999996"/>
  </r>
  <r>
    <n v="5785"/>
    <s v="CA-2020-141117"/>
    <x v="160"/>
    <d v="2020-10-08T00:00:00"/>
    <s v="Standard Class"/>
    <s v="JK-16090"/>
    <x v="691"/>
    <x v="0"/>
    <s v="United States"/>
    <s v="Springfield"/>
    <x v="16"/>
    <x v="1"/>
    <s v="FUR-BO-10001972"/>
    <x v="0"/>
    <x v="0"/>
    <x v="207"/>
    <n v="217.76400000000001"/>
    <n v="6"/>
    <n v="-384.71640000000002"/>
  </r>
  <r>
    <n v="5786"/>
    <s v="CA-2020-141117"/>
    <x v="160"/>
    <d v="2020-10-08T00:00:00"/>
    <s v="Standard Class"/>
    <s v="JK-16090"/>
    <x v="691"/>
    <x v="0"/>
    <s v="United States"/>
    <s v="Springfield"/>
    <x v="16"/>
    <x v="1"/>
    <s v="OFF-SU-10004664"/>
    <x v="1"/>
    <x v="13"/>
    <x v="377"/>
    <n v="39.072000000000003"/>
    <n v="6"/>
    <n v="4.3955999999999982"/>
  </r>
  <r>
    <n v="5787"/>
    <s v="CA-2020-141117"/>
    <x v="160"/>
    <d v="2020-10-08T00:00:00"/>
    <s v="Standard Class"/>
    <s v="JK-16090"/>
    <x v="691"/>
    <x v="0"/>
    <s v="United States"/>
    <s v="Springfield"/>
    <x v="16"/>
    <x v="1"/>
    <s v="OFF-BI-10003676"/>
    <x v="1"/>
    <x v="4"/>
    <x v="542"/>
    <n v="22.638000000000002"/>
    <n v="7"/>
    <n v="-16.601199999999999"/>
  </r>
  <r>
    <n v="5788"/>
    <s v="CA-2020-141117"/>
    <x v="160"/>
    <d v="2020-10-08T00:00:00"/>
    <s v="Standard Class"/>
    <s v="JK-16090"/>
    <x v="691"/>
    <x v="0"/>
    <s v="United States"/>
    <s v="Springfield"/>
    <x v="16"/>
    <x v="1"/>
    <s v="OFF-AR-10003727"/>
    <x v="1"/>
    <x v="5"/>
    <x v="1010"/>
    <n v="95.143999999999991"/>
    <n v="7"/>
    <n v="10.703699999999987"/>
  </r>
  <r>
    <n v="5789"/>
    <s v="CA-2020-115070"/>
    <x v="179"/>
    <d v="2020-04-14T00:00:00"/>
    <s v="Second Class"/>
    <s v="MG-18205"/>
    <x v="700"/>
    <x v="1"/>
    <s v="United States"/>
    <s v="Jacksonville"/>
    <x v="8"/>
    <x v="0"/>
    <s v="FUR-FU-10003829"/>
    <x v="0"/>
    <x v="9"/>
    <x v="1516"/>
    <n v="12.320000000000002"/>
    <n v="5"/>
    <n v="1.8479999999999985"/>
  </r>
  <r>
    <n v="5790"/>
    <s v="CA-2020-115070"/>
    <x v="179"/>
    <d v="2020-04-14T00:00:00"/>
    <s v="Second Class"/>
    <s v="MG-18205"/>
    <x v="700"/>
    <x v="1"/>
    <s v="United States"/>
    <s v="Jacksonville"/>
    <x v="8"/>
    <x v="0"/>
    <s v="OFF-BI-10003712"/>
    <x v="1"/>
    <x v="4"/>
    <x v="720"/>
    <n v="4.4190000000000005"/>
    <n v="3"/>
    <n v="-3.0933000000000002"/>
  </r>
  <r>
    <n v="5791"/>
    <s v="CA-2020-140186"/>
    <x v="206"/>
    <d v="2020-10-02T00:00:00"/>
    <s v="First Class"/>
    <s v="PG-18820"/>
    <x v="272"/>
    <x v="0"/>
    <s v="United States"/>
    <s v="Bakersfield"/>
    <x v="1"/>
    <x v="1"/>
    <s v="OFF-FA-10002280"/>
    <x v="1"/>
    <x v="11"/>
    <x v="416"/>
    <n v="35"/>
    <n v="7"/>
    <n v="16.8"/>
  </r>
  <r>
    <n v="5792"/>
    <s v="CA-2020-140186"/>
    <x v="206"/>
    <d v="2020-10-02T00:00:00"/>
    <s v="First Class"/>
    <s v="PG-18820"/>
    <x v="272"/>
    <x v="0"/>
    <s v="United States"/>
    <s v="Bakersfield"/>
    <x v="1"/>
    <x v="1"/>
    <s v="FUR-CH-10002961"/>
    <x v="0"/>
    <x v="1"/>
    <x v="707"/>
    <n v="72.784000000000006"/>
    <n v="1"/>
    <n v="0"/>
  </r>
  <r>
    <n v="5793"/>
    <s v="CA-2020-140186"/>
    <x v="206"/>
    <d v="2020-10-02T00:00:00"/>
    <s v="First Class"/>
    <s v="PG-18820"/>
    <x v="272"/>
    <x v="0"/>
    <s v="United States"/>
    <s v="Bakersfield"/>
    <x v="1"/>
    <x v="1"/>
    <s v="OFF-AP-10002578"/>
    <x v="1"/>
    <x v="6"/>
    <x v="249"/>
    <n v="97.84"/>
    <n v="2"/>
    <n v="25.438400000000001"/>
  </r>
  <r>
    <n v="5794"/>
    <s v="CA-2020-140186"/>
    <x v="206"/>
    <d v="2020-10-02T00:00:00"/>
    <s v="First Class"/>
    <s v="PG-18820"/>
    <x v="272"/>
    <x v="0"/>
    <s v="United States"/>
    <s v="Bakersfield"/>
    <x v="1"/>
    <x v="1"/>
    <s v="FUR-FU-10004848"/>
    <x v="0"/>
    <x v="9"/>
    <x v="76"/>
    <n v="51.75"/>
    <n v="1"/>
    <n v="15.524999999999999"/>
  </r>
  <r>
    <n v="5795"/>
    <s v="CA-2020-140186"/>
    <x v="206"/>
    <d v="2020-10-02T00:00:00"/>
    <s v="First Class"/>
    <s v="PG-18820"/>
    <x v="272"/>
    <x v="0"/>
    <s v="United States"/>
    <s v="Bakersfield"/>
    <x v="1"/>
    <x v="1"/>
    <s v="OFF-BI-10003364"/>
    <x v="1"/>
    <x v="4"/>
    <x v="454"/>
    <n v="46.672000000000004"/>
    <n v="2"/>
    <n v="16.3352"/>
  </r>
  <r>
    <n v="5804"/>
    <s v="US-2020-106796"/>
    <x v="332"/>
    <d v="2020-05-19T00:00:00"/>
    <s v="Standard Class"/>
    <s v="JP-16135"/>
    <x v="508"/>
    <x v="2"/>
    <s v="United States"/>
    <s v="Springfield"/>
    <x v="19"/>
    <x v="3"/>
    <s v="OFF-AR-10003504"/>
    <x v="1"/>
    <x v="5"/>
    <x v="721"/>
    <n v="10.272000000000002"/>
    <n v="3"/>
    <n v="1.1555999999999984"/>
  </r>
  <r>
    <n v="5805"/>
    <s v="CA-2020-113873"/>
    <x v="20"/>
    <d v="2020-11-19T00:00:00"/>
    <s v="Standard Class"/>
    <s v="KE-16420"/>
    <x v="620"/>
    <x v="1"/>
    <s v="United States"/>
    <s v="Dallas"/>
    <x v="6"/>
    <x v="2"/>
    <s v="OFF-ST-10000943"/>
    <x v="1"/>
    <x v="10"/>
    <x v="1520"/>
    <n v="61.792000000000002"/>
    <n v="4"/>
    <n v="6.1792000000000016"/>
  </r>
  <r>
    <n v="5806"/>
    <s v="CA-2020-113873"/>
    <x v="20"/>
    <d v="2020-11-19T00:00:00"/>
    <s v="Standard Class"/>
    <s v="KE-16420"/>
    <x v="620"/>
    <x v="1"/>
    <s v="United States"/>
    <s v="Dallas"/>
    <x v="6"/>
    <x v="2"/>
    <s v="FUR-BO-10003441"/>
    <x v="0"/>
    <x v="0"/>
    <x v="461"/>
    <n v="205.99919999999997"/>
    <n v="3"/>
    <n v="-27.264600000000016"/>
  </r>
  <r>
    <n v="5807"/>
    <s v="CA-2019-149783"/>
    <x v="500"/>
    <d v="2019-09-07T00:00:00"/>
    <s v="Second Class"/>
    <s v="DL-13315"/>
    <x v="64"/>
    <x v="0"/>
    <s v="United States"/>
    <s v="Knoxville"/>
    <x v="26"/>
    <x v="0"/>
    <s v="OFF-PA-10002195"/>
    <x v="1"/>
    <x v="3"/>
    <x v="473"/>
    <n v="12.192"/>
    <n v="3"/>
    <n v="4.1147999999999998"/>
  </r>
  <r>
    <n v="5808"/>
    <s v="CA-2019-149783"/>
    <x v="500"/>
    <d v="2019-09-07T00:00:00"/>
    <s v="Second Class"/>
    <s v="DL-13315"/>
    <x v="64"/>
    <x v="0"/>
    <s v="United States"/>
    <s v="Knoxville"/>
    <x v="26"/>
    <x v="0"/>
    <s v="OFF-AP-10001205"/>
    <x v="1"/>
    <x v="6"/>
    <x v="935"/>
    <n v="87.168000000000006"/>
    <n v="2"/>
    <n v="8.7168000000000063"/>
  </r>
  <r>
    <n v="5809"/>
    <s v="CA-2019-149783"/>
    <x v="500"/>
    <d v="2019-09-07T00:00:00"/>
    <s v="Second Class"/>
    <s v="DL-13315"/>
    <x v="64"/>
    <x v="0"/>
    <s v="United States"/>
    <s v="Knoxville"/>
    <x v="26"/>
    <x v="0"/>
    <s v="OFF-AR-10002987"/>
    <x v="1"/>
    <x v="5"/>
    <x v="1331"/>
    <n v="31.744"/>
    <n v="2"/>
    <n v="8.3328000000000024"/>
  </r>
  <r>
    <n v="5810"/>
    <s v="CA-2019-125017"/>
    <x v="575"/>
    <d v="2019-02-11T00:00:00"/>
    <s v="Standard Class"/>
    <s v="KB-16240"/>
    <x v="578"/>
    <x v="1"/>
    <s v="United States"/>
    <s v="Chattanooga"/>
    <x v="26"/>
    <x v="0"/>
    <s v="FUR-FU-10000723"/>
    <x v="0"/>
    <x v="9"/>
    <x v="668"/>
    <n v="132.22400000000002"/>
    <n v="4"/>
    <n v="-18.180799999999998"/>
  </r>
  <r>
    <n v="5821"/>
    <s v="CA-2020-117632"/>
    <x v="332"/>
    <d v="2020-05-18T00:00:00"/>
    <s v="Standard Class"/>
    <s v="CS-12175"/>
    <x v="617"/>
    <x v="1"/>
    <s v="United States"/>
    <s v="San Francisco"/>
    <x v="1"/>
    <x v="1"/>
    <s v="OFF-SU-10000157"/>
    <x v="1"/>
    <x v="13"/>
    <x v="1039"/>
    <n v="238.62"/>
    <n v="2"/>
    <n v="4.7724000000000046"/>
  </r>
  <r>
    <n v="5822"/>
    <s v="CA-2020-117632"/>
    <x v="332"/>
    <d v="2020-05-18T00:00:00"/>
    <s v="Standard Class"/>
    <s v="CS-12175"/>
    <x v="617"/>
    <x v="1"/>
    <s v="United States"/>
    <s v="San Francisco"/>
    <x v="1"/>
    <x v="1"/>
    <s v="OFF-AP-10004868"/>
    <x v="1"/>
    <x v="6"/>
    <x v="717"/>
    <n v="7.77"/>
    <n v="1"/>
    <n v="2.0979000000000001"/>
  </r>
  <r>
    <n v="5823"/>
    <s v="CA-2020-117632"/>
    <x v="332"/>
    <d v="2020-05-18T00:00:00"/>
    <s v="Standard Class"/>
    <s v="CS-12175"/>
    <x v="617"/>
    <x v="1"/>
    <s v="United States"/>
    <s v="San Francisco"/>
    <x v="1"/>
    <x v="1"/>
    <s v="FUR-TA-10001520"/>
    <x v="0"/>
    <x v="14"/>
    <x v="1101"/>
    <n v="285.48"/>
    <n v="5"/>
    <n v="-10.705500000000043"/>
  </r>
  <r>
    <n v="5824"/>
    <s v="CA-2020-117632"/>
    <x v="332"/>
    <d v="2020-05-18T00:00:00"/>
    <s v="Standard Class"/>
    <s v="CS-12175"/>
    <x v="617"/>
    <x v="1"/>
    <s v="United States"/>
    <s v="San Francisco"/>
    <x v="1"/>
    <x v="1"/>
    <s v="OFF-BI-10001900"/>
    <x v="1"/>
    <x v="4"/>
    <x v="1155"/>
    <n v="19.168000000000003"/>
    <n v="4"/>
    <n v="6.4691999999999998"/>
  </r>
  <r>
    <n v="5826"/>
    <s v="CA-2020-161067"/>
    <x v="122"/>
    <d v="2020-09-06T00:00:00"/>
    <s v="Second Class"/>
    <s v="KB-16405"/>
    <x v="550"/>
    <x v="2"/>
    <s v="United States"/>
    <s v="New York City"/>
    <x v="11"/>
    <x v="3"/>
    <s v="OFF-PA-10000418"/>
    <x v="1"/>
    <x v="3"/>
    <x v="665"/>
    <n v="419.4"/>
    <n v="4"/>
    <n v="201.31199999999998"/>
  </r>
  <r>
    <n v="5827"/>
    <s v="CA-2020-161067"/>
    <x v="122"/>
    <d v="2020-09-06T00:00:00"/>
    <s v="Second Class"/>
    <s v="KB-16405"/>
    <x v="550"/>
    <x v="2"/>
    <s v="United States"/>
    <s v="New York City"/>
    <x v="11"/>
    <x v="3"/>
    <s v="FUR-CH-10004626"/>
    <x v="0"/>
    <x v="1"/>
    <x v="1422"/>
    <n v="90.801000000000002"/>
    <n v="1"/>
    <n v="14.124599999999999"/>
  </r>
  <r>
    <n v="5828"/>
    <s v="CA-2020-161067"/>
    <x v="122"/>
    <d v="2020-09-06T00:00:00"/>
    <s v="Second Class"/>
    <s v="KB-16405"/>
    <x v="550"/>
    <x v="2"/>
    <s v="United States"/>
    <s v="New York City"/>
    <x v="11"/>
    <x v="3"/>
    <s v="FUR-CH-10004860"/>
    <x v="0"/>
    <x v="1"/>
    <x v="576"/>
    <n v="181.76400000000001"/>
    <n v="2"/>
    <n v="-8.0784000000000198"/>
  </r>
  <r>
    <n v="5829"/>
    <s v="CA-2020-161067"/>
    <x v="122"/>
    <d v="2020-09-06T00:00:00"/>
    <s v="Second Class"/>
    <s v="KB-16405"/>
    <x v="550"/>
    <x v="2"/>
    <s v="United States"/>
    <s v="New York City"/>
    <x v="11"/>
    <x v="3"/>
    <s v="OFF-AR-10003251"/>
    <x v="1"/>
    <x v="5"/>
    <x v="729"/>
    <n v="5.56"/>
    <n v="2"/>
    <n v="2.2239999999999998"/>
  </r>
  <r>
    <n v="5830"/>
    <s v="CA-2019-122063"/>
    <x v="157"/>
    <d v="2019-12-07T00:00:00"/>
    <s v="Standard Class"/>
    <s v="MM-17920"/>
    <x v="318"/>
    <x v="0"/>
    <s v="United States"/>
    <s v="Richmond"/>
    <x v="33"/>
    <x v="2"/>
    <s v="FUR-TA-10004575"/>
    <x v="0"/>
    <x v="14"/>
    <x v="802"/>
    <n v="581.96"/>
    <n v="2"/>
    <n v="104.75279999999998"/>
  </r>
  <r>
    <n v="5831"/>
    <s v="CA-2019-122063"/>
    <x v="157"/>
    <d v="2019-12-07T00:00:00"/>
    <s v="Standard Class"/>
    <s v="MM-17920"/>
    <x v="318"/>
    <x v="0"/>
    <s v="United States"/>
    <s v="Richmond"/>
    <x v="33"/>
    <x v="2"/>
    <s v="FUR-CH-10004754"/>
    <x v="0"/>
    <x v="1"/>
    <x v="790"/>
    <n v="29.98"/>
    <n v="1"/>
    <n v="8.0945999999999998"/>
  </r>
  <r>
    <n v="5833"/>
    <s v="CA-2019-142895"/>
    <x v="358"/>
    <d v="2019-07-26T00:00:00"/>
    <s v="Standard Class"/>
    <s v="BP-11290"/>
    <x v="698"/>
    <x v="0"/>
    <s v="United States"/>
    <s v="Concord"/>
    <x v="2"/>
    <x v="0"/>
    <s v="OFF-LA-10000262"/>
    <x v="1"/>
    <x v="2"/>
    <x v="1438"/>
    <n v="6.2640000000000002"/>
    <n v="3"/>
    <n v="2.0358000000000001"/>
  </r>
  <r>
    <n v="5834"/>
    <s v="CA-2019-142895"/>
    <x v="358"/>
    <d v="2019-07-26T00:00:00"/>
    <s v="Standard Class"/>
    <s v="BP-11290"/>
    <x v="698"/>
    <x v="0"/>
    <s v="United States"/>
    <s v="Concord"/>
    <x v="2"/>
    <x v="0"/>
    <s v="FUR-CH-10002961"/>
    <x v="0"/>
    <x v="1"/>
    <x v="707"/>
    <n v="363.92"/>
    <n v="5"/>
    <n v="0"/>
  </r>
  <r>
    <n v="5838"/>
    <s v="CA-2020-133207"/>
    <x v="195"/>
    <d v="2020-12-03T00:00:00"/>
    <s v="Standard Class"/>
    <s v="DO-13645"/>
    <x v="701"/>
    <x v="0"/>
    <s v="United States"/>
    <s v="Los Angeles"/>
    <x v="1"/>
    <x v="1"/>
    <s v="TEC-PH-10004100"/>
    <x v="2"/>
    <x v="8"/>
    <x v="1521"/>
    <n v="57.567999999999998"/>
    <n v="4"/>
    <n v="5.7568000000000019"/>
  </r>
  <r>
    <n v="5859"/>
    <s v="US-2020-153255"/>
    <x v="122"/>
    <d v="2020-09-07T00:00:00"/>
    <s v="Second Class"/>
    <s v="JK-15730"/>
    <x v="187"/>
    <x v="0"/>
    <s v="United States"/>
    <s v="Concord"/>
    <x v="1"/>
    <x v="1"/>
    <s v="FUR-BO-10004218"/>
    <x v="0"/>
    <x v="0"/>
    <x v="1471"/>
    <n v="239.66599999999997"/>
    <n v="2"/>
    <n v="14.097999999999999"/>
  </r>
  <r>
    <n v="5862"/>
    <s v="CA-2019-101525"/>
    <x v="421"/>
    <d v="2019-05-04T00:00:00"/>
    <s v="Second Class"/>
    <s v="CM-12235"/>
    <x v="485"/>
    <x v="0"/>
    <s v="United States"/>
    <s v="Little Rock"/>
    <x v="44"/>
    <x v="0"/>
    <s v="OFF-PA-10001497"/>
    <x v="1"/>
    <x v="3"/>
    <x v="1522"/>
    <n v="109.92"/>
    <n v="2"/>
    <n v="53.860799999999998"/>
  </r>
  <r>
    <n v="5863"/>
    <s v="CA-2019-101525"/>
    <x v="421"/>
    <d v="2019-05-04T00:00:00"/>
    <s v="Second Class"/>
    <s v="CM-12235"/>
    <x v="485"/>
    <x v="0"/>
    <s v="United States"/>
    <s v="Little Rock"/>
    <x v="44"/>
    <x v="0"/>
    <s v="OFF-PA-10003936"/>
    <x v="1"/>
    <x v="3"/>
    <x v="1427"/>
    <n v="19.440000000000001"/>
    <n v="3"/>
    <n v="9.3312000000000008"/>
  </r>
  <r>
    <n v="5864"/>
    <s v="CA-2019-101525"/>
    <x v="421"/>
    <d v="2019-05-04T00:00:00"/>
    <s v="Second Class"/>
    <s v="CM-12235"/>
    <x v="485"/>
    <x v="0"/>
    <s v="United States"/>
    <s v="Little Rock"/>
    <x v="44"/>
    <x v="0"/>
    <s v="OFF-AR-10000716"/>
    <x v="1"/>
    <x v="5"/>
    <x v="1483"/>
    <n v="11.16"/>
    <n v="2"/>
    <n v="4.3524000000000003"/>
  </r>
  <r>
    <n v="5868"/>
    <s v="CA-2019-158211"/>
    <x v="444"/>
    <d v="2019-01-08T00:00:00"/>
    <s v="Standard Class"/>
    <s v="BP-11185"/>
    <x v="76"/>
    <x v="1"/>
    <s v="United States"/>
    <s v="Philadelphia"/>
    <x v="5"/>
    <x v="3"/>
    <s v="OFF-AR-10004078"/>
    <x v="1"/>
    <x v="5"/>
    <x v="888"/>
    <n v="4.6719999999999997"/>
    <n v="1"/>
    <n v="0.58399999999999985"/>
  </r>
  <r>
    <n v="5869"/>
    <s v="CA-2019-158211"/>
    <x v="444"/>
    <d v="2019-01-08T00:00:00"/>
    <s v="Standard Class"/>
    <s v="BP-11185"/>
    <x v="76"/>
    <x v="1"/>
    <s v="United States"/>
    <s v="Philadelphia"/>
    <x v="5"/>
    <x v="3"/>
    <s v="OFF-BI-10002026"/>
    <x v="1"/>
    <x v="4"/>
    <x v="614"/>
    <n v="104.58000000000001"/>
    <n v="6"/>
    <n v="-80.178000000000026"/>
  </r>
  <r>
    <n v="5870"/>
    <s v="CA-2019-152247"/>
    <x v="45"/>
    <d v="2019-11-12T00:00:00"/>
    <s v="Standard Class"/>
    <s v="MA-17995"/>
    <x v="533"/>
    <x v="2"/>
    <s v="United States"/>
    <s v="Cheyenne"/>
    <x v="47"/>
    <x v="1"/>
    <s v="FUR-CH-10001215"/>
    <x v="0"/>
    <x v="1"/>
    <x v="267"/>
    <n v="1603.1360000000002"/>
    <n v="4"/>
    <n v="100.19599999999997"/>
  </r>
  <r>
    <n v="5871"/>
    <s v="CA-2019-128223"/>
    <x v="225"/>
    <d v="2019-06-14T00:00:00"/>
    <s v="Same Day"/>
    <s v="EB-13705"/>
    <x v="112"/>
    <x v="1"/>
    <s v="United States"/>
    <s v="Anaheim"/>
    <x v="1"/>
    <x v="1"/>
    <s v="FUR-TA-10001771"/>
    <x v="0"/>
    <x v="14"/>
    <x v="1475"/>
    <n v="1293.4879999999998"/>
    <n v="7"/>
    <n v="80.843000000000075"/>
  </r>
  <r>
    <n v="5872"/>
    <s v="CA-2019-154235"/>
    <x v="250"/>
    <d v="2019-09-28T00:00:00"/>
    <s v="Standard Class"/>
    <s v="RD-19900"/>
    <x v="47"/>
    <x v="0"/>
    <s v="United States"/>
    <s v="Bloomington"/>
    <x v="33"/>
    <x v="2"/>
    <s v="FUR-FU-10004006"/>
    <x v="0"/>
    <x v="9"/>
    <x v="518"/>
    <n v="127.94999999999999"/>
    <n v="3"/>
    <n v="21.751499999999986"/>
  </r>
  <r>
    <n v="5873"/>
    <s v="CA-2020-129910"/>
    <x v="535"/>
    <d v="2020-04-03T00:00:00"/>
    <s v="Standard Class"/>
    <s v="ME-17320"/>
    <x v="322"/>
    <x v="2"/>
    <s v="United States"/>
    <s v="Columbus"/>
    <x v="29"/>
    <x v="0"/>
    <s v="OFF-ST-10003282"/>
    <x v="1"/>
    <x v="10"/>
    <x v="15"/>
    <n v="59.76"/>
    <n v="1"/>
    <n v="16.732800000000005"/>
  </r>
  <r>
    <n v="5874"/>
    <s v="CA-2020-133095"/>
    <x v="224"/>
    <d v="2020-06-04T00:00:00"/>
    <s v="Same Day"/>
    <s v="EH-14005"/>
    <x v="246"/>
    <x v="2"/>
    <s v="United States"/>
    <s v="Jonesboro"/>
    <x v="44"/>
    <x v="0"/>
    <s v="OFF-BI-10002353"/>
    <x v="1"/>
    <x v="4"/>
    <x v="748"/>
    <n v="108.08"/>
    <n v="7"/>
    <n v="54.04"/>
  </r>
  <r>
    <n v="5875"/>
    <s v="CA-2020-133095"/>
    <x v="224"/>
    <d v="2020-06-04T00:00:00"/>
    <s v="Same Day"/>
    <s v="EH-14005"/>
    <x v="246"/>
    <x v="2"/>
    <s v="United States"/>
    <s v="Jonesboro"/>
    <x v="44"/>
    <x v="0"/>
    <s v="OFF-BI-10004141"/>
    <x v="1"/>
    <x v="4"/>
    <x v="937"/>
    <n v="9.5400000000000009"/>
    <n v="3"/>
    <n v="4.3883999999999999"/>
  </r>
  <r>
    <n v="5880"/>
    <s v="CA-2019-133319"/>
    <x v="38"/>
    <d v="2019-09-11T00:00:00"/>
    <s v="Standard Class"/>
    <s v="MV-17485"/>
    <x v="452"/>
    <x v="0"/>
    <s v="United States"/>
    <s v="New York City"/>
    <x v="11"/>
    <x v="3"/>
    <s v="OFF-PA-10001815"/>
    <x v="1"/>
    <x v="3"/>
    <x v="1034"/>
    <n v="192.16"/>
    <n v="4"/>
    <n v="92.236799999999988"/>
  </r>
  <r>
    <n v="5881"/>
    <s v="CA-2019-133935"/>
    <x v="17"/>
    <d v="2019-09-22T00:00:00"/>
    <s v="Standard Class"/>
    <s v="JW-15220"/>
    <x v="332"/>
    <x v="1"/>
    <s v="United States"/>
    <s v="San Diego"/>
    <x v="1"/>
    <x v="1"/>
    <s v="FUR-CH-10001215"/>
    <x v="0"/>
    <x v="1"/>
    <x v="267"/>
    <n v="801.5680000000001"/>
    <n v="2"/>
    <n v="50.097999999999985"/>
  </r>
  <r>
    <n v="5882"/>
    <s v="CA-2019-133935"/>
    <x v="17"/>
    <d v="2019-09-22T00:00:00"/>
    <s v="Standard Class"/>
    <s v="JW-15220"/>
    <x v="332"/>
    <x v="1"/>
    <s v="United States"/>
    <s v="San Diego"/>
    <x v="1"/>
    <x v="1"/>
    <s v="OFF-PA-10000100"/>
    <x v="1"/>
    <x v="3"/>
    <x v="548"/>
    <n v="368.91"/>
    <n v="9"/>
    <n v="180.76590000000002"/>
  </r>
  <r>
    <n v="5883"/>
    <s v="CA-2019-133935"/>
    <x v="17"/>
    <d v="2019-09-22T00:00:00"/>
    <s v="Standard Class"/>
    <s v="JW-15220"/>
    <x v="332"/>
    <x v="1"/>
    <s v="United States"/>
    <s v="San Diego"/>
    <x v="1"/>
    <x v="1"/>
    <s v="FUR-CH-10002880"/>
    <x v="0"/>
    <x v="1"/>
    <x v="808"/>
    <n v="885.52800000000002"/>
    <n v="9"/>
    <n v="-99.621900000000068"/>
  </r>
  <r>
    <n v="5884"/>
    <s v="CA-2019-136301"/>
    <x v="41"/>
    <d v="2019-03-15T00:00:00"/>
    <s v="Second Class"/>
    <s v="EH-13765"/>
    <x v="411"/>
    <x v="1"/>
    <s v="United States"/>
    <s v="San Francisco"/>
    <x v="1"/>
    <x v="1"/>
    <s v="FUR-FU-10004712"/>
    <x v="0"/>
    <x v="9"/>
    <x v="216"/>
    <n v="28.28"/>
    <n v="2"/>
    <n v="7.352800000000002"/>
  </r>
  <r>
    <n v="5885"/>
    <s v="CA-2019-136301"/>
    <x v="41"/>
    <d v="2019-03-15T00:00:00"/>
    <s v="Second Class"/>
    <s v="EH-13765"/>
    <x v="411"/>
    <x v="1"/>
    <s v="United States"/>
    <s v="San Francisco"/>
    <x v="1"/>
    <x v="1"/>
    <s v="OFF-SU-10000151"/>
    <x v="1"/>
    <x v="13"/>
    <x v="1437"/>
    <n v="4912.59"/>
    <n v="3"/>
    <n v="196.50359999999978"/>
  </r>
  <r>
    <n v="5888"/>
    <s v="CA-2020-151596"/>
    <x v="565"/>
    <d v="2020-10-11T00:00:00"/>
    <s v="First Class"/>
    <s v="BP-11050"/>
    <x v="702"/>
    <x v="1"/>
    <s v="United States"/>
    <s v="Cranston"/>
    <x v="31"/>
    <x v="3"/>
    <s v="OFF-ST-10001837"/>
    <x v="1"/>
    <x v="10"/>
    <x v="1449"/>
    <n v="42.76"/>
    <n v="1"/>
    <n v="11.117599999999999"/>
  </r>
  <r>
    <n v="5890"/>
    <s v="CA-2019-166625"/>
    <x v="89"/>
    <d v="2019-04-17T00:00:00"/>
    <s v="First Class"/>
    <s v="JM-15580"/>
    <x v="676"/>
    <x v="0"/>
    <s v="United States"/>
    <s v="Baltimore"/>
    <x v="37"/>
    <x v="3"/>
    <s v="OFF-BI-10002414"/>
    <x v="1"/>
    <x v="4"/>
    <x v="758"/>
    <n v="25.06"/>
    <n v="2"/>
    <n v="11.778199999999998"/>
  </r>
  <r>
    <n v="5891"/>
    <s v="CA-2019-146157"/>
    <x v="458"/>
    <d v="2019-11-26T00:00:00"/>
    <s v="Standard Class"/>
    <s v="RD-19720"/>
    <x v="697"/>
    <x v="0"/>
    <s v="United States"/>
    <s v="Chicago"/>
    <x v="7"/>
    <x v="2"/>
    <s v="OFF-PA-10001790"/>
    <x v="1"/>
    <x v="3"/>
    <x v="441"/>
    <n v="38.432000000000002"/>
    <n v="1"/>
    <n v="13.451199999999996"/>
  </r>
  <r>
    <n v="5892"/>
    <s v="CA-2019-146157"/>
    <x v="458"/>
    <d v="2019-11-26T00:00:00"/>
    <s v="Standard Class"/>
    <s v="RD-19720"/>
    <x v="697"/>
    <x v="0"/>
    <s v="United States"/>
    <s v="Chicago"/>
    <x v="7"/>
    <x v="2"/>
    <s v="OFF-ST-10001590"/>
    <x v="1"/>
    <x v="10"/>
    <x v="1354"/>
    <n v="21.568000000000001"/>
    <n v="2"/>
    <n v="1.6175999999999986"/>
  </r>
  <r>
    <n v="5893"/>
    <s v="CA-2019-146157"/>
    <x v="458"/>
    <d v="2019-11-26T00:00:00"/>
    <s v="Standard Class"/>
    <s v="RD-19720"/>
    <x v="697"/>
    <x v="0"/>
    <s v="United States"/>
    <s v="Chicago"/>
    <x v="7"/>
    <x v="2"/>
    <s v="TEC-AC-10003657"/>
    <x v="2"/>
    <x v="7"/>
    <x v="1344"/>
    <n v="81.576000000000008"/>
    <n v="3"/>
    <n v="2.0393999999999934"/>
  </r>
  <r>
    <n v="5894"/>
    <s v="CA-2020-159954"/>
    <x v="9"/>
    <d v="2020-09-14T00:00:00"/>
    <s v="Standard Class"/>
    <s v="SS-20410"/>
    <x v="703"/>
    <x v="0"/>
    <s v="United States"/>
    <s v="Atlanta"/>
    <x v="29"/>
    <x v="0"/>
    <s v="OFF-BI-10004876"/>
    <x v="1"/>
    <x v="4"/>
    <x v="1523"/>
    <n v="2.78"/>
    <n v="1"/>
    <n v="1.3621999999999999"/>
  </r>
  <r>
    <n v="5895"/>
    <s v="CA-2020-100825"/>
    <x v="237"/>
    <d v="2020-09-14T00:00:00"/>
    <s v="Standard Class"/>
    <s v="KD-16495"/>
    <x v="325"/>
    <x v="1"/>
    <s v="United States"/>
    <s v="Los Angeles"/>
    <x v="1"/>
    <x v="1"/>
    <s v="OFF-ST-10003123"/>
    <x v="1"/>
    <x v="10"/>
    <x v="1379"/>
    <n v="99.87"/>
    <n v="3"/>
    <n v="23.968799999999998"/>
  </r>
  <r>
    <n v="5898"/>
    <s v="CA-2019-167682"/>
    <x v="547"/>
    <d v="2019-04-09T00:00:00"/>
    <s v="Standard Class"/>
    <s v="ZD-21925"/>
    <x v="544"/>
    <x v="0"/>
    <s v="United States"/>
    <s v="Richmond"/>
    <x v="33"/>
    <x v="2"/>
    <s v="FUR-FU-10003799"/>
    <x v="0"/>
    <x v="9"/>
    <x v="1432"/>
    <n v="71.12"/>
    <n v="4"/>
    <n v="22.047199999999997"/>
  </r>
  <r>
    <n v="5899"/>
    <s v="CA-2019-167682"/>
    <x v="547"/>
    <d v="2019-04-09T00:00:00"/>
    <s v="Standard Class"/>
    <s v="ZD-21925"/>
    <x v="544"/>
    <x v="0"/>
    <s v="United States"/>
    <s v="Richmond"/>
    <x v="33"/>
    <x v="2"/>
    <s v="TEC-PH-10000673"/>
    <x v="2"/>
    <x v="8"/>
    <x v="1231"/>
    <n v="259.95999999999998"/>
    <n v="4"/>
    <n v="124.7808"/>
  </r>
  <r>
    <n v="5900"/>
    <s v="CA-2020-108000"/>
    <x v="331"/>
    <d v="2020-01-16T00:00:00"/>
    <s v="Standard Class"/>
    <s v="LS-16945"/>
    <x v="204"/>
    <x v="1"/>
    <s v="United States"/>
    <s v="San Francisco"/>
    <x v="1"/>
    <x v="1"/>
    <s v="OFF-EN-10002621"/>
    <x v="1"/>
    <x v="12"/>
    <x v="89"/>
    <n v="9.7799999999999994"/>
    <n v="1"/>
    <n v="4.8899999999999997"/>
  </r>
  <r>
    <n v="5902"/>
    <s v="CA-2019-159639"/>
    <x v="321"/>
    <d v="2019-12-02T00:00:00"/>
    <s v="Standard Class"/>
    <s v="PC-18745"/>
    <x v="210"/>
    <x v="1"/>
    <s v="United States"/>
    <s v="Westfield"/>
    <x v="25"/>
    <x v="3"/>
    <s v="FUR-FU-10001889"/>
    <x v="0"/>
    <x v="9"/>
    <x v="811"/>
    <n v="31.56"/>
    <n v="3"/>
    <n v="10.4148"/>
  </r>
  <r>
    <n v="5903"/>
    <s v="US-2020-153948"/>
    <x v="25"/>
    <d v="2020-11-06T00:00:00"/>
    <s v="Same Day"/>
    <s v="FM-14290"/>
    <x v="233"/>
    <x v="2"/>
    <s v="United States"/>
    <s v="San Francisco"/>
    <x v="1"/>
    <x v="1"/>
    <s v="OFF-PA-10000157"/>
    <x v="1"/>
    <x v="3"/>
    <x v="209"/>
    <n v="59.94"/>
    <n v="3"/>
    <n v="28.171799999999998"/>
  </r>
  <r>
    <n v="5904"/>
    <s v="US-2020-153948"/>
    <x v="25"/>
    <d v="2020-11-06T00:00:00"/>
    <s v="Same Day"/>
    <s v="FM-14290"/>
    <x v="233"/>
    <x v="2"/>
    <s v="United States"/>
    <s v="San Francisco"/>
    <x v="1"/>
    <x v="1"/>
    <s v="OFF-PA-10002764"/>
    <x v="1"/>
    <x v="3"/>
    <x v="10"/>
    <n v="45.36"/>
    <n v="4"/>
    <n v="22.226399999999998"/>
  </r>
  <r>
    <n v="5905"/>
    <s v="US-2020-153948"/>
    <x v="25"/>
    <d v="2020-11-06T00:00:00"/>
    <s v="Same Day"/>
    <s v="FM-14290"/>
    <x v="233"/>
    <x v="2"/>
    <s v="United States"/>
    <s v="San Francisco"/>
    <x v="1"/>
    <x v="1"/>
    <s v="OFF-PA-10000143"/>
    <x v="1"/>
    <x v="3"/>
    <x v="1419"/>
    <n v="26.400000000000002"/>
    <n v="5"/>
    <n v="12.672000000000001"/>
  </r>
  <r>
    <n v="5906"/>
    <s v="US-2020-153948"/>
    <x v="25"/>
    <d v="2020-11-06T00:00:00"/>
    <s v="Same Day"/>
    <s v="FM-14290"/>
    <x v="233"/>
    <x v="2"/>
    <s v="United States"/>
    <s v="San Francisco"/>
    <x v="1"/>
    <x v="1"/>
    <s v="OFF-LA-10000414"/>
    <x v="1"/>
    <x v="2"/>
    <x v="1332"/>
    <n v="41.4"/>
    <n v="4"/>
    <n v="19.872"/>
  </r>
  <r>
    <n v="5907"/>
    <s v="US-2020-153948"/>
    <x v="25"/>
    <d v="2020-11-06T00:00:00"/>
    <s v="Same Day"/>
    <s v="FM-14290"/>
    <x v="233"/>
    <x v="2"/>
    <s v="United States"/>
    <s v="San Francisco"/>
    <x v="1"/>
    <x v="1"/>
    <s v="TEC-AC-10003441"/>
    <x v="2"/>
    <x v="7"/>
    <x v="1062"/>
    <n v="16.95"/>
    <n v="1"/>
    <n v="1.0169999999999995"/>
  </r>
  <r>
    <n v="5908"/>
    <s v="US-2019-113985"/>
    <x v="283"/>
    <d v="2019-12-07T00:00:00"/>
    <s v="Standard Class"/>
    <s v="KD-16495"/>
    <x v="325"/>
    <x v="1"/>
    <s v="United States"/>
    <s v="San Jose"/>
    <x v="1"/>
    <x v="1"/>
    <s v="OFF-BI-10002353"/>
    <x v="1"/>
    <x v="4"/>
    <x v="748"/>
    <n v="24.704000000000001"/>
    <n v="2"/>
    <n v="9.2639999999999993"/>
  </r>
  <r>
    <n v="5909"/>
    <s v="US-2019-113985"/>
    <x v="283"/>
    <d v="2019-12-07T00:00:00"/>
    <s v="Standard Class"/>
    <s v="KD-16495"/>
    <x v="325"/>
    <x v="1"/>
    <s v="United States"/>
    <s v="San Jose"/>
    <x v="1"/>
    <x v="1"/>
    <s v="OFF-AP-10001303"/>
    <x v="1"/>
    <x v="6"/>
    <x v="1524"/>
    <n v="59.699999999999996"/>
    <n v="3"/>
    <n v="26.864999999999995"/>
  </r>
  <r>
    <n v="5910"/>
    <s v="US-2019-113985"/>
    <x v="283"/>
    <d v="2019-12-07T00:00:00"/>
    <s v="Standard Class"/>
    <s v="KD-16495"/>
    <x v="325"/>
    <x v="1"/>
    <s v="United States"/>
    <s v="San Jose"/>
    <x v="1"/>
    <x v="1"/>
    <s v="FUR-FU-10003026"/>
    <x v="0"/>
    <x v="9"/>
    <x v="1525"/>
    <n v="14.52"/>
    <n v="3"/>
    <n v="5.6627999999999998"/>
  </r>
  <r>
    <n v="5911"/>
    <s v="US-2019-113985"/>
    <x v="283"/>
    <d v="2019-12-07T00:00:00"/>
    <s v="Standard Class"/>
    <s v="KD-16495"/>
    <x v="325"/>
    <x v="1"/>
    <s v="United States"/>
    <s v="San Jose"/>
    <x v="1"/>
    <x v="1"/>
    <s v="OFF-BI-10000632"/>
    <x v="1"/>
    <x v="4"/>
    <x v="940"/>
    <n v="104.184"/>
    <n v="3"/>
    <n v="33.8598"/>
  </r>
  <r>
    <n v="5912"/>
    <s v="CA-2019-155383"/>
    <x v="498"/>
    <d v="2019-12-22T00:00:00"/>
    <s v="Standard Class"/>
    <s v="SC-20680"/>
    <x v="503"/>
    <x v="2"/>
    <s v="United States"/>
    <s v="Seattle"/>
    <x v="3"/>
    <x v="1"/>
    <s v="OFF-ST-10001328"/>
    <x v="1"/>
    <x v="10"/>
    <x v="93"/>
    <n v="46.53"/>
    <n v="3"/>
    <n v="13.028400000000001"/>
  </r>
  <r>
    <n v="5924"/>
    <s v="CA-2019-130288"/>
    <x v="279"/>
    <d v="2019-11-30T00:00:00"/>
    <s v="Second Class"/>
    <s v="DK-13225"/>
    <x v="136"/>
    <x v="1"/>
    <s v="United States"/>
    <s v="New York City"/>
    <x v="11"/>
    <x v="3"/>
    <s v="FUR-TA-10002958"/>
    <x v="0"/>
    <x v="14"/>
    <x v="659"/>
    <n v="313.17599999999999"/>
    <n v="2"/>
    <n v="-120.05080000000007"/>
  </r>
  <r>
    <n v="5925"/>
    <s v="CA-2020-146458"/>
    <x v="67"/>
    <d v="2020-11-22T00:00:00"/>
    <s v="Second Class"/>
    <s v="RB-19435"/>
    <x v="704"/>
    <x v="0"/>
    <s v="United States"/>
    <s v="Springfield"/>
    <x v="12"/>
    <x v="0"/>
    <s v="OFF-AR-10001177"/>
    <x v="1"/>
    <x v="5"/>
    <x v="1479"/>
    <n v="22.959999999999997"/>
    <n v="7"/>
    <n v="6.6583999999999968"/>
  </r>
  <r>
    <n v="5926"/>
    <s v="CA-2020-150420"/>
    <x v="52"/>
    <d v="2020-06-08T00:00:00"/>
    <s v="Standard Class"/>
    <s v="GD-14590"/>
    <x v="149"/>
    <x v="1"/>
    <s v="United States"/>
    <s v="Bellingham"/>
    <x v="3"/>
    <x v="1"/>
    <s v="TEC-AC-10004975"/>
    <x v="2"/>
    <x v="7"/>
    <x v="1194"/>
    <n v="1099.5"/>
    <n v="10"/>
    <n v="362.83500000000004"/>
  </r>
  <r>
    <n v="5930"/>
    <s v="US-2020-169551"/>
    <x v="243"/>
    <d v="2020-07-09T00:00:00"/>
    <s v="First Class"/>
    <s v="RL-19615"/>
    <x v="129"/>
    <x v="0"/>
    <s v="United States"/>
    <s v="Philadelphia"/>
    <x v="5"/>
    <x v="3"/>
    <s v="FUR-BO-10001519"/>
    <x v="0"/>
    <x v="0"/>
    <x v="1305"/>
    <n v="87.210000000000008"/>
    <n v="3"/>
    <n v="-45.349200000000003"/>
  </r>
  <r>
    <n v="5931"/>
    <s v="US-2020-169551"/>
    <x v="243"/>
    <d v="2020-07-09T00:00:00"/>
    <s v="First Class"/>
    <s v="RL-19615"/>
    <x v="129"/>
    <x v="0"/>
    <s v="United States"/>
    <s v="Philadelphia"/>
    <x v="5"/>
    <x v="3"/>
    <s v="OFF-PA-10004100"/>
    <x v="1"/>
    <x v="3"/>
    <x v="549"/>
    <n v="15.552000000000003"/>
    <n v="3"/>
    <n v="5.4432"/>
  </r>
  <r>
    <n v="5932"/>
    <s v="US-2020-169551"/>
    <x v="243"/>
    <d v="2020-07-09T00:00:00"/>
    <s v="First Class"/>
    <s v="RL-19615"/>
    <x v="129"/>
    <x v="0"/>
    <s v="United States"/>
    <s v="Philadelphia"/>
    <x v="5"/>
    <x v="3"/>
    <s v="TEC-PH-10001363"/>
    <x v="2"/>
    <x v="8"/>
    <x v="1526"/>
    <n v="683.98799999999994"/>
    <n v="2"/>
    <n v="-113.9980000000001"/>
  </r>
  <r>
    <n v="5933"/>
    <s v="US-2020-169551"/>
    <x v="243"/>
    <d v="2020-07-09T00:00:00"/>
    <s v="First Class"/>
    <s v="RL-19615"/>
    <x v="129"/>
    <x v="0"/>
    <s v="United States"/>
    <s v="Philadelphia"/>
    <x v="5"/>
    <x v="3"/>
    <s v="OFF-ST-10004835"/>
    <x v="1"/>
    <x v="10"/>
    <x v="1045"/>
    <n v="13.392000000000001"/>
    <n v="3"/>
    <n v="1.0044"/>
  </r>
  <r>
    <n v="5934"/>
    <s v="US-2020-169551"/>
    <x v="243"/>
    <d v="2020-07-09T00:00:00"/>
    <s v="First Class"/>
    <s v="RL-19615"/>
    <x v="129"/>
    <x v="0"/>
    <s v="United States"/>
    <s v="Philadelphia"/>
    <x v="5"/>
    <x v="3"/>
    <s v="TEC-AC-10002020"/>
    <x v="2"/>
    <x v="7"/>
    <x v="1527"/>
    <n v="16.776000000000003"/>
    <n v="3"/>
    <n v="4.8231000000000002"/>
  </r>
  <r>
    <n v="5935"/>
    <s v="US-2020-169551"/>
    <x v="243"/>
    <d v="2020-07-09T00:00:00"/>
    <s v="First Class"/>
    <s v="RL-19615"/>
    <x v="129"/>
    <x v="0"/>
    <s v="United States"/>
    <s v="Philadelphia"/>
    <x v="5"/>
    <x v="3"/>
    <s v="TEC-AC-10003033"/>
    <x v="2"/>
    <x v="7"/>
    <x v="1253"/>
    <n v="527.91999999999996"/>
    <n v="2"/>
    <n v="85.786999999999949"/>
  </r>
  <r>
    <n v="5936"/>
    <s v="CA-2019-103107"/>
    <x v="532"/>
    <d v="2019-07-04T00:00:00"/>
    <s v="Same Day"/>
    <s v="RB-19465"/>
    <x v="30"/>
    <x v="2"/>
    <s v="United States"/>
    <s v="Seattle"/>
    <x v="3"/>
    <x v="1"/>
    <s v="FUR-FU-10000221"/>
    <x v="0"/>
    <x v="9"/>
    <x v="327"/>
    <n v="25.4"/>
    <n v="5"/>
    <n v="8.6359999999999992"/>
  </r>
  <r>
    <n v="5937"/>
    <s v="CA-2019-103107"/>
    <x v="532"/>
    <d v="2019-07-04T00:00:00"/>
    <s v="Same Day"/>
    <s v="RB-19465"/>
    <x v="30"/>
    <x v="2"/>
    <s v="United States"/>
    <s v="Seattle"/>
    <x v="3"/>
    <x v="1"/>
    <s v="TEC-PH-10001198"/>
    <x v="2"/>
    <x v="8"/>
    <x v="826"/>
    <n v="177.48000000000002"/>
    <n v="3"/>
    <n v="19.966499999999982"/>
  </r>
  <r>
    <n v="5938"/>
    <s v="CA-2019-103107"/>
    <x v="532"/>
    <d v="2019-07-04T00:00:00"/>
    <s v="Same Day"/>
    <s v="RB-19465"/>
    <x v="30"/>
    <x v="2"/>
    <s v="United States"/>
    <s v="Seattle"/>
    <x v="3"/>
    <x v="1"/>
    <s v="TEC-PH-10002564"/>
    <x v="2"/>
    <x v="8"/>
    <x v="676"/>
    <n v="71.975999999999999"/>
    <n v="3"/>
    <n v="8.9969999999999892"/>
  </r>
  <r>
    <n v="5939"/>
    <s v="CA-2020-122077"/>
    <x v="135"/>
    <d v="2020-05-25T00:00:00"/>
    <s v="Standard Class"/>
    <s v="JF-15295"/>
    <x v="491"/>
    <x v="0"/>
    <s v="United States"/>
    <s v="Plano"/>
    <x v="6"/>
    <x v="2"/>
    <s v="TEC-PH-10003811"/>
    <x v="2"/>
    <x v="8"/>
    <x v="1036"/>
    <n v="95.992000000000004"/>
    <n v="1"/>
    <n v="9.5991999999999997"/>
  </r>
  <r>
    <n v="5940"/>
    <s v="CA-2020-122077"/>
    <x v="135"/>
    <d v="2020-05-25T00:00:00"/>
    <s v="Standard Class"/>
    <s v="JF-15295"/>
    <x v="491"/>
    <x v="0"/>
    <s v="United States"/>
    <s v="Plano"/>
    <x v="6"/>
    <x v="2"/>
    <s v="OFF-LA-10004178"/>
    <x v="1"/>
    <x v="2"/>
    <x v="1428"/>
    <n v="13.216000000000001"/>
    <n v="4"/>
    <n v="4.2951999999999995"/>
  </r>
  <r>
    <n v="5941"/>
    <s v="CA-2020-112431"/>
    <x v="214"/>
    <d v="2020-10-14T00:00:00"/>
    <s v="Second Class"/>
    <s v="RW-19690"/>
    <x v="230"/>
    <x v="0"/>
    <s v="United States"/>
    <s v="Los Angeles"/>
    <x v="1"/>
    <x v="1"/>
    <s v="TEC-AC-10001465"/>
    <x v="2"/>
    <x v="7"/>
    <x v="742"/>
    <n v="435.84000000000003"/>
    <n v="12"/>
    <n v="130.75199999999995"/>
  </r>
  <r>
    <n v="5942"/>
    <s v="CA-2020-112431"/>
    <x v="214"/>
    <d v="2020-10-14T00:00:00"/>
    <s v="Second Class"/>
    <s v="RW-19690"/>
    <x v="230"/>
    <x v="0"/>
    <s v="United States"/>
    <s v="Los Angeles"/>
    <x v="1"/>
    <x v="1"/>
    <s v="OFF-AR-10000940"/>
    <x v="1"/>
    <x v="5"/>
    <x v="77"/>
    <n v="5.88"/>
    <n v="2"/>
    <n v="1.5876000000000001"/>
  </r>
  <r>
    <n v="5943"/>
    <s v="CA-2019-151092"/>
    <x v="479"/>
    <d v="2019-08-13T00:00:00"/>
    <s v="Standard Class"/>
    <s v="VG-21790"/>
    <x v="558"/>
    <x v="0"/>
    <s v="United States"/>
    <s v="Los Angeles"/>
    <x v="1"/>
    <x v="1"/>
    <s v="TEC-PH-10001700"/>
    <x v="2"/>
    <x v="8"/>
    <x v="103"/>
    <n v="211.16800000000001"/>
    <n v="4"/>
    <n v="18.477200000000011"/>
  </r>
  <r>
    <n v="5949"/>
    <s v="CA-2020-161046"/>
    <x v="501"/>
    <d v="2020-03-05T00:00:00"/>
    <s v="Same Day"/>
    <s v="CB-12535"/>
    <x v="68"/>
    <x v="1"/>
    <s v="United States"/>
    <s v="Southaven"/>
    <x v="32"/>
    <x v="0"/>
    <s v="OFF-EN-10003862"/>
    <x v="1"/>
    <x v="12"/>
    <x v="1321"/>
    <n v="42.68"/>
    <n v="4"/>
    <n v="19.6328"/>
  </r>
  <r>
    <n v="5950"/>
    <s v="CA-2020-161046"/>
    <x v="501"/>
    <d v="2020-03-05T00:00:00"/>
    <s v="Same Day"/>
    <s v="CB-12535"/>
    <x v="68"/>
    <x v="1"/>
    <s v="United States"/>
    <s v="Southaven"/>
    <x v="32"/>
    <x v="0"/>
    <s v="TEC-AC-10004571"/>
    <x v="2"/>
    <x v="7"/>
    <x v="682"/>
    <n v="299.96999999999997"/>
    <n v="3"/>
    <n v="125.98740000000001"/>
  </r>
  <r>
    <n v="5951"/>
    <s v="CA-2020-161046"/>
    <x v="501"/>
    <d v="2020-03-05T00:00:00"/>
    <s v="Same Day"/>
    <s v="CB-12535"/>
    <x v="68"/>
    <x v="1"/>
    <s v="United States"/>
    <s v="Southaven"/>
    <x v="32"/>
    <x v="0"/>
    <s v="OFF-AP-10000891"/>
    <x v="1"/>
    <x v="6"/>
    <x v="596"/>
    <n v="262.24"/>
    <n v="2"/>
    <n v="78.671999999999997"/>
  </r>
  <r>
    <n v="5952"/>
    <s v="CA-2020-161046"/>
    <x v="501"/>
    <d v="2020-03-05T00:00:00"/>
    <s v="Same Day"/>
    <s v="CB-12535"/>
    <x v="68"/>
    <x v="1"/>
    <s v="United States"/>
    <s v="Southaven"/>
    <x v="32"/>
    <x v="0"/>
    <s v="OFF-BI-10002026"/>
    <x v="1"/>
    <x v="4"/>
    <x v="1528"/>
    <n v="234.36"/>
    <n v="6"/>
    <n v="112.49279999999999"/>
  </r>
  <r>
    <n v="5953"/>
    <s v="US-2020-141698"/>
    <x v="2"/>
    <d v="2020-04-21T00:00:00"/>
    <s v="Standard Class"/>
    <s v="SD-20485"/>
    <x v="320"/>
    <x v="2"/>
    <s v="United States"/>
    <s v="Houston"/>
    <x v="6"/>
    <x v="2"/>
    <s v="OFF-PA-10001826"/>
    <x v="1"/>
    <x v="3"/>
    <x v="1529"/>
    <n v="20.736000000000004"/>
    <n v="4"/>
    <n v="7.2576000000000001"/>
  </r>
  <r>
    <n v="5957"/>
    <s v="CA-2019-127138"/>
    <x v="169"/>
    <d v="2019-03-15T00:00:00"/>
    <s v="Second Class"/>
    <s v="DK-13225"/>
    <x v="136"/>
    <x v="1"/>
    <s v="United States"/>
    <s v="San Francisco"/>
    <x v="1"/>
    <x v="1"/>
    <s v="OFF-ST-10002756"/>
    <x v="1"/>
    <x v="10"/>
    <x v="147"/>
    <n v="676.55"/>
    <n v="5"/>
    <n v="6.7655000000000598"/>
  </r>
  <r>
    <n v="5958"/>
    <s v="CA-2019-127138"/>
    <x v="169"/>
    <d v="2019-03-15T00:00:00"/>
    <s v="Second Class"/>
    <s v="DK-13225"/>
    <x v="136"/>
    <x v="1"/>
    <s v="United States"/>
    <s v="San Francisco"/>
    <x v="1"/>
    <x v="1"/>
    <s v="OFF-AP-10003842"/>
    <x v="1"/>
    <x v="6"/>
    <x v="901"/>
    <n v="154.9"/>
    <n v="5"/>
    <n v="40.274000000000001"/>
  </r>
  <r>
    <n v="5959"/>
    <s v="CA-2019-127138"/>
    <x v="169"/>
    <d v="2019-03-15T00:00:00"/>
    <s v="Second Class"/>
    <s v="DK-13225"/>
    <x v="136"/>
    <x v="1"/>
    <s v="United States"/>
    <s v="San Francisco"/>
    <x v="1"/>
    <x v="1"/>
    <s v="OFF-EN-10004459"/>
    <x v="1"/>
    <x v="12"/>
    <x v="418"/>
    <n v="30.56"/>
    <n v="4"/>
    <n v="14.974399999999999"/>
  </r>
  <r>
    <n v="5960"/>
    <s v="CA-2019-127138"/>
    <x v="169"/>
    <d v="2019-03-15T00:00:00"/>
    <s v="Second Class"/>
    <s v="DK-13225"/>
    <x v="136"/>
    <x v="1"/>
    <s v="United States"/>
    <s v="San Francisco"/>
    <x v="1"/>
    <x v="1"/>
    <s v="FUR-CH-10003746"/>
    <x v="0"/>
    <x v="1"/>
    <x v="400"/>
    <n v="770.35200000000009"/>
    <n v="3"/>
    <n v="77.035199999999975"/>
  </r>
  <r>
    <n v="5961"/>
    <s v="CA-2020-150602"/>
    <x v="462"/>
    <d v="2020-02-14T00:00:00"/>
    <s v="Second Class"/>
    <s v="ML-17395"/>
    <x v="580"/>
    <x v="1"/>
    <s v="United States"/>
    <s v="Los Angeles"/>
    <x v="1"/>
    <x v="1"/>
    <s v="FUR-FU-10003142"/>
    <x v="0"/>
    <x v="9"/>
    <x v="1358"/>
    <n v="21.12"/>
    <n v="4"/>
    <n v="6.5471999999999984"/>
  </r>
  <r>
    <n v="5965"/>
    <s v="CA-2020-119011"/>
    <x v="357"/>
    <d v="2020-08-25T00:00:00"/>
    <s v="Standard Class"/>
    <s v="LR-17035"/>
    <x v="705"/>
    <x v="1"/>
    <s v="United States"/>
    <s v="San Francisco"/>
    <x v="1"/>
    <x v="1"/>
    <s v="OFF-SU-10004768"/>
    <x v="1"/>
    <x v="13"/>
    <x v="1530"/>
    <n v="17.22"/>
    <n v="3"/>
    <n v="5.1659999999999986"/>
  </r>
  <r>
    <n v="5966"/>
    <s v="CA-2020-119011"/>
    <x v="357"/>
    <d v="2020-08-25T00:00:00"/>
    <s v="Standard Class"/>
    <s v="LR-17035"/>
    <x v="705"/>
    <x v="1"/>
    <s v="United States"/>
    <s v="San Francisco"/>
    <x v="1"/>
    <x v="1"/>
    <s v="OFF-ST-10000777"/>
    <x v="1"/>
    <x v="10"/>
    <x v="59"/>
    <n v="226.56"/>
    <n v="6"/>
    <n v="63.436800000000005"/>
  </r>
  <r>
    <n v="5967"/>
    <s v="CA-2020-119011"/>
    <x v="357"/>
    <d v="2020-08-25T00:00:00"/>
    <s v="Standard Class"/>
    <s v="LR-17035"/>
    <x v="705"/>
    <x v="1"/>
    <s v="United States"/>
    <s v="San Francisco"/>
    <x v="1"/>
    <x v="1"/>
    <s v="TEC-PH-10003171"/>
    <x v="2"/>
    <x v="8"/>
    <x v="1252"/>
    <n v="107.88"/>
    <n v="3"/>
    <n v="10.787999999999997"/>
  </r>
  <r>
    <n v="5968"/>
    <s v="CA-2019-166912"/>
    <x v="440"/>
    <d v="2019-01-17T00:00:00"/>
    <s v="First Class"/>
    <s v="BE-11335"/>
    <x v="214"/>
    <x v="2"/>
    <s v="United States"/>
    <s v="New York City"/>
    <x v="11"/>
    <x v="3"/>
    <s v="OFF-PA-10001033"/>
    <x v="1"/>
    <x v="3"/>
    <x v="1502"/>
    <n v="81.98"/>
    <n v="2"/>
    <n v="40.170200000000001"/>
  </r>
  <r>
    <n v="5973"/>
    <s v="CA-2020-115105"/>
    <x v="381"/>
    <d v="2020-02-11T00:00:00"/>
    <s v="Standard Class"/>
    <s v="BD-11770"/>
    <x v="281"/>
    <x v="0"/>
    <s v="United States"/>
    <s v="New York City"/>
    <x v="11"/>
    <x v="3"/>
    <s v="FUR-BO-10001811"/>
    <x v="0"/>
    <x v="0"/>
    <x v="514"/>
    <n v="240.78400000000002"/>
    <n v="1"/>
    <n v="30.097999999999978"/>
  </r>
  <r>
    <n v="5975"/>
    <s v="CA-2019-135636"/>
    <x v="413"/>
    <d v="2019-10-13T00:00:00"/>
    <s v="Standard Class"/>
    <s v="DB-13615"/>
    <x v="498"/>
    <x v="0"/>
    <s v="United States"/>
    <s v="Charlotte"/>
    <x v="2"/>
    <x v="0"/>
    <s v="OFF-ST-10000676"/>
    <x v="1"/>
    <x v="10"/>
    <x v="585"/>
    <n v="387.72"/>
    <n v="5"/>
    <n v="-67.851000000000028"/>
  </r>
  <r>
    <n v="5976"/>
    <s v="CA-2020-102155"/>
    <x v="542"/>
    <d v="2020-07-17T00:00:00"/>
    <s v="Standard Class"/>
    <s v="RR-19525"/>
    <x v="540"/>
    <x v="1"/>
    <s v="United States"/>
    <s v="Overland Park"/>
    <x v="39"/>
    <x v="2"/>
    <s v="OFF-ST-10001496"/>
    <x v="1"/>
    <x v="10"/>
    <x v="1228"/>
    <n v="360.38"/>
    <n v="2"/>
    <n v="93.698800000000006"/>
  </r>
  <r>
    <n v="5977"/>
    <s v="CA-2020-102155"/>
    <x v="542"/>
    <d v="2020-07-17T00:00:00"/>
    <s v="Standard Class"/>
    <s v="RR-19525"/>
    <x v="540"/>
    <x v="1"/>
    <s v="United States"/>
    <s v="Overland Park"/>
    <x v="39"/>
    <x v="2"/>
    <s v="OFF-PA-10003673"/>
    <x v="1"/>
    <x v="3"/>
    <x v="670"/>
    <n v="13.56"/>
    <n v="2"/>
    <n v="6.2375999999999996"/>
  </r>
  <r>
    <n v="5978"/>
    <s v="CA-2020-116953"/>
    <x v="309"/>
    <d v="2020-04-25T00:00:00"/>
    <s v="First Class"/>
    <s v="SV-20935"/>
    <x v="459"/>
    <x v="0"/>
    <s v="United States"/>
    <s v="Mesa"/>
    <x v="18"/>
    <x v="1"/>
    <s v="TEC-PH-10004614"/>
    <x v="2"/>
    <x v="8"/>
    <x v="165"/>
    <n v="552"/>
    <n v="10"/>
    <n v="34.5"/>
  </r>
  <r>
    <n v="5983"/>
    <s v="CA-2019-114895"/>
    <x v="458"/>
    <d v="2019-11-28T00:00:00"/>
    <s v="Standard Class"/>
    <s v="MV-18190"/>
    <x v="92"/>
    <x v="0"/>
    <s v="United States"/>
    <s v="New York City"/>
    <x v="11"/>
    <x v="3"/>
    <s v="OFF-PA-10000232"/>
    <x v="1"/>
    <x v="3"/>
    <x v="1307"/>
    <n v="12.96"/>
    <n v="2"/>
    <n v="6.3504000000000005"/>
  </r>
  <r>
    <n v="5984"/>
    <s v="CA-2020-112984"/>
    <x v="64"/>
    <d v="2020-09-18T00:00:00"/>
    <s v="Second Class"/>
    <s v="EH-14185"/>
    <x v="687"/>
    <x v="0"/>
    <s v="United States"/>
    <s v="Philadelphia"/>
    <x v="5"/>
    <x v="3"/>
    <s v="OFF-PA-10003657"/>
    <x v="1"/>
    <x v="3"/>
    <x v="1330"/>
    <n v="20.544000000000004"/>
    <n v="6"/>
    <n v="6.4199999999999964"/>
  </r>
  <r>
    <n v="5985"/>
    <s v="CA-2019-163776"/>
    <x v="576"/>
    <d v="2019-07-25T00:00:00"/>
    <s v="Standard Class"/>
    <s v="JS-16030"/>
    <x v="420"/>
    <x v="0"/>
    <s v="United States"/>
    <s v="Hattiesburg"/>
    <x v="32"/>
    <x v="0"/>
    <s v="FUR-FU-10001185"/>
    <x v="0"/>
    <x v="9"/>
    <x v="1441"/>
    <n v="185.57999999999998"/>
    <n v="6"/>
    <n v="76.087800000000001"/>
  </r>
  <r>
    <n v="5986"/>
    <s v="CA-2019-163776"/>
    <x v="576"/>
    <d v="2019-07-25T00:00:00"/>
    <s v="Standard Class"/>
    <s v="JS-16030"/>
    <x v="420"/>
    <x v="0"/>
    <s v="United States"/>
    <s v="Hattiesburg"/>
    <x v="32"/>
    <x v="0"/>
    <s v="OFF-BI-10003007"/>
    <x v="1"/>
    <x v="4"/>
    <x v="1440"/>
    <n v="77.56"/>
    <n v="2"/>
    <n v="35.677599999999998"/>
  </r>
  <r>
    <n v="5987"/>
    <s v="CA-2019-163776"/>
    <x v="576"/>
    <d v="2019-07-25T00:00:00"/>
    <s v="Standard Class"/>
    <s v="JS-16030"/>
    <x v="420"/>
    <x v="0"/>
    <s v="United States"/>
    <s v="Hattiesburg"/>
    <x v="32"/>
    <x v="0"/>
    <s v="OFF-ST-10002485"/>
    <x v="1"/>
    <x v="10"/>
    <x v="1531"/>
    <n v="87.92"/>
    <n v="4"/>
    <n v="0.87919999999999732"/>
  </r>
  <r>
    <n v="5988"/>
    <s v="CA-2019-163776"/>
    <x v="576"/>
    <d v="2019-07-25T00:00:00"/>
    <s v="Standard Class"/>
    <s v="JS-16030"/>
    <x v="420"/>
    <x v="0"/>
    <s v="United States"/>
    <s v="Hattiesburg"/>
    <x v="32"/>
    <x v="0"/>
    <s v="OFF-PA-10001033"/>
    <x v="1"/>
    <x v="3"/>
    <x v="1502"/>
    <n v="245.94"/>
    <n v="6"/>
    <n v="120.51060000000001"/>
  </r>
  <r>
    <n v="5989"/>
    <s v="CA-2019-163776"/>
    <x v="576"/>
    <d v="2019-07-25T00:00:00"/>
    <s v="Standard Class"/>
    <s v="JS-16030"/>
    <x v="420"/>
    <x v="0"/>
    <s v="United States"/>
    <s v="Hattiesburg"/>
    <x v="32"/>
    <x v="0"/>
    <s v="OFF-BI-10000404"/>
    <x v="1"/>
    <x v="4"/>
    <x v="288"/>
    <n v="8.6"/>
    <n v="1"/>
    <n v="4.0419999999999998"/>
  </r>
  <r>
    <n v="5990"/>
    <s v="CA-2019-163776"/>
    <x v="576"/>
    <d v="2019-07-25T00:00:00"/>
    <s v="Standard Class"/>
    <s v="JS-16030"/>
    <x v="420"/>
    <x v="0"/>
    <s v="United States"/>
    <s v="Hattiesburg"/>
    <x v="32"/>
    <x v="0"/>
    <s v="FUR-BO-10003546"/>
    <x v="0"/>
    <x v="0"/>
    <x v="1335"/>
    <n v="504.90000000000003"/>
    <n v="5"/>
    <n v="126.22500000000002"/>
  </r>
  <r>
    <n v="5991"/>
    <s v="US-2020-163300"/>
    <x v="94"/>
    <d v="2020-09-21T00:00:00"/>
    <s v="Standard Class"/>
    <s v="ES-14020"/>
    <x v="507"/>
    <x v="0"/>
    <s v="United States"/>
    <s v="Los Angeles"/>
    <x v="1"/>
    <x v="1"/>
    <s v="OFF-BI-10004390"/>
    <x v="1"/>
    <x v="4"/>
    <x v="1532"/>
    <n v="2357.4880000000003"/>
    <n v="7"/>
    <n v="884.05799999999999"/>
  </r>
  <r>
    <n v="5992"/>
    <s v="US-2020-163300"/>
    <x v="94"/>
    <d v="2020-09-21T00:00:00"/>
    <s v="Standard Class"/>
    <s v="ES-14020"/>
    <x v="507"/>
    <x v="0"/>
    <s v="United States"/>
    <s v="Los Angeles"/>
    <x v="1"/>
    <x v="1"/>
    <s v="TEC-PH-10001700"/>
    <x v="2"/>
    <x v="8"/>
    <x v="103"/>
    <n v="369.54399999999998"/>
    <n v="7"/>
    <n v="32.335100000000025"/>
  </r>
  <r>
    <n v="5993"/>
    <s v="US-2020-163300"/>
    <x v="94"/>
    <d v="2020-09-21T00:00:00"/>
    <s v="Standard Class"/>
    <s v="ES-14020"/>
    <x v="507"/>
    <x v="0"/>
    <s v="United States"/>
    <s v="Los Angeles"/>
    <x v="1"/>
    <x v="1"/>
    <s v="FUR-CH-10003396"/>
    <x v="0"/>
    <x v="1"/>
    <x v="228"/>
    <n v="184.75200000000001"/>
    <n v="3"/>
    <n v="-20.784600000000012"/>
  </r>
  <r>
    <n v="5994"/>
    <s v="CA-2019-162187"/>
    <x v="14"/>
    <d v="2019-12-11T00:00:00"/>
    <s v="Same Day"/>
    <s v="NS-18640"/>
    <x v="241"/>
    <x v="1"/>
    <s v="United States"/>
    <s v="Columbus"/>
    <x v="19"/>
    <x v="3"/>
    <s v="OFF-ST-10001558"/>
    <x v="1"/>
    <x v="10"/>
    <x v="469"/>
    <n v="64.959999999999994"/>
    <n v="5"/>
    <n v="-4.0599999999999987"/>
  </r>
  <r>
    <n v="5995"/>
    <s v="CA-2019-162187"/>
    <x v="14"/>
    <d v="2019-12-11T00:00:00"/>
    <s v="Same Day"/>
    <s v="NS-18640"/>
    <x v="241"/>
    <x v="1"/>
    <s v="United States"/>
    <s v="Columbus"/>
    <x v="19"/>
    <x v="3"/>
    <s v="OFF-SU-10004782"/>
    <x v="1"/>
    <x v="13"/>
    <x v="1219"/>
    <n v="13.52"/>
    <n v="2"/>
    <n v="1.6899999999999986"/>
  </r>
  <r>
    <n v="5996"/>
    <s v="CA-2019-162187"/>
    <x v="14"/>
    <d v="2019-12-11T00:00:00"/>
    <s v="Same Day"/>
    <s v="NS-18640"/>
    <x v="241"/>
    <x v="1"/>
    <s v="United States"/>
    <s v="Columbus"/>
    <x v="19"/>
    <x v="3"/>
    <s v="FUR-CH-10003298"/>
    <x v="0"/>
    <x v="1"/>
    <x v="1361"/>
    <n v="458.42999999999995"/>
    <n v="5"/>
    <n v="-137.52900000000002"/>
  </r>
  <r>
    <n v="5997"/>
    <s v="CA-2019-162187"/>
    <x v="14"/>
    <d v="2019-12-11T00:00:00"/>
    <s v="Same Day"/>
    <s v="NS-18640"/>
    <x v="241"/>
    <x v="1"/>
    <s v="United States"/>
    <s v="Columbus"/>
    <x v="19"/>
    <x v="3"/>
    <s v="OFF-AP-10000576"/>
    <x v="1"/>
    <x v="6"/>
    <x v="557"/>
    <n v="387.13600000000002"/>
    <n v="4"/>
    <n v="24.196000000000012"/>
  </r>
  <r>
    <n v="5998"/>
    <s v="CA-2019-162187"/>
    <x v="14"/>
    <d v="2019-12-11T00:00:00"/>
    <s v="Same Day"/>
    <s v="NS-18640"/>
    <x v="241"/>
    <x v="1"/>
    <s v="United States"/>
    <s v="Columbus"/>
    <x v="19"/>
    <x v="3"/>
    <s v="FUR-TA-10003008"/>
    <x v="0"/>
    <x v="14"/>
    <x v="1413"/>
    <n v="328.59000000000003"/>
    <n v="3"/>
    <n v="-147.8655"/>
  </r>
  <r>
    <n v="6004"/>
    <s v="US-2020-146878"/>
    <x v="166"/>
    <d v="2020-09-27T00:00:00"/>
    <s v="Standard Class"/>
    <s v="DL-12865"/>
    <x v="355"/>
    <x v="0"/>
    <s v="United States"/>
    <s v="Miami"/>
    <x v="8"/>
    <x v="0"/>
    <s v="OFF-BI-10002794"/>
    <x v="1"/>
    <x v="4"/>
    <x v="1533"/>
    <n v="12.294"/>
    <n v="1"/>
    <n v="-8.6057999999999986"/>
  </r>
  <r>
    <n v="6005"/>
    <s v="CA-2020-107244"/>
    <x v="119"/>
    <d v="2020-09-11T00:00:00"/>
    <s v="Standard Class"/>
    <s v="AG-10390"/>
    <x v="237"/>
    <x v="0"/>
    <s v="United States"/>
    <s v="Los Angeles"/>
    <x v="1"/>
    <x v="1"/>
    <s v="FUR-FU-10002597"/>
    <x v="0"/>
    <x v="9"/>
    <x v="404"/>
    <n v="19.760000000000002"/>
    <n v="4"/>
    <n v="8.2992000000000008"/>
  </r>
  <r>
    <n v="6007"/>
    <s v="CA-2020-129581"/>
    <x v="83"/>
    <d v="2020-12-18T00:00:00"/>
    <s v="Standard Class"/>
    <s v="KN-16390"/>
    <x v="327"/>
    <x v="1"/>
    <s v="United States"/>
    <s v="New Bedford"/>
    <x v="28"/>
    <x v="3"/>
    <s v="TEC-PH-10001527"/>
    <x v="2"/>
    <x v="8"/>
    <x v="1488"/>
    <n v="128.85000000000002"/>
    <n v="3"/>
    <n v="3.8654999999999973"/>
  </r>
  <r>
    <n v="6008"/>
    <s v="CA-2020-129028"/>
    <x v="395"/>
    <d v="2020-04-03T00:00:00"/>
    <s v="First Class"/>
    <s v="GB-14530"/>
    <x v="212"/>
    <x v="1"/>
    <s v="United States"/>
    <s v="Florence"/>
    <x v="15"/>
    <x v="0"/>
    <s v="FUR-FU-10004006"/>
    <x v="0"/>
    <x v="9"/>
    <x v="518"/>
    <n v="127.94999999999999"/>
    <n v="3"/>
    <n v="21.751499999999986"/>
  </r>
  <r>
    <n v="6014"/>
    <s v="CA-2019-159016"/>
    <x v="335"/>
    <d v="2019-03-11T00:00:00"/>
    <s v="First Class"/>
    <s v="KF-16285"/>
    <x v="441"/>
    <x v="2"/>
    <s v="United States"/>
    <s v="Los Angeles"/>
    <x v="1"/>
    <x v="1"/>
    <s v="OFF-PA-10004405"/>
    <x v="1"/>
    <x v="3"/>
    <x v="1534"/>
    <n v="14.9"/>
    <n v="5"/>
    <n v="7.1519999999999992"/>
  </r>
  <r>
    <n v="6015"/>
    <s v="CA-2019-159016"/>
    <x v="335"/>
    <d v="2019-03-11T00:00:00"/>
    <s v="First Class"/>
    <s v="KF-16285"/>
    <x v="441"/>
    <x v="2"/>
    <s v="United States"/>
    <s v="Los Angeles"/>
    <x v="1"/>
    <x v="1"/>
    <s v="TEC-PH-10002885"/>
    <x v="2"/>
    <x v="8"/>
    <x v="1203"/>
    <n v="4158.9120000000003"/>
    <n v="8"/>
    <n v="363.90480000000025"/>
  </r>
  <r>
    <n v="6021"/>
    <s v="US-2019-156692"/>
    <x v="317"/>
    <d v="2019-08-13T00:00:00"/>
    <s v="Same Day"/>
    <s v="HG-15025"/>
    <x v="496"/>
    <x v="0"/>
    <s v="United States"/>
    <s v="Kenner"/>
    <x v="35"/>
    <x v="0"/>
    <s v="OFF-AP-10002222"/>
    <x v="1"/>
    <x v="6"/>
    <x v="200"/>
    <n v="17.34"/>
    <n v="2"/>
    <n v="4.6818000000000008"/>
  </r>
  <r>
    <n v="6022"/>
    <s v="US-2019-156692"/>
    <x v="317"/>
    <d v="2019-08-13T00:00:00"/>
    <s v="Same Day"/>
    <s v="HG-15025"/>
    <x v="496"/>
    <x v="0"/>
    <s v="United States"/>
    <s v="Kenner"/>
    <x v="35"/>
    <x v="0"/>
    <s v="TEC-AC-10000158"/>
    <x v="2"/>
    <x v="7"/>
    <x v="199"/>
    <n v="71.98"/>
    <n v="2"/>
    <n v="15.1158"/>
  </r>
  <r>
    <n v="6024"/>
    <s v="US-2020-128832"/>
    <x v="309"/>
    <d v="2020-04-27T00:00:00"/>
    <s v="First Class"/>
    <s v="LS-16945"/>
    <x v="204"/>
    <x v="1"/>
    <s v="United States"/>
    <s v="Providence"/>
    <x v="31"/>
    <x v="3"/>
    <s v="TEC-AC-10004855"/>
    <x v="2"/>
    <x v="7"/>
    <x v="735"/>
    <n v="69.98"/>
    <n v="2"/>
    <n v="4.8986000000000018"/>
  </r>
  <r>
    <n v="6025"/>
    <s v="CA-2020-139717"/>
    <x v="562"/>
    <d v="2020-08-26T00:00:00"/>
    <s v="Second Class"/>
    <s v="DM-13015"/>
    <x v="512"/>
    <x v="0"/>
    <s v="United States"/>
    <s v="Lancaster"/>
    <x v="19"/>
    <x v="3"/>
    <s v="OFF-AP-10000938"/>
    <x v="1"/>
    <x v="6"/>
    <x v="1439"/>
    <n v="646.27200000000005"/>
    <n v="8"/>
    <n v="64.627199999999988"/>
  </r>
  <r>
    <n v="6026"/>
    <s v="CA-2020-139717"/>
    <x v="562"/>
    <d v="2020-08-26T00:00:00"/>
    <s v="Second Class"/>
    <s v="DM-13015"/>
    <x v="512"/>
    <x v="0"/>
    <s v="United States"/>
    <s v="Lancaster"/>
    <x v="19"/>
    <x v="3"/>
    <s v="OFF-PA-10002195"/>
    <x v="1"/>
    <x v="3"/>
    <x v="1308"/>
    <n v="10.368000000000002"/>
    <n v="2"/>
    <n v="3.7584"/>
  </r>
  <r>
    <n v="6027"/>
    <s v="CA-2020-136007"/>
    <x v="360"/>
    <d v="2020-03-02T00:00:00"/>
    <s v="Standard Class"/>
    <s v="AC-10615"/>
    <x v="417"/>
    <x v="1"/>
    <s v="United States"/>
    <s v="Seattle"/>
    <x v="3"/>
    <x v="1"/>
    <s v="OFF-FA-10002701"/>
    <x v="1"/>
    <x v="11"/>
    <x v="1535"/>
    <n v="8.4"/>
    <n v="5"/>
    <n v="0.33599999999999963"/>
  </r>
  <r>
    <n v="6028"/>
    <s v="CA-2020-136007"/>
    <x v="360"/>
    <d v="2020-03-02T00:00:00"/>
    <s v="Standard Class"/>
    <s v="AC-10615"/>
    <x v="417"/>
    <x v="1"/>
    <s v="United States"/>
    <s v="Seattle"/>
    <x v="3"/>
    <x v="1"/>
    <s v="TEC-PH-10003589"/>
    <x v="2"/>
    <x v="8"/>
    <x v="544"/>
    <n v="71.959999999999994"/>
    <n v="5"/>
    <n v="25.185999999999996"/>
  </r>
  <r>
    <n v="6029"/>
    <s v="CA-2019-157364"/>
    <x v="151"/>
    <d v="2019-11-21T00:00:00"/>
    <s v="First Class"/>
    <s v="LT-17110"/>
    <x v="316"/>
    <x v="0"/>
    <s v="United States"/>
    <s v="Jacksonville"/>
    <x v="2"/>
    <x v="0"/>
    <s v="OFF-AR-10003752"/>
    <x v="1"/>
    <x v="5"/>
    <x v="1536"/>
    <n v="18.48"/>
    <n v="2"/>
    <n v="6.0059999999999993"/>
  </r>
  <r>
    <n v="6030"/>
    <s v="US-2019-112970"/>
    <x v="382"/>
    <d v="2019-11-15T00:00:00"/>
    <s v="First Class"/>
    <s v="TB-21250"/>
    <x v="575"/>
    <x v="0"/>
    <s v="United States"/>
    <s v="Los Angeles"/>
    <x v="1"/>
    <x v="1"/>
    <s v="OFF-AR-10003829"/>
    <x v="1"/>
    <x v="5"/>
    <x v="672"/>
    <n v="9.84"/>
    <n v="3"/>
    <n v="2.8535999999999988"/>
  </r>
  <r>
    <n v="6031"/>
    <s v="US-2020-152492"/>
    <x v="49"/>
    <d v="2020-07-06T00:00:00"/>
    <s v="Same Day"/>
    <s v="AH-10585"/>
    <x v="630"/>
    <x v="0"/>
    <s v="United States"/>
    <s v="Miami"/>
    <x v="8"/>
    <x v="0"/>
    <s v="FUR-CH-10000155"/>
    <x v="0"/>
    <x v="1"/>
    <x v="816"/>
    <n v="239.24"/>
    <n v="1"/>
    <n v="23.924000000000007"/>
  </r>
  <r>
    <n v="6032"/>
    <s v="CA-2019-101168"/>
    <x v="325"/>
    <d v="2020-01-01T00:00:00"/>
    <s v="Standard Class"/>
    <s v="SS-20140"/>
    <x v="94"/>
    <x v="1"/>
    <s v="United States"/>
    <s v="Nashua"/>
    <x v="36"/>
    <x v="3"/>
    <s v="FUR-FU-10003142"/>
    <x v="0"/>
    <x v="9"/>
    <x v="1358"/>
    <n v="21.12"/>
    <n v="4"/>
    <n v="6.5471999999999984"/>
  </r>
  <r>
    <n v="6033"/>
    <s v="CA-2020-104010"/>
    <x v="416"/>
    <d v="2020-04-25T00:00:00"/>
    <s v="First Class"/>
    <s v="TD-20995"/>
    <x v="82"/>
    <x v="0"/>
    <s v="United States"/>
    <s v="New York City"/>
    <x v="11"/>
    <x v="3"/>
    <s v="OFF-SU-10001218"/>
    <x v="1"/>
    <x v="13"/>
    <x v="74"/>
    <n v="54.900000000000006"/>
    <n v="5"/>
    <n v="15.372000000000003"/>
  </r>
  <r>
    <n v="6037"/>
    <s v="CA-2019-131205"/>
    <x v="500"/>
    <d v="2019-09-08T00:00:00"/>
    <s v="Standard Class"/>
    <s v="AA-10645"/>
    <x v="643"/>
    <x v="0"/>
    <s v="United States"/>
    <s v="Georgetown"/>
    <x v="0"/>
    <x v="0"/>
    <s v="FUR-FU-10003347"/>
    <x v="0"/>
    <x v="9"/>
    <x v="219"/>
    <n v="42.599999999999994"/>
    <n v="3"/>
    <n v="16.614000000000001"/>
  </r>
  <r>
    <n v="6038"/>
    <s v="CA-2019-131205"/>
    <x v="500"/>
    <d v="2019-09-08T00:00:00"/>
    <s v="Standard Class"/>
    <s v="AA-10645"/>
    <x v="643"/>
    <x v="0"/>
    <s v="United States"/>
    <s v="Georgetown"/>
    <x v="0"/>
    <x v="0"/>
    <s v="OFF-BI-10000315"/>
    <x v="1"/>
    <x v="4"/>
    <x v="247"/>
    <n v="113.94"/>
    <n v="6"/>
    <n v="54.691199999999995"/>
  </r>
  <r>
    <n v="6039"/>
    <s v="CA-2019-131205"/>
    <x v="500"/>
    <d v="2019-09-08T00:00:00"/>
    <s v="Standard Class"/>
    <s v="AA-10645"/>
    <x v="643"/>
    <x v="0"/>
    <s v="United States"/>
    <s v="Georgetown"/>
    <x v="0"/>
    <x v="0"/>
    <s v="OFF-ST-10002583"/>
    <x v="1"/>
    <x v="10"/>
    <x v="366"/>
    <n v="129.91999999999999"/>
    <n v="4"/>
    <n v="5.1967999999999961"/>
  </r>
  <r>
    <n v="6040"/>
    <s v="CA-2019-131205"/>
    <x v="500"/>
    <d v="2019-09-08T00:00:00"/>
    <s v="Standard Class"/>
    <s v="AA-10645"/>
    <x v="643"/>
    <x v="0"/>
    <s v="United States"/>
    <s v="Georgetown"/>
    <x v="0"/>
    <x v="0"/>
    <s v="OFF-AR-10003469"/>
    <x v="1"/>
    <x v="5"/>
    <x v="1366"/>
    <n v="5.28"/>
    <n v="3"/>
    <n v="2.5343999999999998"/>
  </r>
  <r>
    <n v="6041"/>
    <s v="CA-2020-122364"/>
    <x v="136"/>
    <d v="2020-09-29T00:00:00"/>
    <s v="Standard Class"/>
    <s v="FA-14230"/>
    <x v="706"/>
    <x v="1"/>
    <s v="United States"/>
    <s v="Los Angeles"/>
    <x v="1"/>
    <x v="1"/>
    <s v="TEC-PH-10001817"/>
    <x v="2"/>
    <x v="8"/>
    <x v="903"/>
    <n v="859.2"/>
    <n v="3"/>
    <n v="75.180000000000064"/>
  </r>
  <r>
    <n v="6042"/>
    <s v="CA-2020-122364"/>
    <x v="136"/>
    <d v="2020-09-29T00:00:00"/>
    <s v="Standard Class"/>
    <s v="FA-14230"/>
    <x v="706"/>
    <x v="1"/>
    <s v="United States"/>
    <s v="Los Angeles"/>
    <x v="1"/>
    <x v="1"/>
    <s v="TEC-MA-10001031"/>
    <x v="2"/>
    <x v="16"/>
    <x v="1537"/>
    <n v="506.28"/>
    <n v="3"/>
    <n v="177.19799999999998"/>
  </r>
  <r>
    <n v="6043"/>
    <s v="CA-2019-117912"/>
    <x v="577"/>
    <d v="2019-02-08T00:00:00"/>
    <s v="Standard Class"/>
    <s v="TB-21520"/>
    <x v="18"/>
    <x v="0"/>
    <s v="United States"/>
    <s v="Sierra Vista"/>
    <x v="18"/>
    <x v="1"/>
    <s v="FUR-FU-10002088"/>
    <x v="0"/>
    <x v="9"/>
    <x v="768"/>
    <n v="14.368000000000002"/>
    <n v="2"/>
    <n v="3.9512"/>
  </r>
  <r>
    <n v="6044"/>
    <s v="CA-2020-145702"/>
    <x v="135"/>
    <d v="2020-05-24T00:00:00"/>
    <s v="Second Class"/>
    <s v="AH-10075"/>
    <x v="217"/>
    <x v="1"/>
    <s v="United States"/>
    <s v="Knoxville"/>
    <x v="26"/>
    <x v="0"/>
    <s v="FUR-CH-10001482"/>
    <x v="0"/>
    <x v="1"/>
    <x v="1394"/>
    <n v="314.35199999999998"/>
    <n v="3"/>
    <n v="-35.36460000000001"/>
  </r>
  <r>
    <n v="6045"/>
    <s v="CA-2020-145702"/>
    <x v="135"/>
    <d v="2020-05-24T00:00:00"/>
    <s v="Second Class"/>
    <s v="AH-10075"/>
    <x v="217"/>
    <x v="1"/>
    <s v="United States"/>
    <s v="Knoxville"/>
    <x v="26"/>
    <x v="0"/>
    <s v="OFF-PA-10001526"/>
    <x v="1"/>
    <x v="3"/>
    <x v="722"/>
    <n v="27.888000000000002"/>
    <n v="7"/>
    <n v="10.109400000000001"/>
  </r>
  <r>
    <n v="6047"/>
    <s v="CA-2019-154662"/>
    <x v="348"/>
    <d v="2019-06-16T00:00:00"/>
    <s v="Standard Class"/>
    <s v="BF-11215"/>
    <x v="549"/>
    <x v="2"/>
    <s v="United States"/>
    <s v="Minneapolis"/>
    <x v="9"/>
    <x v="2"/>
    <s v="FUR-TA-10001771"/>
    <x v="0"/>
    <x v="14"/>
    <x v="1475"/>
    <n v="692.93999999999994"/>
    <n v="3"/>
    <n v="173.23500000000001"/>
  </r>
  <r>
    <n v="6050"/>
    <s v="CA-2019-152765"/>
    <x v="578"/>
    <d v="2019-06-18T00:00:00"/>
    <s v="First Class"/>
    <s v="LS-17245"/>
    <x v="122"/>
    <x v="0"/>
    <s v="United States"/>
    <s v="Houston"/>
    <x v="6"/>
    <x v="2"/>
    <s v="OFF-PA-10000483"/>
    <x v="1"/>
    <x v="3"/>
    <x v="1538"/>
    <n v="173.48800000000003"/>
    <n v="7"/>
    <n v="54.214999999999982"/>
  </r>
  <r>
    <n v="6053"/>
    <s v="CA-2019-124016"/>
    <x v="390"/>
    <d v="2019-09-26T00:00:00"/>
    <s v="Second Class"/>
    <s v="JS-15940"/>
    <x v="260"/>
    <x v="2"/>
    <s v="United States"/>
    <s v="Lancaster"/>
    <x v="19"/>
    <x v="3"/>
    <s v="OFF-PA-10002586"/>
    <x v="1"/>
    <x v="3"/>
    <x v="846"/>
    <n v="11.952000000000002"/>
    <n v="3"/>
    <n v="4.0338000000000003"/>
  </r>
  <r>
    <n v="6054"/>
    <s v="CA-2019-124016"/>
    <x v="390"/>
    <d v="2019-09-26T00:00:00"/>
    <s v="Second Class"/>
    <s v="JS-15940"/>
    <x v="260"/>
    <x v="2"/>
    <s v="United States"/>
    <s v="Lancaster"/>
    <x v="19"/>
    <x v="3"/>
    <s v="FUR-FU-10004963"/>
    <x v="0"/>
    <x v="9"/>
    <x v="1083"/>
    <n v="28"/>
    <n v="4"/>
    <n v="7.7000000000000028"/>
  </r>
  <r>
    <n v="6055"/>
    <s v="CA-2019-124016"/>
    <x v="390"/>
    <d v="2019-09-26T00:00:00"/>
    <s v="Second Class"/>
    <s v="JS-15940"/>
    <x v="260"/>
    <x v="2"/>
    <s v="United States"/>
    <s v="Lancaster"/>
    <x v="19"/>
    <x v="3"/>
    <s v="OFF-BI-10002071"/>
    <x v="1"/>
    <x v="4"/>
    <x v="630"/>
    <n v="12.201000000000001"/>
    <n v="7"/>
    <n v="-9.7607999999999961"/>
  </r>
  <r>
    <n v="6056"/>
    <s v="CA-2019-113551"/>
    <x v="168"/>
    <d v="2019-08-20T00:00:00"/>
    <s v="First Class"/>
    <s v="NF-18385"/>
    <x v="103"/>
    <x v="0"/>
    <s v="United States"/>
    <s v="Edinburg"/>
    <x v="6"/>
    <x v="2"/>
    <s v="OFF-BI-10001617"/>
    <x v="1"/>
    <x v="4"/>
    <x v="965"/>
    <n v="2.0679999999999996"/>
    <n v="1"/>
    <n v="-3.4122000000000003"/>
  </r>
  <r>
    <n v="6057"/>
    <s v="CA-2019-113551"/>
    <x v="168"/>
    <d v="2019-08-20T00:00:00"/>
    <s v="First Class"/>
    <s v="NF-18385"/>
    <x v="103"/>
    <x v="0"/>
    <s v="United States"/>
    <s v="Edinburg"/>
    <x v="6"/>
    <x v="2"/>
    <s v="OFF-PA-10004665"/>
    <x v="1"/>
    <x v="3"/>
    <x v="1202"/>
    <n v="83.84"/>
    <n v="8"/>
    <n v="30.391999999999996"/>
  </r>
  <r>
    <n v="6068"/>
    <s v="CA-2020-166695"/>
    <x v="529"/>
    <d v="2020-05-24T00:00:00"/>
    <s v="Standard Class"/>
    <s v="CC-12430"/>
    <x v="160"/>
    <x v="2"/>
    <s v="United States"/>
    <s v="Lakewood"/>
    <x v="1"/>
    <x v="1"/>
    <s v="FUR-CH-10000225"/>
    <x v="0"/>
    <x v="1"/>
    <x v="1377"/>
    <n v="518.27200000000005"/>
    <n v="8"/>
    <n v="-97.176000000000073"/>
  </r>
  <r>
    <n v="6069"/>
    <s v="CA-2020-166695"/>
    <x v="529"/>
    <d v="2020-05-24T00:00:00"/>
    <s v="Standard Class"/>
    <s v="CC-12430"/>
    <x v="160"/>
    <x v="2"/>
    <s v="United States"/>
    <s v="Lakewood"/>
    <x v="1"/>
    <x v="1"/>
    <s v="FUR-FU-10002191"/>
    <x v="0"/>
    <x v="9"/>
    <x v="1539"/>
    <n v="6.98"/>
    <n v="1"/>
    <n v="3.3504"/>
  </r>
  <r>
    <n v="6070"/>
    <s v="CA-2020-166695"/>
    <x v="529"/>
    <d v="2020-05-24T00:00:00"/>
    <s v="Standard Class"/>
    <s v="CC-12430"/>
    <x v="160"/>
    <x v="2"/>
    <s v="United States"/>
    <s v="Lakewood"/>
    <x v="1"/>
    <x v="1"/>
    <s v="TEC-MA-10003176"/>
    <x v="2"/>
    <x v="16"/>
    <x v="1540"/>
    <n v="343.20000000000005"/>
    <n v="1"/>
    <n v="38.609999999999957"/>
  </r>
  <r>
    <n v="6071"/>
    <s v="CA-2020-167542"/>
    <x v="438"/>
    <d v="2020-08-20T00:00:00"/>
    <s v="Standard Class"/>
    <s v="KD-16495"/>
    <x v="325"/>
    <x v="1"/>
    <s v="United States"/>
    <s v="Philadelphia"/>
    <x v="5"/>
    <x v="3"/>
    <s v="OFF-LA-10004093"/>
    <x v="1"/>
    <x v="2"/>
    <x v="430"/>
    <n v="17.544"/>
    <n v="3"/>
    <n v="5.9210999999999983"/>
  </r>
  <r>
    <n v="6075"/>
    <s v="CA-2020-121398"/>
    <x v="32"/>
    <d v="2020-12-29T00:00:00"/>
    <s v="Standard Class"/>
    <s v="FH-14365"/>
    <x v="53"/>
    <x v="1"/>
    <s v="United States"/>
    <s v="Los Angeles"/>
    <x v="1"/>
    <x v="1"/>
    <s v="OFF-BI-10001718"/>
    <x v="1"/>
    <x v="4"/>
    <x v="874"/>
    <n v="153.55199999999999"/>
    <n v="3"/>
    <n v="51.823799999999999"/>
  </r>
  <r>
    <n v="6076"/>
    <s v="CA-2020-121398"/>
    <x v="32"/>
    <d v="2020-12-29T00:00:00"/>
    <s v="Standard Class"/>
    <s v="FH-14365"/>
    <x v="53"/>
    <x v="1"/>
    <s v="United States"/>
    <s v="Los Angeles"/>
    <x v="1"/>
    <x v="1"/>
    <s v="OFF-ST-10002756"/>
    <x v="1"/>
    <x v="10"/>
    <x v="147"/>
    <n v="270.62"/>
    <n v="2"/>
    <n v="2.7062000000000239"/>
  </r>
  <r>
    <n v="6077"/>
    <s v="CA-2019-151561"/>
    <x v="75"/>
    <d v="2019-09-07T00:00:00"/>
    <s v="Standard Class"/>
    <s v="PG-18820"/>
    <x v="272"/>
    <x v="0"/>
    <s v="United States"/>
    <s v="New York City"/>
    <x v="11"/>
    <x v="3"/>
    <s v="TEC-AC-10001432"/>
    <x v="2"/>
    <x v="7"/>
    <x v="582"/>
    <n v="468.90000000000003"/>
    <n v="6"/>
    <n v="206.31600000000006"/>
  </r>
  <r>
    <n v="6078"/>
    <s v="CA-2019-151561"/>
    <x v="75"/>
    <d v="2019-09-07T00:00:00"/>
    <s v="Standard Class"/>
    <s v="PG-18820"/>
    <x v="272"/>
    <x v="0"/>
    <s v="United States"/>
    <s v="New York City"/>
    <x v="11"/>
    <x v="3"/>
    <s v="TEC-AC-10003399"/>
    <x v="2"/>
    <x v="7"/>
    <x v="1465"/>
    <n v="72.48"/>
    <n v="2"/>
    <n v="30.441600000000001"/>
  </r>
  <r>
    <n v="6079"/>
    <s v="CA-2019-151561"/>
    <x v="75"/>
    <d v="2019-09-07T00:00:00"/>
    <s v="Standard Class"/>
    <s v="PG-18820"/>
    <x v="272"/>
    <x v="0"/>
    <s v="United States"/>
    <s v="New York City"/>
    <x v="11"/>
    <x v="3"/>
    <s v="OFF-SU-10001574"/>
    <x v="1"/>
    <x v="13"/>
    <x v="316"/>
    <n v="10.95"/>
    <n v="3"/>
    <n v="3.2849999999999993"/>
  </r>
  <r>
    <n v="6080"/>
    <s v="CA-2019-151561"/>
    <x v="75"/>
    <d v="2019-09-07T00:00:00"/>
    <s v="Standard Class"/>
    <s v="PG-18820"/>
    <x v="272"/>
    <x v="0"/>
    <s v="United States"/>
    <s v="New York City"/>
    <x v="11"/>
    <x v="3"/>
    <s v="FUR-FU-10004864"/>
    <x v="0"/>
    <x v="9"/>
    <x v="262"/>
    <n v="191.82"/>
    <n v="3"/>
    <n v="61.382399999999997"/>
  </r>
  <r>
    <n v="6081"/>
    <s v="CA-2020-154676"/>
    <x v="277"/>
    <d v="2020-08-08T00:00:00"/>
    <s v="First Class"/>
    <s v="NZ-18565"/>
    <x v="74"/>
    <x v="2"/>
    <s v="United States"/>
    <s v="Houston"/>
    <x v="6"/>
    <x v="2"/>
    <s v="OFF-ST-10001172"/>
    <x v="1"/>
    <x v="10"/>
    <x v="1541"/>
    <n v="151.05600000000001"/>
    <n v="9"/>
    <n v="7.5527999999999977"/>
  </r>
  <r>
    <n v="6083"/>
    <s v="US-2019-132577"/>
    <x v="247"/>
    <d v="2019-11-27T00:00:00"/>
    <s v="Standard Class"/>
    <s v="JE-15475"/>
    <x v="115"/>
    <x v="0"/>
    <s v="United States"/>
    <s v="Houston"/>
    <x v="6"/>
    <x v="2"/>
    <s v="OFF-BI-10004040"/>
    <x v="1"/>
    <x v="4"/>
    <x v="1404"/>
    <n v="6.2159999999999993"/>
    <n v="6"/>
    <n v="-9.634800000000002"/>
  </r>
  <r>
    <n v="6084"/>
    <s v="US-2019-132577"/>
    <x v="247"/>
    <d v="2019-11-27T00:00:00"/>
    <s v="Standard Class"/>
    <s v="JE-15475"/>
    <x v="115"/>
    <x v="0"/>
    <s v="United States"/>
    <s v="Houston"/>
    <x v="6"/>
    <x v="2"/>
    <s v="OFF-AR-10003481"/>
    <x v="1"/>
    <x v="5"/>
    <x v="1270"/>
    <n v="23.616"/>
    <n v="9"/>
    <n v="2.6567999999999969"/>
  </r>
  <r>
    <n v="6085"/>
    <s v="US-2019-132577"/>
    <x v="247"/>
    <d v="2019-11-27T00:00:00"/>
    <s v="Standard Class"/>
    <s v="JE-15475"/>
    <x v="115"/>
    <x v="0"/>
    <s v="United States"/>
    <s v="Houston"/>
    <x v="6"/>
    <x v="2"/>
    <s v="TEC-AC-10000387"/>
    <x v="2"/>
    <x v="7"/>
    <x v="1058"/>
    <n v="24.032"/>
    <n v="2"/>
    <n v="-0.60080000000000044"/>
  </r>
  <r>
    <n v="6086"/>
    <s v="US-2019-132577"/>
    <x v="247"/>
    <d v="2019-11-27T00:00:00"/>
    <s v="Standard Class"/>
    <s v="JE-15475"/>
    <x v="115"/>
    <x v="0"/>
    <s v="United States"/>
    <s v="Houston"/>
    <x v="6"/>
    <x v="2"/>
    <s v="OFF-LA-10000262"/>
    <x v="1"/>
    <x v="2"/>
    <x v="1438"/>
    <n v="2.0880000000000001"/>
    <n v="1"/>
    <n v="0.67859999999999987"/>
  </r>
  <r>
    <n v="6087"/>
    <s v="US-2019-132577"/>
    <x v="247"/>
    <d v="2019-11-27T00:00:00"/>
    <s v="Standard Class"/>
    <s v="JE-15475"/>
    <x v="115"/>
    <x v="0"/>
    <s v="United States"/>
    <s v="Houston"/>
    <x v="6"/>
    <x v="2"/>
    <s v="OFF-BI-10003196"/>
    <x v="1"/>
    <x v="4"/>
    <x v="1014"/>
    <n v="4.4879999999999995"/>
    <n v="6"/>
    <n v="-6.7320000000000011"/>
  </r>
  <r>
    <n v="6090"/>
    <s v="US-2020-162068"/>
    <x v="63"/>
    <d v="2020-12-31T00:00:00"/>
    <s v="Second Class"/>
    <s v="PC-18745"/>
    <x v="210"/>
    <x v="1"/>
    <s v="United States"/>
    <s v="Loveland"/>
    <x v="27"/>
    <x v="1"/>
    <s v="OFF-BI-10002813"/>
    <x v="1"/>
    <x v="4"/>
    <x v="757"/>
    <n v="1.1880000000000002"/>
    <n v="2"/>
    <n v="-0.98999999999999977"/>
  </r>
  <r>
    <n v="6091"/>
    <s v="CA-2020-100111"/>
    <x v="579"/>
    <d v="2020-09-26T00:00:00"/>
    <s v="Standard Class"/>
    <s v="SV-20365"/>
    <x v="415"/>
    <x v="0"/>
    <s v="United States"/>
    <s v="New York City"/>
    <x v="11"/>
    <x v="3"/>
    <s v="FUR-CH-10003846"/>
    <x v="0"/>
    <x v="1"/>
    <x v="624"/>
    <n v="272.64600000000002"/>
    <n v="3"/>
    <n v="18.176400000000008"/>
  </r>
  <r>
    <n v="6092"/>
    <s v="CA-2020-100111"/>
    <x v="579"/>
    <d v="2020-09-26T00:00:00"/>
    <s v="Standard Class"/>
    <s v="SV-20365"/>
    <x v="415"/>
    <x v="0"/>
    <s v="United States"/>
    <s v="New York City"/>
    <x v="11"/>
    <x v="3"/>
    <s v="TEC-AC-10002647"/>
    <x v="2"/>
    <x v="7"/>
    <x v="1542"/>
    <n v="212.8"/>
    <n v="2"/>
    <n v="95.759999999999991"/>
  </r>
  <r>
    <n v="6093"/>
    <s v="CA-2020-100111"/>
    <x v="579"/>
    <d v="2020-09-26T00:00:00"/>
    <s v="Standard Class"/>
    <s v="SV-20365"/>
    <x v="415"/>
    <x v="0"/>
    <s v="United States"/>
    <s v="New York City"/>
    <x v="11"/>
    <x v="3"/>
    <s v="OFF-PA-10000807"/>
    <x v="1"/>
    <x v="3"/>
    <x v="1355"/>
    <n v="38.520000000000003"/>
    <n v="9"/>
    <n v="18.104400000000002"/>
  </r>
  <r>
    <n v="6094"/>
    <s v="CA-2020-100111"/>
    <x v="579"/>
    <d v="2020-09-26T00:00:00"/>
    <s v="Standard Class"/>
    <s v="SV-20365"/>
    <x v="415"/>
    <x v="0"/>
    <s v="United States"/>
    <s v="New York City"/>
    <x v="11"/>
    <x v="3"/>
    <s v="TEC-AC-10001465"/>
    <x v="2"/>
    <x v="7"/>
    <x v="742"/>
    <n v="72.64"/>
    <n v="2"/>
    <n v="21.791999999999994"/>
  </r>
  <r>
    <n v="6095"/>
    <s v="CA-2020-100111"/>
    <x v="579"/>
    <d v="2020-09-26T00:00:00"/>
    <s v="Standard Class"/>
    <s v="SV-20365"/>
    <x v="415"/>
    <x v="0"/>
    <s v="United States"/>
    <s v="New York City"/>
    <x v="11"/>
    <x v="3"/>
    <s v="OFF-ST-10000615"/>
    <x v="1"/>
    <x v="10"/>
    <x v="33"/>
    <n v="45.4"/>
    <n v="4"/>
    <n v="12.712000000000003"/>
  </r>
  <r>
    <n v="6096"/>
    <s v="CA-2020-100111"/>
    <x v="579"/>
    <d v="2020-09-26T00:00:00"/>
    <s v="Standard Class"/>
    <s v="SV-20365"/>
    <x v="415"/>
    <x v="0"/>
    <s v="United States"/>
    <s v="New York City"/>
    <x v="11"/>
    <x v="3"/>
    <s v="OFF-PA-10002713"/>
    <x v="1"/>
    <x v="3"/>
    <x v="176"/>
    <n v="13.76"/>
    <n v="2"/>
    <n v="6.3295999999999992"/>
  </r>
  <r>
    <n v="6097"/>
    <s v="CA-2020-100111"/>
    <x v="579"/>
    <d v="2020-09-26T00:00:00"/>
    <s v="Standard Class"/>
    <s v="SV-20365"/>
    <x v="415"/>
    <x v="0"/>
    <s v="United States"/>
    <s v="New York City"/>
    <x v="11"/>
    <x v="3"/>
    <s v="FUR-CH-10003061"/>
    <x v="0"/>
    <x v="1"/>
    <x v="764"/>
    <n v="80.991"/>
    <n v="1"/>
    <n v="8.0990999999999875"/>
  </r>
  <r>
    <n v="6098"/>
    <s v="CA-2020-100111"/>
    <x v="579"/>
    <d v="2020-09-26T00:00:00"/>
    <s v="Standard Class"/>
    <s v="SV-20365"/>
    <x v="415"/>
    <x v="0"/>
    <s v="United States"/>
    <s v="New York City"/>
    <x v="11"/>
    <x v="3"/>
    <s v="OFF-BI-10000343"/>
    <x v="1"/>
    <x v="4"/>
    <x v="96"/>
    <n v="11.784000000000001"/>
    <n v="3"/>
    <n v="3.9770999999999996"/>
  </r>
  <r>
    <n v="6099"/>
    <s v="CA-2020-100111"/>
    <x v="579"/>
    <d v="2020-09-26T00:00:00"/>
    <s v="Standard Class"/>
    <s v="SV-20365"/>
    <x v="415"/>
    <x v="0"/>
    <s v="United States"/>
    <s v="New York City"/>
    <x v="11"/>
    <x v="3"/>
    <s v="OFF-FA-10000304"/>
    <x v="1"/>
    <x v="11"/>
    <x v="20"/>
    <n v="4.3600000000000003"/>
    <n v="2"/>
    <n v="1.7876000000000003"/>
  </r>
  <r>
    <n v="6100"/>
    <s v="CA-2020-100111"/>
    <x v="579"/>
    <d v="2020-09-26T00:00:00"/>
    <s v="Standard Class"/>
    <s v="SV-20365"/>
    <x v="415"/>
    <x v="0"/>
    <s v="United States"/>
    <s v="New York City"/>
    <x v="11"/>
    <x v="3"/>
    <s v="FUR-CH-10004086"/>
    <x v="0"/>
    <x v="1"/>
    <x v="154"/>
    <n v="2888.1270000000004"/>
    <n v="11"/>
    <n v="609.71569999999997"/>
  </r>
  <r>
    <n v="6101"/>
    <s v="CA-2020-100111"/>
    <x v="579"/>
    <d v="2020-09-26T00:00:00"/>
    <s v="Standard Class"/>
    <s v="SV-20365"/>
    <x v="415"/>
    <x v="0"/>
    <s v="United States"/>
    <s v="New York City"/>
    <x v="11"/>
    <x v="3"/>
    <s v="TEC-PH-10002885"/>
    <x v="2"/>
    <x v="8"/>
    <x v="1203"/>
    <n v="1299.6600000000001"/>
    <n v="2"/>
    <n v="350.90820000000008"/>
  </r>
  <r>
    <n v="6102"/>
    <s v="CA-2020-100111"/>
    <x v="579"/>
    <d v="2020-09-26T00:00:00"/>
    <s v="Standard Class"/>
    <s v="SV-20365"/>
    <x v="415"/>
    <x v="0"/>
    <s v="United States"/>
    <s v="New York City"/>
    <x v="11"/>
    <x v="3"/>
    <s v="FUR-CH-10001215"/>
    <x v="0"/>
    <x v="1"/>
    <x v="267"/>
    <n v="2254.41"/>
    <n v="5"/>
    <n v="375.73500000000001"/>
  </r>
  <r>
    <n v="6103"/>
    <s v="CA-2020-100111"/>
    <x v="579"/>
    <d v="2020-09-26T00:00:00"/>
    <s v="Standard Class"/>
    <s v="SV-20365"/>
    <x v="415"/>
    <x v="0"/>
    <s v="United States"/>
    <s v="New York City"/>
    <x v="11"/>
    <x v="3"/>
    <s v="TEC-PH-10000215"/>
    <x v="2"/>
    <x v="8"/>
    <x v="81"/>
    <n v="104.85000000000001"/>
    <n v="3"/>
    <n v="28.309500000000007"/>
  </r>
  <r>
    <n v="6104"/>
    <s v="CA-2020-100111"/>
    <x v="579"/>
    <d v="2020-09-26T00:00:00"/>
    <s v="Standard Class"/>
    <s v="SV-20365"/>
    <x v="415"/>
    <x v="0"/>
    <s v="United States"/>
    <s v="New York City"/>
    <x v="11"/>
    <x v="3"/>
    <s v="TEC-AC-10001998"/>
    <x v="2"/>
    <x v="7"/>
    <x v="38"/>
    <n v="59.97"/>
    <n v="3"/>
    <n v="20.389799999999994"/>
  </r>
  <r>
    <n v="6105"/>
    <s v="US-2020-132381"/>
    <x v="554"/>
    <d v="2020-08-24T00:00:00"/>
    <s v="First Class"/>
    <s v="Dp-13240"/>
    <x v="527"/>
    <x v="2"/>
    <s v="United States"/>
    <s v="Philadelphia"/>
    <x v="5"/>
    <x v="3"/>
    <s v="FUR-TA-10002356"/>
    <x v="0"/>
    <x v="14"/>
    <x v="667"/>
    <n v="314.53199999999998"/>
    <n v="2"/>
    <n v="-83.875200000000035"/>
  </r>
  <r>
    <n v="6109"/>
    <s v="CA-2019-150007"/>
    <x v="58"/>
    <d v="2019-09-16T00:00:00"/>
    <s v="Standard Class"/>
    <s v="AS-10090"/>
    <x v="404"/>
    <x v="0"/>
    <s v="United States"/>
    <s v="Chicago"/>
    <x v="7"/>
    <x v="2"/>
    <s v="OFF-LA-10001982"/>
    <x v="1"/>
    <x v="2"/>
    <x v="1192"/>
    <n v="6"/>
    <n v="2"/>
    <n v="2.0999999999999996"/>
  </r>
  <r>
    <n v="6110"/>
    <s v="CA-2019-150007"/>
    <x v="58"/>
    <d v="2019-09-16T00:00:00"/>
    <s v="Standard Class"/>
    <s v="AS-10090"/>
    <x v="404"/>
    <x v="0"/>
    <s v="United States"/>
    <s v="Chicago"/>
    <x v="7"/>
    <x v="2"/>
    <s v="OFF-BI-10004141"/>
    <x v="1"/>
    <x v="4"/>
    <x v="937"/>
    <n v="1.9079999999999997"/>
    <n v="3"/>
    <n v="-3.2436000000000016"/>
  </r>
  <r>
    <n v="6111"/>
    <s v="CA-2019-124590"/>
    <x v="220"/>
    <d v="2019-11-16T00:00:00"/>
    <s v="Standard Class"/>
    <s v="SP-20920"/>
    <x v="618"/>
    <x v="0"/>
    <s v="United States"/>
    <s v="Parma"/>
    <x v="19"/>
    <x v="3"/>
    <s v="FUR-CH-10004495"/>
    <x v="0"/>
    <x v="1"/>
    <x v="1129"/>
    <n v="1474.8020000000001"/>
    <n v="7"/>
    <n v="-21.068600000000174"/>
  </r>
  <r>
    <n v="6112"/>
    <s v="CA-2019-124590"/>
    <x v="220"/>
    <d v="2019-11-16T00:00:00"/>
    <s v="Standard Class"/>
    <s v="SP-20920"/>
    <x v="618"/>
    <x v="0"/>
    <s v="United States"/>
    <s v="Parma"/>
    <x v="19"/>
    <x v="3"/>
    <s v="OFF-AP-10002311"/>
    <x v="1"/>
    <x v="6"/>
    <x v="1232"/>
    <n v="110.096"/>
    <n v="2"/>
    <n v="33.028800000000004"/>
  </r>
  <r>
    <n v="6113"/>
    <s v="CA-2019-124590"/>
    <x v="220"/>
    <d v="2019-11-16T00:00:00"/>
    <s v="Standard Class"/>
    <s v="SP-20920"/>
    <x v="618"/>
    <x v="0"/>
    <s v="United States"/>
    <s v="Parma"/>
    <x v="19"/>
    <x v="3"/>
    <s v="OFF-FA-10000585"/>
    <x v="1"/>
    <x v="11"/>
    <x v="303"/>
    <n v="16.752000000000002"/>
    <n v="6"/>
    <n v="5.4443999999999999"/>
  </r>
  <r>
    <n v="6114"/>
    <s v="CA-2019-124590"/>
    <x v="220"/>
    <d v="2019-11-16T00:00:00"/>
    <s v="Standard Class"/>
    <s v="SP-20920"/>
    <x v="618"/>
    <x v="0"/>
    <s v="United States"/>
    <s v="Parma"/>
    <x v="19"/>
    <x v="3"/>
    <s v="FUR-CH-10000454"/>
    <x v="0"/>
    <x v="1"/>
    <x v="1"/>
    <n v="1537.0739999999998"/>
    <n v="9"/>
    <n v="0"/>
  </r>
  <r>
    <n v="6115"/>
    <s v="CA-2019-124590"/>
    <x v="220"/>
    <d v="2019-11-16T00:00:00"/>
    <s v="Standard Class"/>
    <s v="SP-20920"/>
    <x v="618"/>
    <x v="0"/>
    <s v="United States"/>
    <s v="Parma"/>
    <x v="19"/>
    <x v="3"/>
    <s v="FUR-CH-10003746"/>
    <x v="0"/>
    <x v="1"/>
    <x v="400"/>
    <n v="449.37200000000001"/>
    <n v="2"/>
    <n v="-12.839199999999977"/>
  </r>
  <r>
    <n v="6116"/>
    <s v="CA-2019-133802"/>
    <x v="310"/>
    <d v="2019-03-20T00:00:00"/>
    <s v="Standard Class"/>
    <s v="SP-20650"/>
    <x v="707"/>
    <x v="1"/>
    <s v="United States"/>
    <s v="Redwood City"/>
    <x v="1"/>
    <x v="1"/>
    <s v="OFF-BI-10003291"/>
    <x v="1"/>
    <x v="4"/>
    <x v="17"/>
    <n v="41.904000000000003"/>
    <n v="6"/>
    <n v="14.142599999999996"/>
  </r>
  <r>
    <n v="6117"/>
    <s v="US-2019-113677"/>
    <x v="210"/>
    <d v="2019-11-19T00:00:00"/>
    <s v="Standard Class"/>
    <s v="CM-12655"/>
    <x v="556"/>
    <x v="2"/>
    <s v="United States"/>
    <s v="New York City"/>
    <x v="11"/>
    <x v="3"/>
    <s v="TEC-PH-10002114"/>
    <x v="2"/>
    <x v="8"/>
    <x v="1543"/>
    <n v="2279.96"/>
    <n v="4"/>
    <n v="592.78960000000006"/>
  </r>
  <r>
    <n v="6118"/>
    <s v="US-2019-113677"/>
    <x v="210"/>
    <d v="2019-11-19T00:00:00"/>
    <s v="Standard Class"/>
    <s v="CM-12655"/>
    <x v="556"/>
    <x v="2"/>
    <s v="United States"/>
    <s v="New York City"/>
    <x v="11"/>
    <x v="3"/>
    <s v="OFF-LA-10001569"/>
    <x v="1"/>
    <x v="2"/>
    <x v="495"/>
    <n v="14.940000000000001"/>
    <n v="3"/>
    <n v="6.8723999999999998"/>
  </r>
  <r>
    <n v="6119"/>
    <s v="CA-2020-143378"/>
    <x v="11"/>
    <d v="2020-09-25T00:00:00"/>
    <s v="Standard Class"/>
    <s v="JR-16210"/>
    <x v="213"/>
    <x v="1"/>
    <s v="United States"/>
    <s v="Springfield"/>
    <x v="16"/>
    <x v="1"/>
    <s v="TEC-PH-10001425"/>
    <x v="2"/>
    <x v="8"/>
    <x v="314"/>
    <n v="191.976"/>
    <n v="3"/>
    <n v="19.197599999999994"/>
  </r>
  <r>
    <n v="6120"/>
    <s v="CA-2020-143378"/>
    <x v="11"/>
    <d v="2020-09-25T00:00:00"/>
    <s v="Standard Class"/>
    <s v="JR-16210"/>
    <x v="213"/>
    <x v="1"/>
    <s v="United States"/>
    <s v="Springfield"/>
    <x v="16"/>
    <x v="1"/>
    <s v="OFF-AR-10001915"/>
    <x v="1"/>
    <x v="5"/>
    <x v="1208"/>
    <n v="23.832000000000001"/>
    <n v="3"/>
    <n v="6.5538000000000007"/>
  </r>
  <r>
    <n v="6121"/>
    <s v="CA-2020-143378"/>
    <x v="11"/>
    <d v="2020-09-25T00:00:00"/>
    <s v="Standard Class"/>
    <s v="JR-16210"/>
    <x v="213"/>
    <x v="1"/>
    <s v="United States"/>
    <s v="Springfield"/>
    <x v="16"/>
    <x v="1"/>
    <s v="FUR-FU-10004864"/>
    <x v="0"/>
    <x v="9"/>
    <x v="262"/>
    <n v="409.21600000000001"/>
    <n v="8"/>
    <n v="61.38239999999999"/>
  </r>
  <r>
    <n v="6122"/>
    <s v="CA-2020-143378"/>
    <x v="11"/>
    <d v="2020-09-25T00:00:00"/>
    <s v="Standard Class"/>
    <s v="JR-16210"/>
    <x v="213"/>
    <x v="1"/>
    <s v="United States"/>
    <s v="Springfield"/>
    <x v="16"/>
    <x v="1"/>
    <s v="FUR-BO-10001972"/>
    <x v="0"/>
    <x v="0"/>
    <x v="207"/>
    <n v="72.588000000000008"/>
    <n v="2"/>
    <n v="-128.2388"/>
  </r>
  <r>
    <n v="6123"/>
    <s v="CA-2020-152660"/>
    <x v="422"/>
    <d v="2020-12-09T00:00:00"/>
    <s v="Standard Class"/>
    <s v="CB-12415"/>
    <x v="419"/>
    <x v="0"/>
    <s v="United States"/>
    <s v="Chicago"/>
    <x v="7"/>
    <x v="2"/>
    <s v="OFF-ST-10000532"/>
    <x v="1"/>
    <x v="10"/>
    <x v="1544"/>
    <n v="61.567999999999998"/>
    <n v="2"/>
    <n v="4.6175999999999995"/>
  </r>
  <r>
    <n v="6125"/>
    <s v="CA-2020-145772"/>
    <x v="52"/>
    <d v="2020-06-07T00:00:00"/>
    <s v="Standard Class"/>
    <s v="SS-20140"/>
    <x v="94"/>
    <x v="1"/>
    <s v="United States"/>
    <s v="Los Angeles"/>
    <x v="1"/>
    <x v="1"/>
    <s v="TEC-AC-10003038"/>
    <x v="2"/>
    <x v="7"/>
    <x v="899"/>
    <n v="44.75"/>
    <n v="5"/>
    <n v="8.5024999999999942"/>
  </r>
  <r>
    <n v="6126"/>
    <s v="CA-2020-145772"/>
    <x v="52"/>
    <d v="2020-06-07T00:00:00"/>
    <s v="Standard Class"/>
    <s v="SS-20140"/>
    <x v="94"/>
    <x v="1"/>
    <s v="United States"/>
    <s v="Los Angeles"/>
    <x v="1"/>
    <x v="1"/>
    <s v="OFF-PA-10001593"/>
    <x v="1"/>
    <x v="3"/>
    <x v="1545"/>
    <n v="11.96"/>
    <n v="2"/>
    <n v="5.3819999999999997"/>
  </r>
  <r>
    <n v="6127"/>
    <s v="CA-2020-145772"/>
    <x v="52"/>
    <d v="2020-06-07T00:00:00"/>
    <s v="Standard Class"/>
    <s v="SS-20140"/>
    <x v="94"/>
    <x v="1"/>
    <s v="United States"/>
    <s v="Los Angeles"/>
    <x v="1"/>
    <x v="1"/>
    <s v="OFF-BI-10002049"/>
    <x v="1"/>
    <x v="4"/>
    <x v="540"/>
    <n v="3.9119999999999999"/>
    <n v="1"/>
    <n v="1.2713999999999996"/>
  </r>
  <r>
    <n v="6128"/>
    <s v="CA-2019-124100"/>
    <x v="563"/>
    <d v="2019-04-06T00:00:00"/>
    <s v="Standard Class"/>
    <s v="EH-13990"/>
    <x v="681"/>
    <x v="0"/>
    <s v="United States"/>
    <s v="New York City"/>
    <x v="11"/>
    <x v="3"/>
    <s v="FUR-CH-10003817"/>
    <x v="0"/>
    <x v="1"/>
    <x v="1089"/>
    <n v="327.99600000000004"/>
    <n v="6"/>
    <n v="54.666000000000011"/>
  </r>
  <r>
    <n v="6130"/>
    <s v="CA-2020-162033"/>
    <x v="333"/>
    <d v="2020-04-02T00:00:00"/>
    <s v="Standard Class"/>
    <s v="EM-14200"/>
    <x v="708"/>
    <x v="2"/>
    <s v="United States"/>
    <s v="Virginia Beach"/>
    <x v="12"/>
    <x v="0"/>
    <s v="TEC-AC-10003116"/>
    <x v="2"/>
    <x v="7"/>
    <x v="629"/>
    <n v="53.25"/>
    <n v="3"/>
    <n v="20.767499999999998"/>
  </r>
  <r>
    <n v="6131"/>
    <s v="CA-2020-162033"/>
    <x v="333"/>
    <d v="2020-04-02T00:00:00"/>
    <s v="Standard Class"/>
    <s v="EM-14200"/>
    <x v="708"/>
    <x v="2"/>
    <s v="United States"/>
    <s v="Virginia Beach"/>
    <x v="12"/>
    <x v="0"/>
    <s v="OFF-FA-10003021"/>
    <x v="1"/>
    <x v="11"/>
    <x v="68"/>
    <n v="3.76"/>
    <n v="2"/>
    <n v="1.3159999999999998"/>
  </r>
  <r>
    <n v="6133"/>
    <s v="CA-2020-145737"/>
    <x v="94"/>
    <d v="2020-09-20T00:00:00"/>
    <s v="Standard Class"/>
    <s v="AB-10165"/>
    <x v="218"/>
    <x v="0"/>
    <s v="United States"/>
    <s v="Lebanon"/>
    <x v="26"/>
    <x v="0"/>
    <s v="OFF-PA-10001033"/>
    <x v="1"/>
    <x v="3"/>
    <x v="1502"/>
    <n v="163.96"/>
    <n v="5"/>
    <n v="59.435499999999998"/>
  </r>
  <r>
    <n v="6134"/>
    <s v="CA-2019-148096"/>
    <x v="420"/>
    <d v="2019-08-19T00:00:00"/>
    <s v="First Class"/>
    <s v="AO-10810"/>
    <x v="709"/>
    <x v="1"/>
    <s v="United States"/>
    <s v="Los Angeles"/>
    <x v="1"/>
    <x v="1"/>
    <s v="FUR-TA-10004152"/>
    <x v="0"/>
    <x v="14"/>
    <x v="1387"/>
    <n v="161.28"/>
    <n v="2"/>
    <n v="12.095999999999997"/>
  </r>
  <r>
    <n v="6135"/>
    <s v="CA-2019-146766"/>
    <x v="147"/>
    <d v="2019-11-04T00:00:00"/>
    <s v="Same Day"/>
    <s v="TT-21220"/>
    <x v="667"/>
    <x v="0"/>
    <s v="United States"/>
    <s v="Chula Vista"/>
    <x v="1"/>
    <x v="1"/>
    <s v="OFF-AR-10002135"/>
    <x v="1"/>
    <x v="5"/>
    <x v="705"/>
    <n v="192.8"/>
    <n v="4"/>
    <n v="55.911999999999978"/>
  </r>
  <r>
    <n v="6138"/>
    <s v="US-2019-142251"/>
    <x v="404"/>
    <d v="2019-11-04T00:00:00"/>
    <s v="Second Class"/>
    <s v="FO-14305"/>
    <x v="247"/>
    <x v="0"/>
    <s v="United States"/>
    <s v="Hollywood"/>
    <x v="8"/>
    <x v="0"/>
    <s v="OFF-PA-10002986"/>
    <x v="1"/>
    <x v="3"/>
    <x v="289"/>
    <n v="32.064"/>
    <n v="6"/>
    <n v="11.222399999999999"/>
  </r>
  <r>
    <n v="6141"/>
    <s v="CA-2020-121083"/>
    <x v="204"/>
    <d v="2020-07-15T00:00:00"/>
    <s v="Standard Class"/>
    <s v="JF-15190"/>
    <x v="299"/>
    <x v="0"/>
    <s v="United States"/>
    <s v="Manchester"/>
    <x v="24"/>
    <x v="3"/>
    <s v="OFF-PA-10001497"/>
    <x v="1"/>
    <x v="3"/>
    <x v="1522"/>
    <n v="274.8"/>
    <n v="5"/>
    <n v="134.65199999999999"/>
  </r>
  <r>
    <n v="6142"/>
    <s v="CA-2020-121083"/>
    <x v="204"/>
    <d v="2020-07-15T00:00:00"/>
    <s v="Standard Class"/>
    <s v="JF-15190"/>
    <x v="299"/>
    <x v="0"/>
    <s v="United States"/>
    <s v="Manchester"/>
    <x v="24"/>
    <x v="3"/>
    <s v="OFF-ST-10002554"/>
    <x v="1"/>
    <x v="10"/>
    <x v="1476"/>
    <n v="195.64"/>
    <n v="4"/>
    <n v="3.9128000000000043"/>
  </r>
  <r>
    <n v="6143"/>
    <s v="CA-2020-121083"/>
    <x v="204"/>
    <d v="2020-07-15T00:00:00"/>
    <s v="Standard Class"/>
    <s v="JF-15190"/>
    <x v="299"/>
    <x v="0"/>
    <s v="United States"/>
    <s v="Manchester"/>
    <x v="24"/>
    <x v="3"/>
    <s v="TEC-PH-10001336"/>
    <x v="2"/>
    <x v="8"/>
    <x v="647"/>
    <n v="257.98"/>
    <n v="2"/>
    <n v="74.8142"/>
  </r>
  <r>
    <n v="6144"/>
    <s v="CA-2020-121083"/>
    <x v="204"/>
    <d v="2020-07-15T00:00:00"/>
    <s v="Standard Class"/>
    <s v="JF-15190"/>
    <x v="299"/>
    <x v="0"/>
    <s v="United States"/>
    <s v="Manchester"/>
    <x v="24"/>
    <x v="3"/>
    <s v="OFF-AR-10002987"/>
    <x v="1"/>
    <x v="5"/>
    <x v="1331"/>
    <n v="119.03999999999999"/>
    <n v="6"/>
    <n v="48.806400000000011"/>
  </r>
  <r>
    <n v="6145"/>
    <s v="CA-2020-151190"/>
    <x v="449"/>
    <d v="2020-07-01T00:00:00"/>
    <s v="Standard Class"/>
    <s v="GT-14710"/>
    <x v="135"/>
    <x v="0"/>
    <s v="United States"/>
    <s v="Omaha"/>
    <x v="4"/>
    <x v="2"/>
    <s v="OFF-PA-10000575"/>
    <x v="1"/>
    <x v="3"/>
    <x v="737"/>
    <n v="20.07"/>
    <n v="3"/>
    <n v="9.2321999999999989"/>
  </r>
  <r>
    <n v="6147"/>
    <s v="CA-2020-105130"/>
    <x v="334"/>
    <d v="2020-11-25T00:00:00"/>
    <s v="Standard Class"/>
    <s v="PJ-18835"/>
    <x v="456"/>
    <x v="1"/>
    <s v="United States"/>
    <s v="San Francisco"/>
    <x v="1"/>
    <x v="1"/>
    <s v="OFF-AR-10003394"/>
    <x v="1"/>
    <x v="5"/>
    <x v="306"/>
    <n v="11.76"/>
    <n v="4"/>
    <n v="3.1752000000000002"/>
  </r>
  <r>
    <n v="6148"/>
    <s v="CA-2020-105130"/>
    <x v="334"/>
    <d v="2020-11-25T00:00:00"/>
    <s v="Standard Class"/>
    <s v="PJ-18835"/>
    <x v="456"/>
    <x v="1"/>
    <s v="United States"/>
    <s v="San Francisco"/>
    <x v="1"/>
    <x v="1"/>
    <s v="OFF-BI-10001191"/>
    <x v="1"/>
    <x v="4"/>
    <x v="809"/>
    <n v="40.736000000000004"/>
    <n v="2"/>
    <n v="14.7668"/>
  </r>
  <r>
    <n v="6149"/>
    <s v="CA-2019-161928"/>
    <x v="445"/>
    <d v="2019-06-29T00:00:00"/>
    <s v="Second Class"/>
    <s v="AC-10660"/>
    <x v="514"/>
    <x v="0"/>
    <s v="United States"/>
    <s v="San Francisco"/>
    <x v="1"/>
    <x v="1"/>
    <s v="TEC-PH-10003484"/>
    <x v="2"/>
    <x v="8"/>
    <x v="1220"/>
    <n v="201.584"/>
    <n v="2"/>
    <n v="12.599000000000004"/>
  </r>
  <r>
    <n v="6150"/>
    <s v="CA-2020-101322"/>
    <x v="63"/>
    <d v="2020-12-31T00:00:00"/>
    <s v="First Class"/>
    <s v="JG-15310"/>
    <x v="551"/>
    <x v="1"/>
    <s v="United States"/>
    <s v="Long Beach"/>
    <x v="1"/>
    <x v="1"/>
    <s v="FUR-CH-10003968"/>
    <x v="0"/>
    <x v="1"/>
    <x v="24"/>
    <n v="340.70400000000006"/>
    <n v="6"/>
    <n v="-34.070400000000006"/>
  </r>
  <r>
    <n v="6151"/>
    <s v="US-2019-106600"/>
    <x v="76"/>
    <d v="2019-04-11T00:00:00"/>
    <s v="First Class"/>
    <s v="RM-19375"/>
    <x v="387"/>
    <x v="0"/>
    <s v="United States"/>
    <s v="Columbus"/>
    <x v="29"/>
    <x v="0"/>
    <s v="FUR-BO-10001608"/>
    <x v="0"/>
    <x v="0"/>
    <x v="1546"/>
    <n v="354.90000000000003"/>
    <n v="5"/>
    <n v="88.725000000000023"/>
  </r>
  <r>
    <n v="6153"/>
    <s v="CA-2020-139437"/>
    <x v="249"/>
    <d v="2020-07-08T00:00:00"/>
    <s v="Standard Class"/>
    <s v="RD-19585"/>
    <x v="370"/>
    <x v="0"/>
    <s v="United States"/>
    <s v="Los Angeles"/>
    <x v="1"/>
    <x v="1"/>
    <s v="OFF-ST-10002485"/>
    <x v="1"/>
    <x v="10"/>
    <x v="1531"/>
    <n v="87.92"/>
    <n v="4"/>
    <n v="0.87919999999999732"/>
  </r>
  <r>
    <n v="6154"/>
    <s v="CA-2020-151484"/>
    <x v="380"/>
    <d v="2020-04-23T00:00:00"/>
    <s v="First Class"/>
    <s v="CV-12805"/>
    <x v="33"/>
    <x v="1"/>
    <s v="United States"/>
    <s v="Philadelphia"/>
    <x v="5"/>
    <x v="3"/>
    <s v="FUR-FU-10001876"/>
    <x v="0"/>
    <x v="9"/>
    <x v="1406"/>
    <n v="51.967999999999996"/>
    <n v="2"/>
    <n v="10.393599999999998"/>
  </r>
  <r>
    <n v="6155"/>
    <s v="CA-2020-151484"/>
    <x v="380"/>
    <d v="2020-04-23T00:00:00"/>
    <s v="First Class"/>
    <s v="CV-12805"/>
    <x v="33"/>
    <x v="1"/>
    <s v="United States"/>
    <s v="Philadelphia"/>
    <x v="5"/>
    <x v="3"/>
    <s v="OFF-ST-10002370"/>
    <x v="1"/>
    <x v="10"/>
    <x v="928"/>
    <n v="51.336000000000006"/>
    <n v="3"/>
    <n v="5.7752999999999961"/>
  </r>
  <r>
    <n v="6156"/>
    <s v="CA-2020-151484"/>
    <x v="380"/>
    <d v="2020-04-23T00:00:00"/>
    <s v="First Class"/>
    <s v="CV-12805"/>
    <x v="33"/>
    <x v="1"/>
    <s v="United States"/>
    <s v="Philadelphia"/>
    <x v="5"/>
    <x v="3"/>
    <s v="OFF-ST-10000142"/>
    <x v="1"/>
    <x v="10"/>
    <x v="243"/>
    <n v="332.70400000000001"/>
    <n v="1"/>
    <n v="33.270399999999981"/>
  </r>
  <r>
    <n v="6157"/>
    <s v="CA-2020-151484"/>
    <x v="380"/>
    <d v="2020-04-23T00:00:00"/>
    <s v="First Class"/>
    <s v="CV-12805"/>
    <x v="33"/>
    <x v="1"/>
    <s v="United States"/>
    <s v="Philadelphia"/>
    <x v="5"/>
    <x v="3"/>
    <s v="FUR-FU-10004671"/>
    <x v="0"/>
    <x v="9"/>
    <x v="1002"/>
    <n v="42.408000000000008"/>
    <n v="3"/>
    <n v="9.5418000000000003"/>
  </r>
  <r>
    <n v="6158"/>
    <s v="CA-2019-104150"/>
    <x v="580"/>
    <d v="2019-08-05T00:00:00"/>
    <s v="Second Class"/>
    <s v="AG-10330"/>
    <x v="637"/>
    <x v="0"/>
    <s v="United States"/>
    <s v="Tulsa"/>
    <x v="22"/>
    <x v="2"/>
    <s v="OFF-EN-10002504"/>
    <x v="1"/>
    <x v="12"/>
    <x v="564"/>
    <n v="81.539999999999992"/>
    <n v="3"/>
    <n v="38.323799999999999"/>
  </r>
  <r>
    <n v="6159"/>
    <s v="CA-2019-104150"/>
    <x v="580"/>
    <d v="2019-08-05T00:00:00"/>
    <s v="Second Class"/>
    <s v="AG-10330"/>
    <x v="637"/>
    <x v="0"/>
    <s v="United States"/>
    <s v="Tulsa"/>
    <x v="22"/>
    <x v="2"/>
    <s v="TEC-AC-10004803"/>
    <x v="2"/>
    <x v="7"/>
    <x v="1547"/>
    <n v="167.28"/>
    <n v="12"/>
    <n v="23.419200000000011"/>
  </r>
  <r>
    <n v="6160"/>
    <s v="CA-2019-161025"/>
    <x v="157"/>
    <d v="2019-12-09T00:00:00"/>
    <s v="Standard Class"/>
    <s v="GM-14440"/>
    <x v="191"/>
    <x v="0"/>
    <s v="United States"/>
    <s v="Los Angeles"/>
    <x v="1"/>
    <x v="1"/>
    <s v="OFF-ST-10001932"/>
    <x v="1"/>
    <x v="10"/>
    <x v="1340"/>
    <n v="772.68"/>
    <n v="4"/>
    <n v="108.17520000000002"/>
  </r>
  <r>
    <n v="6171"/>
    <s v="CA-2019-141523"/>
    <x v="567"/>
    <d v="2019-12-24T00:00:00"/>
    <s v="Second Class"/>
    <s v="MH-17440"/>
    <x v="710"/>
    <x v="1"/>
    <s v="United States"/>
    <s v="New York City"/>
    <x v="11"/>
    <x v="3"/>
    <s v="OFF-BI-10000948"/>
    <x v="1"/>
    <x v="4"/>
    <x v="1309"/>
    <n v="34.248000000000005"/>
    <n v="3"/>
    <n v="11.558699999999998"/>
  </r>
  <r>
    <n v="6172"/>
    <s v="CA-2019-141523"/>
    <x v="567"/>
    <d v="2019-12-24T00:00:00"/>
    <s v="Second Class"/>
    <s v="MH-17440"/>
    <x v="710"/>
    <x v="1"/>
    <s v="United States"/>
    <s v="New York City"/>
    <x v="11"/>
    <x v="3"/>
    <s v="OFF-AR-10001545"/>
    <x v="1"/>
    <x v="5"/>
    <x v="536"/>
    <n v="3.52"/>
    <n v="2"/>
    <n v="1.0207999999999999"/>
  </r>
  <r>
    <n v="6185"/>
    <s v="CA-2019-143609"/>
    <x v="14"/>
    <d v="2019-12-13T00:00:00"/>
    <s v="First Class"/>
    <s v="DB-13270"/>
    <x v="431"/>
    <x v="2"/>
    <s v="United States"/>
    <s v="Portland"/>
    <x v="16"/>
    <x v="1"/>
    <s v="FUR-CH-10004218"/>
    <x v="0"/>
    <x v="1"/>
    <x v="1259"/>
    <n v="403.92"/>
    <n v="5"/>
    <n v="25.245000000000019"/>
  </r>
  <r>
    <n v="6190"/>
    <s v="CA-2020-157903"/>
    <x v="581"/>
    <d v="2020-04-08T00:00:00"/>
    <s v="Standard Class"/>
    <s v="AM-10705"/>
    <x v="424"/>
    <x v="0"/>
    <s v="United States"/>
    <s v="Des Plaines"/>
    <x v="7"/>
    <x v="2"/>
    <s v="TEC-PH-10004345"/>
    <x v="2"/>
    <x v="8"/>
    <x v="825"/>
    <n v="383.84000000000003"/>
    <n v="4"/>
    <n v="47.97999999999999"/>
  </r>
  <r>
    <n v="6191"/>
    <s v="CA-2019-157259"/>
    <x v="241"/>
    <d v="2019-12-28T00:00:00"/>
    <s v="Standard Class"/>
    <s v="JM-15535"/>
    <x v="338"/>
    <x v="0"/>
    <s v="United States"/>
    <s v="New York City"/>
    <x v="11"/>
    <x v="3"/>
    <s v="FUR-FU-10003192"/>
    <x v="0"/>
    <x v="9"/>
    <x v="1548"/>
    <n v="799.56000000000006"/>
    <n v="9"/>
    <n v="207.88559999999998"/>
  </r>
  <r>
    <n v="6192"/>
    <s v="CA-2020-107986"/>
    <x v="582"/>
    <d v="2020-12-13T00:00:00"/>
    <s v="Same Day"/>
    <s v="MW-18220"/>
    <x v="711"/>
    <x v="0"/>
    <s v="United States"/>
    <s v="Seattle"/>
    <x v="3"/>
    <x v="1"/>
    <s v="OFF-ST-10001325"/>
    <x v="1"/>
    <x v="10"/>
    <x v="285"/>
    <n v="31.44"/>
    <n v="3"/>
    <n v="8.4888000000000012"/>
  </r>
  <r>
    <n v="6193"/>
    <s v="CA-2020-104927"/>
    <x v="40"/>
    <d v="2020-12-26T00:00:00"/>
    <s v="Standard Class"/>
    <s v="AG-10330"/>
    <x v="637"/>
    <x v="0"/>
    <s v="United States"/>
    <s v="Houston"/>
    <x v="6"/>
    <x v="2"/>
    <s v="OFF-PA-10000019"/>
    <x v="1"/>
    <x v="3"/>
    <x v="460"/>
    <n v="25.920000000000005"/>
    <n v="5"/>
    <n v="9.0719999999999992"/>
  </r>
  <r>
    <n v="6194"/>
    <s v="CA-2020-104927"/>
    <x v="40"/>
    <d v="2020-12-26T00:00:00"/>
    <s v="Standard Class"/>
    <s v="AG-10330"/>
    <x v="637"/>
    <x v="0"/>
    <s v="United States"/>
    <s v="Houston"/>
    <x v="6"/>
    <x v="2"/>
    <s v="OFF-BI-10003429"/>
    <x v="1"/>
    <x v="4"/>
    <x v="1193"/>
    <n v="6.3299999999999992"/>
    <n v="5"/>
    <n v="-9.8114999999999988"/>
  </r>
  <r>
    <n v="6195"/>
    <s v="CA-2020-104927"/>
    <x v="40"/>
    <d v="2020-12-26T00:00:00"/>
    <s v="Standard Class"/>
    <s v="AG-10330"/>
    <x v="637"/>
    <x v="0"/>
    <s v="United States"/>
    <s v="Houston"/>
    <x v="6"/>
    <x v="2"/>
    <s v="OFF-PA-10000176"/>
    <x v="1"/>
    <x v="3"/>
    <x v="755"/>
    <n v="75.88"/>
    <n v="5"/>
    <n v="26.557999999999993"/>
  </r>
  <r>
    <n v="6196"/>
    <s v="CA-2020-113453"/>
    <x v="118"/>
    <d v="2020-10-28T00:00:00"/>
    <s v="Standard Class"/>
    <s v="CM-12160"/>
    <x v="245"/>
    <x v="0"/>
    <s v="United States"/>
    <s v="Philadelphia"/>
    <x v="5"/>
    <x v="3"/>
    <s v="TEC-PH-10004165"/>
    <x v="2"/>
    <x v="8"/>
    <x v="674"/>
    <n v="329.988"/>
    <n v="2"/>
    <n v="-76.997200000000021"/>
  </r>
  <r>
    <n v="6197"/>
    <s v="CA-2020-113453"/>
    <x v="118"/>
    <d v="2020-10-28T00:00:00"/>
    <s v="Standard Class"/>
    <s v="CM-12160"/>
    <x v="245"/>
    <x v="0"/>
    <s v="United States"/>
    <s v="Philadelphia"/>
    <x v="5"/>
    <x v="3"/>
    <s v="OFF-ST-10000352"/>
    <x v="1"/>
    <x v="10"/>
    <x v="736"/>
    <n v="71.376000000000005"/>
    <n v="3"/>
    <n v="-4.460999999999995"/>
  </r>
  <r>
    <n v="6203"/>
    <s v="CA-2019-118332"/>
    <x v="103"/>
    <d v="2019-12-23T00:00:00"/>
    <s v="Standard Class"/>
    <s v="PK-19075"/>
    <x v="109"/>
    <x v="0"/>
    <s v="United States"/>
    <s v="Apple Valley"/>
    <x v="1"/>
    <x v="1"/>
    <s v="FUR-CH-10001708"/>
    <x v="0"/>
    <x v="1"/>
    <x v="595"/>
    <n v="563.91999999999996"/>
    <n v="5"/>
    <n v="7.0489999999999498"/>
  </r>
  <r>
    <n v="6204"/>
    <s v="CA-2019-133669"/>
    <x v="79"/>
    <d v="2019-10-27T00:00:00"/>
    <s v="Standard Class"/>
    <s v="SV-20935"/>
    <x v="459"/>
    <x v="0"/>
    <s v="United States"/>
    <s v="Columbus"/>
    <x v="19"/>
    <x v="3"/>
    <s v="TEC-PH-10001305"/>
    <x v="2"/>
    <x v="8"/>
    <x v="1388"/>
    <n v="235.15199999999999"/>
    <n v="8"/>
    <n v="-47.030399999999986"/>
  </r>
  <r>
    <n v="6205"/>
    <s v="CA-2020-145660"/>
    <x v="53"/>
    <d v="2020-12-03T00:00:00"/>
    <s v="First Class"/>
    <s v="MG-17650"/>
    <x v="243"/>
    <x v="2"/>
    <s v="United States"/>
    <s v="Marion"/>
    <x v="19"/>
    <x v="3"/>
    <s v="FUR-FU-10002885"/>
    <x v="0"/>
    <x v="9"/>
    <x v="696"/>
    <n v="7.7120000000000006"/>
    <n v="2"/>
    <n v="1.7352000000000005"/>
  </r>
  <r>
    <n v="6206"/>
    <s v="CA-2019-133697"/>
    <x v="113"/>
    <d v="2019-10-24T00:00:00"/>
    <s v="Second Class"/>
    <s v="CM-12445"/>
    <x v="678"/>
    <x v="0"/>
    <s v="United States"/>
    <s v="Houston"/>
    <x v="6"/>
    <x v="2"/>
    <s v="OFF-PA-10000726"/>
    <x v="1"/>
    <x v="3"/>
    <x v="973"/>
    <n v="51.016000000000005"/>
    <n v="7"/>
    <n v="15.942499999999992"/>
  </r>
  <r>
    <n v="6207"/>
    <s v="CA-2019-133697"/>
    <x v="113"/>
    <d v="2019-10-24T00:00:00"/>
    <s v="Second Class"/>
    <s v="CM-12445"/>
    <x v="678"/>
    <x v="0"/>
    <s v="United States"/>
    <s v="Houston"/>
    <x v="6"/>
    <x v="2"/>
    <s v="OFF-FA-10003112"/>
    <x v="1"/>
    <x v="11"/>
    <x v="68"/>
    <n v="25.248000000000001"/>
    <n v="4"/>
    <n v="7.8899999999999979"/>
  </r>
  <r>
    <n v="6208"/>
    <s v="CA-2019-133697"/>
    <x v="113"/>
    <d v="2019-10-24T00:00:00"/>
    <s v="Second Class"/>
    <s v="CM-12445"/>
    <x v="678"/>
    <x v="0"/>
    <s v="United States"/>
    <s v="Houston"/>
    <x v="6"/>
    <x v="2"/>
    <s v="FUR-CH-10002372"/>
    <x v="0"/>
    <x v="1"/>
    <x v="233"/>
    <n v="56.686"/>
    <n v="1"/>
    <n v="-14.576399999999996"/>
  </r>
  <r>
    <n v="6209"/>
    <s v="CA-2020-148138"/>
    <x v="206"/>
    <d v="2020-10-03T00:00:00"/>
    <s v="Standard Class"/>
    <s v="ME-18010"/>
    <x v="712"/>
    <x v="1"/>
    <s v="United States"/>
    <s v="Marion"/>
    <x v="19"/>
    <x v="3"/>
    <s v="OFF-ST-10000563"/>
    <x v="1"/>
    <x v="10"/>
    <x v="606"/>
    <n v="51.168000000000006"/>
    <n v="2"/>
    <n v="-6.3960000000000008"/>
  </r>
  <r>
    <n v="6210"/>
    <s v="CA-2020-119809"/>
    <x v="134"/>
    <d v="2020-08-25T00:00:00"/>
    <s v="Standard Class"/>
    <s v="YS-21880"/>
    <x v="310"/>
    <x v="1"/>
    <s v="United States"/>
    <s v="Seattle"/>
    <x v="3"/>
    <x v="1"/>
    <s v="OFF-BI-10003925"/>
    <x v="1"/>
    <x v="4"/>
    <x v="1141"/>
    <n v="2793.5280000000002"/>
    <n v="9"/>
    <n v="942.81569999999988"/>
  </r>
  <r>
    <n v="6211"/>
    <s v="CA-2020-119809"/>
    <x v="134"/>
    <d v="2020-08-25T00:00:00"/>
    <s v="Standard Class"/>
    <s v="YS-21880"/>
    <x v="310"/>
    <x v="1"/>
    <s v="United States"/>
    <s v="Seattle"/>
    <x v="3"/>
    <x v="1"/>
    <s v="OFF-ST-10003306"/>
    <x v="1"/>
    <x v="10"/>
    <x v="225"/>
    <n v="1000.0200000000001"/>
    <n v="7"/>
    <n v="290.00579999999991"/>
  </r>
  <r>
    <n v="6212"/>
    <s v="CA-2020-119809"/>
    <x v="134"/>
    <d v="2020-08-25T00:00:00"/>
    <s v="Standard Class"/>
    <s v="YS-21880"/>
    <x v="310"/>
    <x v="1"/>
    <s v="United States"/>
    <s v="Seattle"/>
    <x v="3"/>
    <x v="1"/>
    <s v="FUR-FU-10001475"/>
    <x v="0"/>
    <x v="9"/>
    <x v="307"/>
    <n v="65.94"/>
    <n v="3"/>
    <n v="22.419600000000003"/>
  </r>
  <r>
    <n v="6213"/>
    <s v="CA-2020-149944"/>
    <x v="56"/>
    <d v="2020-11-16T00:00:00"/>
    <s v="Second Class"/>
    <s v="MB-17305"/>
    <x v="54"/>
    <x v="0"/>
    <s v="United States"/>
    <s v="Longview"/>
    <x v="3"/>
    <x v="1"/>
    <s v="OFF-FA-10003495"/>
    <x v="1"/>
    <x v="11"/>
    <x v="68"/>
    <n v="18.240000000000002"/>
    <n v="3"/>
    <n v="9.120000000000001"/>
  </r>
  <r>
    <n v="6214"/>
    <s v="CA-2020-149944"/>
    <x v="56"/>
    <d v="2020-11-16T00:00:00"/>
    <s v="Second Class"/>
    <s v="MB-17305"/>
    <x v="54"/>
    <x v="0"/>
    <s v="United States"/>
    <s v="Longview"/>
    <x v="3"/>
    <x v="1"/>
    <s v="OFF-AP-10004708"/>
    <x v="1"/>
    <x v="6"/>
    <x v="1212"/>
    <n v="76.12"/>
    <n v="2"/>
    <n v="22.074799999999996"/>
  </r>
  <r>
    <n v="6219"/>
    <s v="CA-2019-160220"/>
    <x v="113"/>
    <d v="2019-10-26T00:00:00"/>
    <s v="Standard Class"/>
    <s v="JS-16030"/>
    <x v="420"/>
    <x v="0"/>
    <s v="United States"/>
    <s v="Trenton"/>
    <x v="13"/>
    <x v="2"/>
    <s v="TEC-PH-10001300"/>
    <x v="2"/>
    <x v="8"/>
    <x v="700"/>
    <n v="125.69999999999999"/>
    <n v="6"/>
    <n v="35.195999999999998"/>
  </r>
  <r>
    <n v="6220"/>
    <s v="CA-2019-160220"/>
    <x v="113"/>
    <d v="2019-10-26T00:00:00"/>
    <s v="Standard Class"/>
    <s v="JS-16030"/>
    <x v="420"/>
    <x v="0"/>
    <s v="United States"/>
    <s v="Trenton"/>
    <x v="13"/>
    <x v="2"/>
    <s v="TEC-PH-10001557"/>
    <x v="2"/>
    <x v="8"/>
    <x v="421"/>
    <n v="191.98"/>
    <n v="2"/>
    <n v="51.834599999999995"/>
  </r>
  <r>
    <n v="6221"/>
    <s v="CA-2019-160220"/>
    <x v="113"/>
    <d v="2019-10-26T00:00:00"/>
    <s v="Standard Class"/>
    <s v="JS-16030"/>
    <x v="420"/>
    <x v="0"/>
    <s v="United States"/>
    <s v="Trenton"/>
    <x v="13"/>
    <x v="2"/>
    <s v="OFF-ST-10000617"/>
    <x v="1"/>
    <x v="10"/>
    <x v="224"/>
    <n v="20.86"/>
    <n v="7"/>
    <n v="1.4601999999999977"/>
  </r>
  <r>
    <n v="6222"/>
    <s v="US-2020-157224"/>
    <x v="18"/>
    <d v="2020-09-18T00:00:00"/>
    <s v="Second Class"/>
    <s v="JB-16000"/>
    <x v="542"/>
    <x v="0"/>
    <s v="United States"/>
    <s v="Los Angeles"/>
    <x v="1"/>
    <x v="1"/>
    <s v="OFF-LA-10000121"/>
    <x v="1"/>
    <x v="2"/>
    <x v="613"/>
    <n v="56.699999999999996"/>
    <n v="9"/>
    <n v="26.081999999999997"/>
  </r>
  <r>
    <n v="6223"/>
    <s v="CA-2020-140627"/>
    <x v="186"/>
    <d v="2020-12-27T00:00:00"/>
    <s v="Standard Class"/>
    <s v="DK-12985"/>
    <x v="677"/>
    <x v="0"/>
    <s v="United States"/>
    <s v="Hendersonville"/>
    <x v="26"/>
    <x v="0"/>
    <s v="FUR-FU-10000087"/>
    <x v="0"/>
    <x v="9"/>
    <x v="1549"/>
    <n v="72.703999999999994"/>
    <n v="4"/>
    <n v="19.084800000000005"/>
  </r>
  <r>
    <n v="6224"/>
    <s v="CA-2020-140627"/>
    <x v="186"/>
    <d v="2020-12-27T00:00:00"/>
    <s v="Standard Class"/>
    <s v="DK-12985"/>
    <x v="677"/>
    <x v="0"/>
    <s v="United States"/>
    <s v="Hendersonville"/>
    <x v="26"/>
    <x v="0"/>
    <s v="OFF-AR-10000422"/>
    <x v="1"/>
    <x v="5"/>
    <x v="604"/>
    <n v="12.263999999999999"/>
    <n v="7"/>
    <n v="1.0730999999999993"/>
  </r>
  <r>
    <n v="6225"/>
    <s v="CA-2020-140627"/>
    <x v="186"/>
    <d v="2020-12-27T00:00:00"/>
    <s v="Standard Class"/>
    <s v="DK-12985"/>
    <x v="677"/>
    <x v="0"/>
    <s v="United States"/>
    <s v="Hendersonville"/>
    <x v="26"/>
    <x v="0"/>
    <s v="OFF-ST-10004123"/>
    <x v="1"/>
    <x v="10"/>
    <x v="559"/>
    <n v="218.35200000000003"/>
    <n v="3"/>
    <n v="-54.588000000000008"/>
  </r>
  <r>
    <n v="6229"/>
    <s v="CA-2019-148208"/>
    <x v="62"/>
    <d v="2019-01-27T00:00:00"/>
    <s v="Standard Class"/>
    <s v="BT-11530"/>
    <x v="266"/>
    <x v="2"/>
    <s v="United States"/>
    <s v="Cleveland"/>
    <x v="19"/>
    <x v="3"/>
    <s v="TEC-PH-10004093"/>
    <x v="2"/>
    <x v="8"/>
    <x v="13"/>
    <n v="110.376"/>
    <n v="4"/>
    <n v="-20.235600000000005"/>
  </r>
  <r>
    <n v="6230"/>
    <s v="CA-2019-148208"/>
    <x v="62"/>
    <d v="2019-01-27T00:00:00"/>
    <s v="Standard Class"/>
    <s v="BT-11530"/>
    <x v="266"/>
    <x v="2"/>
    <s v="United States"/>
    <s v="Cleveland"/>
    <x v="19"/>
    <x v="3"/>
    <s v="TEC-AC-10000171"/>
    <x v="2"/>
    <x v="7"/>
    <x v="16"/>
    <n v="55.176000000000002"/>
    <n v="3"/>
    <n v="15.863099999999999"/>
  </r>
  <r>
    <n v="6231"/>
    <s v="CA-2020-127656"/>
    <x v="281"/>
    <d v="2020-07-17T00:00:00"/>
    <s v="Standard Class"/>
    <s v="NW-18400"/>
    <x v="713"/>
    <x v="0"/>
    <s v="United States"/>
    <s v="Waterloo"/>
    <x v="17"/>
    <x v="2"/>
    <s v="OFF-AR-10001166"/>
    <x v="1"/>
    <x v="5"/>
    <x v="512"/>
    <n v="30.32"/>
    <n v="4"/>
    <n v="11.8248"/>
  </r>
  <r>
    <n v="6232"/>
    <s v="US-2020-142188"/>
    <x v="124"/>
    <d v="2020-09-11T00:00:00"/>
    <s v="Same Day"/>
    <s v="JF-15415"/>
    <x v="141"/>
    <x v="0"/>
    <s v="United States"/>
    <s v="Seattle"/>
    <x v="3"/>
    <x v="1"/>
    <s v="FUR-CH-10003199"/>
    <x v="0"/>
    <x v="1"/>
    <x v="494"/>
    <n v="177.56800000000001"/>
    <n v="2"/>
    <n v="8.8783999999999921"/>
  </r>
  <r>
    <n v="6233"/>
    <s v="US-2020-142188"/>
    <x v="124"/>
    <d v="2020-09-11T00:00:00"/>
    <s v="Same Day"/>
    <s v="JF-15415"/>
    <x v="141"/>
    <x v="0"/>
    <s v="United States"/>
    <s v="Seattle"/>
    <x v="3"/>
    <x v="1"/>
    <s v="OFF-PA-10002005"/>
    <x v="1"/>
    <x v="3"/>
    <x v="311"/>
    <n v="19.440000000000001"/>
    <n v="3"/>
    <n v="9.3312000000000008"/>
  </r>
  <r>
    <n v="6234"/>
    <s v="US-2020-142188"/>
    <x v="124"/>
    <d v="2020-09-11T00:00:00"/>
    <s v="Same Day"/>
    <s v="JF-15415"/>
    <x v="141"/>
    <x v="0"/>
    <s v="United States"/>
    <s v="Seattle"/>
    <x v="3"/>
    <x v="1"/>
    <s v="OFF-PA-10004101"/>
    <x v="1"/>
    <x v="3"/>
    <x v="312"/>
    <n v="71.28"/>
    <n v="11"/>
    <n v="34.214400000000005"/>
  </r>
  <r>
    <n v="6235"/>
    <s v="US-2020-142188"/>
    <x v="124"/>
    <d v="2020-09-11T00:00:00"/>
    <s v="Same Day"/>
    <s v="JF-15415"/>
    <x v="141"/>
    <x v="0"/>
    <s v="United States"/>
    <s v="Seattle"/>
    <x v="3"/>
    <x v="1"/>
    <s v="OFF-BI-10004600"/>
    <x v="1"/>
    <x v="4"/>
    <x v="1130"/>
    <n v="1471.96"/>
    <n v="5"/>
    <n v="459.98749999999995"/>
  </r>
  <r>
    <n v="6236"/>
    <s v="US-2020-142188"/>
    <x v="124"/>
    <d v="2020-09-11T00:00:00"/>
    <s v="Same Day"/>
    <s v="JF-15415"/>
    <x v="141"/>
    <x v="0"/>
    <s v="United States"/>
    <s v="Seattle"/>
    <x v="3"/>
    <x v="1"/>
    <s v="TEC-PH-10000127"/>
    <x v="2"/>
    <x v="8"/>
    <x v="1550"/>
    <n v="79.959999999999994"/>
    <n v="5"/>
    <n v="-17.991000000000003"/>
  </r>
  <r>
    <n v="6237"/>
    <s v="CA-2019-144400"/>
    <x v="583"/>
    <d v="2019-02-27T00:00:00"/>
    <s v="Standard Class"/>
    <s v="AC-10420"/>
    <x v="397"/>
    <x v="1"/>
    <s v="United States"/>
    <s v="Philadelphia"/>
    <x v="5"/>
    <x v="3"/>
    <s v="OFF-EN-10004386"/>
    <x v="1"/>
    <x v="12"/>
    <x v="132"/>
    <n v="57.576000000000001"/>
    <n v="3"/>
    <n v="21.591000000000001"/>
  </r>
  <r>
    <n v="6238"/>
    <s v="US-2019-155180"/>
    <x v="62"/>
    <d v="2019-01-29T00:00:00"/>
    <s v="Standard Class"/>
    <s v="TB-21280"/>
    <x v="363"/>
    <x v="0"/>
    <s v="United States"/>
    <s v="New York City"/>
    <x v="11"/>
    <x v="3"/>
    <s v="OFF-BI-10004506"/>
    <x v="1"/>
    <x v="4"/>
    <x v="1551"/>
    <n v="26.336000000000002"/>
    <n v="4"/>
    <n v="9.2176000000000009"/>
  </r>
  <r>
    <n v="6241"/>
    <s v="US-2019-131912"/>
    <x v="294"/>
    <d v="2019-11-01T00:00:00"/>
    <s v="Second Class"/>
    <s v="LH-17155"/>
    <x v="62"/>
    <x v="0"/>
    <s v="United States"/>
    <s v="Los Angeles"/>
    <x v="1"/>
    <x v="1"/>
    <s v="OFF-BI-10004236"/>
    <x v="1"/>
    <x v="4"/>
    <x v="603"/>
    <n v="11.744"/>
    <n v="1"/>
    <n v="3.8167999999999997"/>
  </r>
  <r>
    <n v="6242"/>
    <s v="CA-2020-141572"/>
    <x v="21"/>
    <d v="2020-05-31T00:00:00"/>
    <s v="Second Class"/>
    <s v="LO-17170"/>
    <x v="633"/>
    <x v="1"/>
    <s v="United States"/>
    <s v="Concord"/>
    <x v="36"/>
    <x v="3"/>
    <s v="FUR-FU-10001185"/>
    <x v="0"/>
    <x v="9"/>
    <x v="1441"/>
    <n v="247.44"/>
    <n v="8"/>
    <n v="101.4504"/>
  </r>
  <r>
    <n v="6244"/>
    <s v="CA-2019-165561"/>
    <x v="217"/>
    <d v="2019-11-28T00:00:00"/>
    <s v="Standard Class"/>
    <s v="CR-12580"/>
    <x v="470"/>
    <x v="2"/>
    <s v="United States"/>
    <s v="Bellevue"/>
    <x v="3"/>
    <x v="1"/>
    <s v="OFF-SU-10004782"/>
    <x v="1"/>
    <x v="13"/>
    <x v="1219"/>
    <n v="25.349999999999998"/>
    <n v="3"/>
    <n v="7.6049999999999978"/>
  </r>
  <r>
    <n v="6248"/>
    <s v="CA-2020-121580"/>
    <x v="80"/>
    <d v="2020-06-04T00:00:00"/>
    <s v="Standard Class"/>
    <s v="ML-17410"/>
    <x v="594"/>
    <x v="0"/>
    <s v="United States"/>
    <s v="Columbus"/>
    <x v="33"/>
    <x v="2"/>
    <s v="OFF-BI-10000632"/>
    <x v="1"/>
    <x v="4"/>
    <x v="940"/>
    <n v="43.41"/>
    <n v="1"/>
    <n v="19.968599999999999"/>
  </r>
  <r>
    <n v="6249"/>
    <s v="CA-2020-121580"/>
    <x v="80"/>
    <d v="2020-06-04T00:00:00"/>
    <s v="Standard Class"/>
    <s v="ML-17410"/>
    <x v="594"/>
    <x v="0"/>
    <s v="United States"/>
    <s v="Columbus"/>
    <x v="33"/>
    <x v="2"/>
    <s v="FUR-FU-10003981"/>
    <x v="0"/>
    <x v="9"/>
    <x v="181"/>
    <n v="6.24"/>
    <n v="3"/>
    <n v="2.6208000000000005"/>
  </r>
  <r>
    <n v="6250"/>
    <s v="CA-2020-121580"/>
    <x v="80"/>
    <d v="2020-06-04T00:00:00"/>
    <s v="Standard Class"/>
    <s v="ML-17410"/>
    <x v="594"/>
    <x v="0"/>
    <s v="United States"/>
    <s v="Columbus"/>
    <x v="33"/>
    <x v="2"/>
    <s v="OFF-AP-10001564"/>
    <x v="1"/>
    <x v="6"/>
    <x v="1552"/>
    <n v="465.16"/>
    <n v="2"/>
    <n v="120.94159999999999"/>
  </r>
  <r>
    <n v="6251"/>
    <s v="CA-2020-121580"/>
    <x v="80"/>
    <d v="2020-06-04T00:00:00"/>
    <s v="Standard Class"/>
    <s v="ML-17410"/>
    <x v="594"/>
    <x v="0"/>
    <s v="United States"/>
    <s v="Columbus"/>
    <x v="33"/>
    <x v="2"/>
    <s v="OFF-PA-10004082"/>
    <x v="1"/>
    <x v="3"/>
    <x v="868"/>
    <n v="7.98"/>
    <n v="1"/>
    <n v="3.99"/>
  </r>
  <r>
    <n v="6256"/>
    <s v="CA-2020-139444"/>
    <x v="237"/>
    <d v="2020-09-15T00:00:00"/>
    <s v="Standard Class"/>
    <s v="GK-14620"/>
    <x v="77"/>
    <x v="1"/>
    <s v="United States"/>
    <s v="Plano"/>
    <x v="6"/>
    <x v="2"/>
    <s v="OFF-LA-10000134"/>
    <x v="1"/>
    <x v="2"/>
    <x v="39"/>
    <n v="9.8560000000000016"/>
    <n v="4"/>
    <n v="3.4495999999999993"/>
  </r>
  <r>
    <n v="6258"/>
    <s v="CA-2020-141425"/>
    <x v="443"/>
    <d v="2020-11-06T00:00:00"/>
    <s v="Second Class"/>
    <s v="AR-10825"/>
    <x v="161"/>
    <x v="1"/>
    <s v="United States"/>
    <s v="Columbus"/>
    <x v="19"/>
    <x v="3"/>
    <s v="OFF-SU-10000646"/>
    <x v="1"/>
    <x v="13"/>
    <x v="141"/>
    <n v="384.59200000000004"/>
    <n v="2"/>
    <n v="-81.725799999999978"/>
  </r>
  <r>
    <n v="6262"/>
    <s v="CA-2020-103506"/>
    <x v="162"/>
    <d v="2020-07-27T00:00:00"/>
    <s v="Standard Class"/>
    <s v="LR-17035"/>
    <x v="705"/>
    <x v="1"/>
    <s v="United States"/>
    <s v="Long Beach"/>
    <x v="11"/>
    <x v="3"/>
    <s v="OFF-LA-10001158"/>
    <x v="1"/>
    <x v="2"/>
    <x v="178"/>
    <n v="41.4"/>
    <n v="4"/>
    <n v="19.872"/>
  </r>
  <r>
    <n v="6263"/>
    <s v="CA-2019-132479"/>
    <x v="250"/>
    <d v="2019-09-26T00:00:00"/>
    <s v="First Class"/>
    <s v="MK-17905"/>
    <x v="87"/>
    <x v="1"/>
    <s v="United States"/>
    <s v="Rockford"/>
    <x v="7"/>
    <x v="2"/>
    <s v="OFF-BI-10004584"/>
    <x v="1"/>
    <x v="4"/>
    <x v="222"/>
    <n v="442.37199999999996"/>
    <n v="7"/>
    <n v="-729.91380000000004"/>
  </r>
  <r>
    <n v="6264"/>
    <s v="CA-2020-160724"/>
    <x v="552"/>
    <d v="2020-05-10T00:00:00"/>
    <s v="Standard Class"/>
    <s v="YS-21880"/>
    <x v="310"/>
    <x v="1"/>
    <s v="United States"/>
    <s v="Columbus"/>
    <x v="29"/>
    <x v="0"/>
    <s v="OFF-BI-10004965"/>
    <x v="1"/>
    <x v="4"/>
    <x v="703"/>
    <n v="34.5"/>
    <n v="3"/>
    <n v="15.524999999999999"/>
  </r>
  <r>
    <n v="6265"/>
    <s v="US-2019-115952"/>
    <x v="584"/>
    <d v="2019-10-06T00:00:00"/>
    <s v="Same Day"/>
    <s v="JH-15910"/>
    <x v="59"/>
    <x v="0"/>
    <s v="United States"/>
    <s v="Tulsa"/>
    <x v="22"/>
    <x v="2"/>
    <s v="OFF-BI-10004654"/>
    <x v="1"/>
    <x v="4"/>
    <x v="29"/>
    <n v="28.849999999999998"/>
    <n v="5"/>
    <n v="14.424999999999999"/>
  </r>
  <r>
    <n v="6270"/>
    <s v="CA-2020-102379"/>
    <x v="318"/>
    <d v="2020-12-06T00:00:00"/>
    <s v="Standard Class"/>
    <s v="BB-11545"/>
    <x v="108"/>
    <x v="1"/>
    <s v="United States"/>
    <s v="Oakland"/>
    <x v="1"/>
    <x v="1"/>
    <s v="TEC-PH-10001448"/>
    <x v="2"/>
    <x v="8"/>
    <x v="82"/>
    <n v="39.992000000000004"/>
    <n v="1"/>
    <n v="-7.9984000000000073"/>
  </r>
  <r>
    <n v="6271"/>
    <s v="CA-2020-102379"/>
    <x v="318"/>
    <d v="2020-12-06T00:00:00"/>
    <s v="Standard Class"/>
    <s v="BB-11545"/>
    <x v="108"/>
    <x v="1"/>
    <s v="United States"/>
    <s v="Oakland"/>
    <x v="1"/>
    <x v="1"/>
    <s v="FUR-CH-10004983"/>
    <x v="0"/>
    <x v="1"/>
    <x v="1235"/>
    <n v="1159.056"/>
    <n v="9"/>
    <n v="43.464599999999905"/>
  </r>
  <r>
    <n v="6272"/>
    <s v="CA-2020-102379"/>
    <x v="318"/>
    <d v="2020-12-06T00:00:00"/>
    <s v="Standard Class"/>
    <s v="BB-11545"/>
    <x v="108"/>
    <x v="1"/>
    <s v="United States"/>
    <s v="Oakland"/>
    <x v="1"/>
    <x v="1"/>
    <s v="OFF-AR-10004022"/>
    <x v="1"/>
    <x v="5"/>
    <x v="611"/>
    <n v="179.89999999999998"/>
    <n v="5"/>
    <n v="44.974999999999987"/>
  </r>
  <r>
    <n v="6273"/>
    <s v="CA-2020-149706"/>
    <x v="83"/>
    <d v="2020-12-12T00:00:00"/>
    <s v="First Class"/>
    <s v="AS-10285"/>
    <x v="91"/>
    <x v="1"/>
    <s v="United States"/>
    <s v="Palatine"/>
    <x v="7"/>
    <x v="2"/>
    <s v="TEC-AC-10001284"/>
    <x v="2"/>
    <x v="7"/>
    <x v="832"/>
    <n v="116.312"/>
    <n v="7"/>
    <n v="23.262400000000003"/>
  </r>
  <r>
    <n v="6274"/>
    <s v="US-2019-139087"/>
    <x v="10"/>
    <d v="2019-07-22T00:00:00"/>
    <s v="Second Class"/>
    <s v="DK-13375"/>
    <x v="642"/>
    <x v="0"/>
    <s v="United States"/>
    <s v="Seattle"/>
    <x v="3"/>
    <x v="1"/>
    <s v="FUR-FU-10001847"/>
    <x v="0"/>
    <x v="9"/>
    <x v="1481"/>
    <n v="12.419999999999998"/>
    <n v="3"/>
    <n v="4.4711999999999996"/>
  </r>
  <r>
    <n v="6275"/>
    <s v="US-2019-139087"/>
    <x v="10"/>
    <d v="2019-07-22T00:00:00"/>
    <s v="Second Class"/>
    <s v="DK-13375"/>
    <x v="642"/>
    <x v="0"/>
    <s v="United States"/>
    <s v="Seattle"/>
    <x v="3"/>
    <x v="1"/>
    <s v="TEC-AC-10004595"/>
    <x v="2"/>
    <x v="7"/>
    <x v="1553"/>
    <n v="428.40000000000003"/>
    <n v="3"/>
    <n v="89.963999999999999"/>
  </r>
  <r>
    <n v="6276"/>
    <s v="US-2019-139087"/>
    <x v="10"/>
    <d v="2019-07-22T00:00:00"/>
    <s v="Second Class"/>
    <s v="DK-13375"/>
    <x v="642"/>
    <x v="0"/>
    <s v="United States"/>
    <s v="Seattle"/>
    <x v="3"/>
    <x v="1"/>
    <s v="FUR-FU-10004164"/>
    <x v="0"/>
    <x v="9"/>
    <x v="1246"/>
    <n v="24.75"/>
    <n v="5"/>
    <n v="10.890000000000002"/>
  </r>
  <r>
    <n v="6277"/>
    <s v="US-2019-139087"/>
    <x v="10"/>
    <d v="2019-07-22T00:00:00"/>
    <s v="Second Class"/>
    <s v="DK-13375"/>
    <x v="642"/>
    <x v="0"/>
    <s v="United States"/>
    <s v="Seattle"/>
    <x v="3"/>
    <x v="1"/>
    <s v="OFF-LA-10001074"/>
    <x v="1"/>
    <x v="2"/>
    <x v="163"/>
    <n v="87.71"/>
    <n v="7"/>
    <n v="41.223699999999994"/>
  </r>
  <r>
    <n v="6278"/>
    <s v="US-2019-139087"/>
    <x v="10"/>
    <d v="2019-07-22T00:00:00"/>
    <s v="Second Class"/>
    <s v="DK-13375"/>
    <x v="642"/>
    <x v="0"/>
    <s v="United States"/>
    <s v="Seattle"/>
    <x v="3"/>
    <x v="1"/>
    <s v="OFF-ST-10000604"/>
    <x v="1"/>
    <x v="10"/>
    <x v="22"/>
    <n v="69.52"/>
    <n v="2"/>
    <n v="17.379999999999995"/>
  </r>
  <r>
    <n v="6279"/>
    <s v="US-2019-139087"/>
    <x v="10"/>
    <d v="2019-07-22T00:00:00"/>
    <s v="Second Class"/>
    <s v="DK-13375"/>
    <x v="642"/>
    <x v="0"/>
    <s v="United States"/>
    <s v="Seattle"/>
    <x v="3"/>
    <x v="1"/>
    <s v="TEC-PH-10000148"/>
    <x v="2"/>
    <x v="8"/>
    <x v="507"/>
    <n v="20.784000000000002"/>
    <n v="2"/>
    <n v="-4.6764000000000001"/>
  </r>
  <r>
    <n v="6280"/>
    <s v="US-2019-139087"/>
    <x v="10"/>
    <d v="2019-07-22T00:00:00"/>
    <s v="Second Class"/>
    <s v="DK-13375"/>
    <x v="642"/>
    <x v="0"/>
    <s v="United States"/>
    <s v="Seattle"/>
    <x v="3"/>
    <x v="1"/>
    <s v="OFF-BI-10000042"/>
    <x v="1"/>
    <x v="4"/>
    <x v="1554"/>
    <n v="12.816000000000001"/>
    <n v="3"/>
    <n v="4.1651999999999987"/>
  </r>
  <r>
    <n v="6281"/>
    <s v="CA-2020-152226"/>
    <x v="332"/>
    <d v="2020-05-16T00:00:00"/>
    <s v="Standard Class"/>
    <s v="JH-15910"/>
    <x v="59"/>
    <x v="0"/>
    <s v="United States"/>
    <s v="Cincinnati"/>
    <x v="19"/>
    <x v="3"/>
    <s v="OFF-LA-10000443"/>
    <x v="1"/>
    <x v="2"/>
    <x v="1555"/>
    <n v="5.9039999999999999"/>
    <n v="2"/>
    <n v="1.9925999999999999"/>
  </r>
  <r>
    <n v="6284"/>
    <s v="CA-2019-100944"/>
    <x v="250"/>
    <d v="2019-09-28T00:00:00"/>
    <s v="Standard Class"/>
    <s v="EH-13765"/>
    <x v="411"/>
    <x v="1"/>
    <s v="United States"/>
    <s v="Los Angeles"/>
    <x v="1"/>
    <x v="1"/>
    <s v="OFF-EN-10001453"/>
    <x v="1"/>
    <x v="12"/>
    <x v="1556"/>
    <n v="304.89999999999998"/>
    <n v="5"/>
    <n v="143.30299999999997"/>
  </r>
  <r>
    <n v="6285"/>
    <s v="CA-2019-100944"/>
    <x v="250"/>
    <d v="2019-09-28T00:00:00"/>
    <s v="Standard Class"/>
    <s v="EH-13765"/>
    <x v="411"/>
    <x v="1"/>
    <s v="United States"/>
    <s v="Los Angeles"/>
    <x v="1"/>
    <x v="1"/>
    <s v="FUR-CH-10000988"/>
    <x v="0"/>
    <x v="1"/>
    <x v="798"/>
    <n v="563.24"/>
    <n v="5"/>
    <n v="56.324000000000012"/>
  </r>
  <r>
    <n v="6286"/>
    <s v="CA-2019-125080"/>
    <x v="79"/>
    <d v="2019-10-26T00:00:00"/>
    <s v="Standard Class"/>
    <s v="VW-21775"/>
    <x v="341"/>
    <x v="1"/>
    <s v="United States"/>
    <s v="Lakewood"/>
    <x v="19"/>
    <x v="3"/>
    <s v="FUR-TA-10003238"/>
    <x v="0"/>
    <x v="14"/>
    <x v="907"/>
    <n v="661.17600000000004"/>
    <n v="2"/>
    <n v="-231.41160000000008"/>
  </r>
  <r>
    <n v="6287"/>
    <s v="CA-2019-121020"/>
    <x v="570"/>
    <d v="2019-10-31T00:00:00"/>
    <s v="Standard Class"/>
    <s v="CG-12040"/>
    <x v="220"/>
    <x v="2"/>
    <s v="United States"/>
    <s v="Lebanon"/>
    <x v="26"/>
    <x v="0"/>
    <s v="TEC-PH-10001061"/>
    <x v="2"/>
    <x v="8"/>
    <x v="1557"/>
    <n v="239.976"/>
    <n v="3"/>
    <n v="17.998199999999997"/>
  </r>
  <r>
    <n v="6292"/>
    <s v="CA-2020-143756"/>
    <x v="318"/>
    <d v="2020-12-05T00:00:00"/>
    <s v="First Class"/>
    <s v="ME-17725"/>
    <x v="156"/>
    <x v="0"/>
    <s v="United States"/>
    <s v="Salem"/>
    <x v="12"/>
    <x v="0"/>
    <s v="FUR-CH-10001854"/>
    <x v="0"/>
    <x v="1"/>
    <x v="857"/>
    <n v="701.96"/>
    <n v="2"/>
    <n v="168.47040000000004"/>
  </r>
  <r>
    <n v="6300"/>
    <s v="CA-2020-107314"/>
    <x v="185"/>
    <d v="2020-12-03T00:00:00"/>
    <s v="First Class"/>
    <s v="MZ-17335"/>
    <x v="632"/>
    <x v="2"/>
    <s v="United States"/>
    <s v="San Francisco"/>
    <x v="1"/>
    <x v="1"/>
    <s v="FUR-FU-10003489"/>
    <x v="0"/>
    <x v="9"/>
    <x v="1558"/>
    <n v="25.83"/>
    <n v="3"/>
    <n v="9.5570999999999984"/>
  </r>
  <r>
    <n v="6303"/>
    <s v="CA-2020-166919"/>
    <x v="31"/>
    <d v="2020-11-27T00:00:00"/>
    <s v="Standard Class"/>
    <s v="AH-10210"/>
    <x v="475"/>
    <x v="0"/>
    <s v="United States"/>
    <s v="Dallas"/>
    <x v="6"/>
    <x v="2"/>
    <s v="TEC-PH-10001305"/>
    <x v="2"/>
    <x v="8"/>
    <x v="1388"/>
    <n v="195.96000000000004"/>
    <n v="5"/>
    <n v="19.596000000000018"/>
  </r>
  <r>
    <n v="6304"/>
    <s v="CA-2020-162712"/>
    <x v="533"/>
    <d v="2020-06-20T00:00:00"/>
    <s v="Second Class"/>
    <s v="NK-18490"/>
    <x v="334"/>
    <x v="2"/>
    <s v="United States"/>
    <s v="Corpus Christi"/>
    <x v="6"/>
    <x v="2"/>
    <s v="OFF-PA-10000167"/>
    <x v="1"/>
    <x v="3"/>
    <x v="751"/>
    <n v="74.352000000000004"/>
    <n v="3"/>
    <n v="23.234999999999992"/>
  </r>
  <r>
    <n v="6305"/>
    <s v="CA-2020-107552"/>
    <x v="552"/>
    <d v="2020-05-05T00:00:00"/>
    <s v="Same Day"/>
    <s v="AI-10855"/>
    <x v="339"/>
    <x v="0"/>
    <s v="United States"/>
    <s v="New York City"/>
    <x v="11"/>
    <x v="3"/>
    <s v="OFF-PA-10002947"/>
    <x v="1"/>
    <x v="3"/>
    <x v="459"/>
    <n v="6.68"/>
    <n v="1"/>
    <n v="3.2063999999999999"/>
  </r>
  <r>
    <n v="6306"/>
    <s v="CA-2019-163328"/>
    <x v="147"/>
    <d v="2019-11-06T00:00:00"/>
    <s v="Second Class"/>
    <s v="TP-21565"/>
    <x v="627"/>
    <x v="1"/>
    <s v="United States"/>
    <s v="Eugene"/>
    <x v="16"/>
    <x v="1"/>
    <s v="OFF-SU-10002301"/>
    <x v="1"/>
    <x v="13"/>
    <x v="1559"/>
    <n v="17.584000000000003"/>
    <n v="7"/>
    <n v="-4.1761999999999997"/>
  </r>
  <r>
    <n v="6307"/>
    <s v="CA-2019-163328"/>
    <x v="147"/>
    <d v="2019-11-06T00:00:00"/>
    <s v="Second Class"/>
    <s v="TP-21565"/>
    <x v="627"/>
    <x v="1"/>
    <s v="United States"/>
    <s v="Eugene"/>
    <x v="16"/>
    <x v="1"/>
    <s v="FUR-CH-10003298"/>
    <x v="0"/>
    <x v="1"/>
    <x v="1361"/>
    <n v="104.78399999999999"/>
    <n v="1"/>
    <n v="-14.407800000000009"/>
  </r>
  <r>
    <n v="6308"/>
    <s v="CA-2019-163328"/>
    <x v="147"/>
    <d v="2019-11-06T00:00:00"/>
    <s v="Second Class"/>
    <s v="TP-21565"/>
    <x v="627"/>
    <x v="1"/>
    <s v="United States"/>
    <s v="Eugene"/>
    <x v="16"/>
    <x v="1"/>
    <s v="OFF-PA-10004353"/>
    <x v="1"/>
    <x v="3"/>
    <x v="1357"/>
    <n v="47.952000000000005"/>
    <n v="3"/>
    <n v="16.783200000000001"/>
  </r>
  <r>
    <n v="6309"/>
    <s v="CA-2019-163328"/>
    <x v="147"/>
    <d v="2019-11-06T00:00:00"/>
    <s v="Second Class"/>
    <s v="TP-21565"/>
    <x v="627"/>
    <x v="1"/>
    <s v="United States"/>
    <s v="Eugene"/>
    <x v="16"/>
    <x v="1"/>
    <s v="FUR-CH-10000229"/>
    <x v="0"/>
    <x v="1"/>
    <x v="1431"/>
    <n v="650.35200000000009"/>
    <n v="3"/>
    <n v="-97.552800000000076"/>
  </r>
  <r>
    <n v="6310"/>
    <s v="CA-2019-163328"/>
    <x v="147"/>
    <d v="2019-11-06T00:00:00"/>
    <s v="Second Class"/>
    <s v="TP-21565"/>
    <x v="627"/>
    <x v="1"/>
    <s v="United States"/>
    <s v="Eugene"/>
    <x v="16"/>
    <x v="1"/>
    <s v="OFF-LA-10003930"/>
    <x v="1"/>
    <x v="2"/>
    <x v="334"/>
    <n v="629.18400000000008"/>
    <n v="8"/>
    <n v="228.07919999999999"/>
  </r>
  <r>
    <n v="6311"/>
    <s v="CA-2019-163328"/>
    <x v="147"/>
    <d v="2019-11-06T00:00:00"/>
    <s v="Second Class"/>
    <s v="TP-21565"/>
    <x v="627"/>
    <x v="1"/>
    <s v="United States"/>
    <s v="Eugene"/>
    <x v="16"/>
    <x v="1"/>
    <s v="OFF-PA-10000176"/>
    <x v="1"/>
    <x v="3"/>
    <x v="755"/>
    <n v="15.176"/>
    <n v="1"/>
    <n v="5.3115999999999985"/>
  </r>
  <r>
    <n v="6313"/>
    <s v="CA-2020-120019"/>
    <x v="499"/>
    <d v="2020-02-21T00:00:00"/>
    <s v="Standard Class"/>
    <s v="NG-18355"/>
    <x v="151"/>
    <x v="1"/>
    <s v="United States"/>
    <s v="Fairfield"/>
    <x v="24"/>
    <x v="3"/>
    <s v="OFF-ST-10001932"/>
    <x v="1"/>
    <x v="10"/>
    <x v="1340"/>
    <n v="579.51"/>
    <n v="3"/>
    <n v="81.131400000000014"/>
  </r>
  <r>
    <n v="6314"/>
    <s v="CA-2020-120019"/>
    <x v="499"/>
    <d v="2020-02-21T00:00:00"/>
    <s v="Standard Class"/>
    <s v="NG-18355"/>
    <x v="151"/>
    <x v="1"/>
    <s v="United States"/>
    <s v="Fairfield"/>
    <x v="24"/>
    <x v="3"/>
    <s v="TEC-PH-10000923"/>
    <x v="2"/>
    <x v="8"/>
    <x v="880"/>
    <n v="14.99"/>
    <n v="1"/>
    <n v="7.3451000000000004"/>
  </r>
  <r>
    <n v="6319"/>
    <s v="CA-2020-161459"/>
    <x v="503"/>
    <d v="2020-11-29T00:00:00"/>
    <s v="Second Class"/>
    <s v="EB-13750"/>
    <x v="351"/>
    <x v="1"/>
    <s v="United States"/>
    <s v="Laguna Niguel"/>
    <x v="1"/>
    <x v="1"/>
    <s v="TEC-PH-10004071"/>
    <x v="2"/>
    <x v="8"/>
    <x v="1210"/>
    <n v="39.960000000000008"/>
    <n v="5"/>
    <n v="3.4964999999999993"/>
  </r>
  <r>
    <n v="6320"/>
    <s v="CA-2020-161459"/>
    <x v="503"/>
    <d v="2020-11-29T00:00:00"/>
    <s v="Second Class"/>
    <s v="EB-13750"/>
    <x v="351"/>
    <x v="1"/>
    <s v="United States"/>
    <s v="Laguna Niguel"/>
    <x v="1"/>
    <x v="1"/>
    <s v="OFF-PA-10002377"/>
    <x v="1"/>
    <x v="3"/>
    <x v="357"/>
    <n v="34.08"/>
    <n v="6"/>
    <n v="15.335999999999999"/>
  </r>
  <r>
    <n v="6321"/>
    <s v="CA-2020-160017"/>
    <x v="219"/>
    <d v="2020-10-02T00:00:00"/>
    <s v="Standard Class"/>
    <s v="SP-20860"/>
    <x v="101"/>
    <x v="1"/>
    <s v="United States"/>
    <s v="Jacksonville"/>
    <x v="8"/>
    <x v="0"/>
    <s v="OFF-PA-10001800"/>
    <x v="1"/>
    <x v="3"/>
    <x v="1091"/>
    <n v="10.368000000000002"/>
    <n v="2"/>
    <n v="3.6288"/>
  </r>
  <r>
    <n v="6337"/>
    <s v="CA-2019-165995"/>
    <x v="71"/>
    <d v="2019-09-06T00:00:00"/>
    <s v="Standard Class"/>
    <s v="BG-11740"/>
    <x v="563"/>
    <x v="0"/>
    <s v="United States"/>
    <s v="Los Angeles"/>
    <x v="1"/>
    <x v="1"/>
    <s v="FUR-FU-10000672"/>
    <x v="0"/>
    <x v="9"/>
    <x v="1392"/>
    <n v="47.04"/>
    <n v="4"/>
    <n v="15.993599999999997"/>
  </r>
  <r>
    <n v="6338"/>
    <s v="CA-2019-165995"/>
    <x v="71"/>
    <d v="2019-09-06T00:00:00"/>
    <s v="Standard Class"/>
    <s v="BG-11740"/>
    <x v="563"/>
    <x v="0"/>
    <s v="United States"/>
    <s v="Los Angeles"/>
    <x v="1"/>
    <x v="1"/>
    <s v="TEC-PH-10004908"/>
    <x v="2"/>
    <x v="8"/>
    <x v="1127"/>
    <n v="339.96000000000004"/>
    <n v="5"/>
    <n v="42.494999999999948"/>
  </r>
  <r>
    <n v="6339"/>
    <s v="CA-2020-143112"/>
    <x v="203"/>
    <d v="2020-10-09T00:00:00"/>
    <s v="Standard Class"/>
    <s v="TS-21370"/>
    <x v="331"/>
    <x v="1"/>
    <s v="United States"/>
    <s v="New York City"/>
    <x v="11"/>
    <x v="3"/>
    <s v="TEC-PH-10003095"/>
    <x v="2"/>
    <x v="8"/>
    <x v="1145"/>
    <n v="87.8"/>
    <n v="4"/>
    <n v="43.9"/>
  </r>
  <r>
    <n v="6340"/>
    <s v="CA-2020-143112"/>
    <x v="203"/>
    <d v="2020-10-09T00:00:00"/>
    <s v="Standard Class"/>
    <s v="TS-21370"/>
    <x v="331"/>
    <x v="1"/>
    <s v="United States"/>
    <s v="New York City"/>
    <x v="11"/>
    <x v="3"/>
    <s v="FUR-CH-10002880"/>
    <x v="0"/>
    <x v="1"/>
    <x v="808"/>
    <n v="221.38200000000001"/>
    <n v="2"/>
    <n v="2.4597999999999871"/>
  </r>
  <r>
    <n v="6341"/>
    <s v="CA-2020-143112"/>
    <x v="203"/>
    <d v="2020-10-09T00:00:00"/>
    <s v="Standard Class"/>
    <s v="TS-21370"/>
    <x v="331"/>
    <x v="1"/>
    <s v="United States"/>
    <s v="New York City"/>
    <x v="11"/>
    <x v="3"/>
    <s v="TEC-MA-10001047"/>
    <x v="2"/>
    <x v="16"/>
    <x v="1317"/>
    <n v="5199.96"/>
    <n v="4"/>
    <n v="1351.9895999999999"/>
  </r>
  <r>
    <n v="6342"/>
    <s v="US-2019-105830"/>
    <x v="231"/>
    <d v="2020-01-02T00:00:00"/>
    <s v="First Class"/>
    <s v="DB-13660"/>
    <x v="410"/>
    <x v="0"/>
    <s v="United States"/>
    <s v="Lancaster"/>
    <x v="19"/>
    <x v="3"/>
    <s v="OFF-ST-10002554"/>
    <x v="1"/>
    <x v="10"/>
    <x v="1476"/>
    <n v="156.512"/>
    <n v="4"/>
    <n v="-35.215199999999996"/>
  </r>
  <r>
    <n v="6347"/>
    <s v="CA-2020-104822"/>
    <x v="98"/>
    <d v="2020-10-20T00:00:00"/>
    <s v="Same Day"/>
    <s v="RB-19465"/>
    <x v="30"/>
    <x v="2"/>
    <s v="United States"/>
    <s v="New York City"/>
    <x v="11"/>
    <x v="3"/>
    <s v="OFF-LA-10002034"/>
    <x v="1"/>
    <x v="2"/>
    <x v="777"/>
    <n v="24.55"/>
    <n v="5"/>
    <n v="12.029499999999999"/>
  </r>
  <r>
    <n v="6351"/>
    <s v="CA-2020-161557"/>
    <x v="122"/>
    <d v="2020-09-08T00:00:00"/>
    <s v="Standard Class"/>
    <s v="AG-10900"/>
    <x v="659"/>
    <x v="0"/>
    <s v="United States"/>
    <s v="Dallas"/>
    <x v="6"/>
    <x v="2"/>
    <s v="FUR-FU-10004622"/>
    <x v="0"/>
    <x v="9"/>
    <x v="1226"/>
    <n v="108.40000000000002"/>
    <n v="5"/>
    <n v="-105.69000000000003"/>
  </r>
  <r>
    <n v="6352"/>
    <s v="CA-2020-161130"/>
    <x v="70"/>
    <d v="2020-11-08T00:00:00"/>
    <s v="Standard Class"/>
    <s v="BF-11275"/>
    <x v="714"/>
    <x v="1"/>
    <s v="United States"/>
    <s v="Miami"/>
    <x v="8"/>
    <x v="0"/>
    <s v="TEC-PH-10002549"/>
    <x v="2"/>
    <x v="8"/>
    <x v="639"/>
    <n v="361.37600000000003"/>
    <n v="2"/>
    <n v="27.103200000000001"/>
  </r>
  <r>
    <n v="6357"/>
    <s v="CA-2020-139080"/>
    <x v="116"/>
    <d v="2020-01-28T00:00:00"/>
    <s v="Standard Class"/>
    <s v="CS-12250"/>
    <x v="635"/>
    <x v="1"/>
    <s v="United States"/>
    <s v="Seattle"/>
    <x v="3"/>
    <x v="1"/>
    <s v="OFF-BI-10001757"/>
    <x v="1"/>
    <x v="4"/>
    <x v="818"/>
    <n v="19.68"/>
    <n v="5"/>
    <n v="6.8879999999999981"/>
  </r>
  <r>
    <n v="6358"/>
    <s v="CA-2020-139080"/>
    <x v="116"/>
    <d v="2020-01-28T00:00:00"/>
    <s v="Standard Class"/>
    <s v="CS-12250"/>
    <x v="635"/>
    <x v="1"/>
    <s v="United States"/>
    <s v="Seattle"/>
    <x v="3"/>
    <x v="1"/>
    <s v="OFF-PA-10004621"/>
    <x v="1"/>
    <x v="3"/>
    <x v="488"/>
    <n v="25.92"/>
    <n v="4"/>
    <n v="12.441600000000001"/>
  </r>
  <r>
    <n v="6359"/>
    <s v="CA-2020-139080"/>
    <x v="116"/>
    <d v="2020-01-28T00:00:00"/>
    <s v="Standard Class"/>
    <s v="CS-12250"/>
    <x v="635"/>
    <x v="1"/>
    <s v="United States"/>
    <s v="Seattle"/>
    <x v="3"/>
    <x v="1"/>
    <s v="OFF-PA-10002262"/>
    <x v="1"/>
    <x v="3"/>
    <x v="689"/>
    <n v="6.48"/>
    <n v="1"/>
    <n v="3.1104000000000003"/>
  </r>
  <r>
    <n v="6360"/>
    <s v="CA-2020-139080"/>
    <x v="116"/>
    <d v="2020-01-28T00:00:00"/>
    <s v="Standard Class"/>
    <s v="CS-12250"/>
    <x v="635"/>
    <x v="1"/>
    <s v="United States"/>
    <s v="Seattle"/>
    <x v="3"/>
    <x v="1"/>
    <s v="TEC-PH-10004100"/>
    <x v="2"/>
    <x v="8"/>
    <x v="1521"/>
    <n v="86.352000000000004"/>
    <n v="6"/>
    <n v="8.6352000000000011"/>
  </r>
  <r>
    <n v="6363"/>
    <s v="CA-2020-110443"/>
    <x v="334"/>
    <d v="2020-11-25T00:00:00"/>
    <s v="Standard Class"/>
    <s v="CK-12205"/>
    <x v="147"/>
    <x v="0"/>
    <s v="United States"/>
    <s v="Renton"/>
    <x v="3"/>
    <x v="1"/>
    <s v="OFF-BI-10001670"/>
    <x v="1"/>
    <x v="4"/>
    <x v="265"/>
    <n v="150.80000000000001"/>
    <n v="5"/>
    <n v="56.55"/>
  </r>
  <r>
    <n v="6364"/>
    <s v="CA-2020-110443"/>
    <x v="334"/>
    <d v="2020-11-25T00:00:00"/>
    <s v="Standard Class"/>
    <s v="CK-12205"/>
    <x v="147"/>
    <x v="0"/>
    <s v="United States"/>
    <s v="Renton"/>
    <x v="3"/>
    <x v="1"/>
    <s v="TEC-MA-10002073"/>
    <x v="2"/>
    <x v="16"/>
    <x v="1560"/>
    <n v="1039.992"/>
    <n v="1"/>
    <n v="103.99920000000003"/>
  </r>
  <r>
    <n v="6365"/>
    <s v="CA-2020-110443"/>
    <x v="334"/>
    <d v="2020-11-25T00:00:00"/>
    <s v="Standard Class"/>
    <s v="CK-12205"/>
    <x v="147"/>
    <x v="0"/>
    <s v="United States"/>
    <s v="Renton"/>
    <x v="3"/>
    <x v="1"/>
    <s v="OFF-PA-10003797"/>
    <x v="1"/>
    <x v="3"/>
    <x v="1434"/>
    <n v="51.84"/>
    <n v="8"/>
    <n v="24.883200000000002"/>
  </r>
  <r>
    <n v="6366"/>
    <s v="CA-2020-144848"/>
    <x v="581"/>
    <d v="2020-04-05T00:00:00"/>
    <s v="First Class"/>
    <s v="DS-13030"/>
    <x v="178"/>
    <x v="2"/>
    <s v="United States"/>
    <s v="New York City"/>
    <x v="11"/>
    <x v="3"/>
    <s v="TEC-PH-10004006"/>
    <x v="2"/>
    <x v="8"/>
    <x v="1561"/>
    <n v="41.22"/>
    <n v="1"/>
    <n v="11.1294"/>
  </r>
  <r>
    <n v="6367"/>
    <s v="CA-2020-144848"/>
    <x v="581"/>
    <d v="2020-04-05T00:00:00"/>
    <s v="First Class"/>
    <s v="DS-13030"/>
    <x v="178"/>
    <x v="2"/>
    <s v="United States"/>
    <s v="New York City"/>
    <x v="11"/>
    <x v="3"/>
    <s v="OFF-SU-10000646"/>
    <x v="1"/>
    <x v="13"/>
    <x v="141"/>
    <n v="240.37"/>
    <n v="1"/>
    <n v="7.2111000000000161"/>
  </r>
  <r>
    <n v="6368"/>
    <s v="CA-2020-144848"/>
    <x v="581"/>
    <d v="2020-04-05T00:00:00"/>
    <s v="First Class"/>
    <s v="DS-13030"/>
    <x v="178"/>
    <x v="2"/>
    <s v="United States"/>
    <s v="New York City"/>
    <x v="11"/>
    <x v="3"/>
    <s v="TEC-PH-10002262"/>
    <x v="2"/>
    <x v="8"/>
    <x v="287"/>
    <n v="119.02"/>
    <n v="2"/>
    <n v="33.325600000000009"/>
  </r>
  <r>
    <n v="6369"/>
    <s v="US-2020-147998"/>
    <x v="135"/>
    <d v="2020-05-24T00:00:00"/>
    <s v="Standard Class"/>
    <s v="SA-20830"/>
    <x v="282"/>
    <x v="0"/>
    <s v="United States"/>
    <s v="San Jose"/>
    <x v="1"/>
    <x v="1"/>
    <s v="OFF-BI-10002082"/>
    <x v="1"/>
    <x v="4"/>
    <x v="833"/>
    <n v="133.12"/>
    <n v="5"/>
    <n v="49.92"/>
  </r>
  <r>
    <n v="6370"/>
    <s v="CA-2019-103919"/>
    <x v="191"/>
    <d v="2019-10-07T00:00:00"/>
    <s v="Standard Class"/>
    <s v="TP-21565"/>
    <x v="627"/>
    <x v="1"/>
    <s v="United States"/>
    <s v="Grand Prairie"/>
    <x v="6"/>
    <x v="2"/>
    <s v="FUR-FU-10001756"/>
    <x v="0"/>
    <x v="9"/>
    <x v="155"/>
    <n v="38.08"/>
    <n v="5"/>
    <n v="-29.512000000000008"/>
  </r>
  <r>
    <n v="6371"/>
    <s v="CA-2019-113425"/>
    <x v="458"/>
    <d v="2019-11-21T00:00:00"/>
    <s v="Same Day"/>
    <s v="JK-16120"/>
    <x v="308"/>
    <x v="2"/>
    <s v="United States"/>
    <s v="New York City"/>
    <x v="11"/>
    <x v="3"/>
    <s v="FUR-BO-10002598"/>
    <x v="0"/>
    <x v="0"/>
    <x v="1511"/>
    <n v="113.56800000000001"/>
    <n v="2"/>
    <n v="12.776399999999988"/>
  </r>
  <r>
    <n v="6372"/>
    <s v="CA-2020-143035"/>
    <x v="340"/>
    <d v="2020-10-05T00:00:00"/>
    <s v="Second Class"/>
    <s v="CC-12430"/>
    <x v="160"/>
    <x v="2"/>
    <s v="United States"/>
    <s v="New York City"/>
    <x v="11"/>
    <x v="3"/>
    <s v="FUR-FU-10001934"/>
    <x v="0"/>
    <x v="9"/>
    <x v="54"/>
    <n v="83.92"/>
    <n v="4"/>
    <n v="21.819200000000002"/>
  </r>
  <r>
    <n v="6373"/>
    <s v="CA-2020-143035"/>
    <x v="340"/>
    <d v="2020-10-05T00:00:00"/>
    <s v="Second Class"/>
    <s v="CC-12430"/>
    <x v="160"/>
    <x v="2"/>
    <s v="United States"/>
    <s v="New York City"/>
    <x v="11"/>
    <x v="3"/>
    <s v="OFF-AR-10001130"/>
    <x v="1"/>
    <x v="5"/>
    <x v="515"/>
    <n v="6.63"/>
    <n v="3"/>
    <n v="3.1160999999999999"/>
  </r>
  <r>
    <n v="6374"/>
    <s v="CA-2020-143035"/>
    <x v="340"/>
    <d v="2020-10-05T00:00:00"/>
    <s v="Second Class"/>
    <s v="CC-12430"/>
    <x v="160"/>
    <x v="2"/>
    <s v="United States"/>
    <s v="New York City"/>
    <x v="11"/>
    <x v="3"/>
    <s v="TEC-AC-10002049"/>
    <x v="2"/>
    <x v="7"/>
    <x v="443"/>
    <n v="371.96999999999997"/>
    <n v="3"/>
    <n v="66.954599999999971"/>
  </r>
  <r>
    <n v="6377"/>
    <s v="CA-2019-163216"/>
    <x v="480"/>
    <d v="2019-10-10T00:00:00"/>
    <s v="First Class"/>
    <s v="AW-10930"/>
    <x v="480"/>
    <x v="2"/>
    <s v="United States"/>
    <s v="Philadelphia"/>
    <x v="5"/>
    <x v="3"/>
    <s v="OFF-LA-10000134"/>
    <x v="1"/>
    <x v="2"/>
    <x v="39"/>
    <n v="4.9280000000000008"/>
    <n v="2"/>
    <n v="1.7247999999999997"/>
  </r>
  <r>
    <n v="6378"/>
    <s v="US-2019-116442"/>
    <x v="155"/>
    <d v="2019-12-22T00:00:00"/>
    <s v="Standard Class"/>
    <s v="BP-11230"/>
    <x v="400"/>
    <x v="0"/>
    <s v="United States"/>
    <s v="Los Angeles"/>
    <x v="1"/>
    <x v="1"/>
    <s v="FUR-FU-10002364"/>
    <x v="0"/>
    <x v="9"/>
    <x v="1268"/>
    <n v="14.76"/>
    <n v="2"/>
    <n v="4.2803999999999984"/>
  </r>
  <r>
    <n v="6379"/>
    <s v="CA-2020-150623"/>
    <x v="179"/>
    <d v="2020-04-14T00:00:00"/>
    <s v="Standard Class"/>
    <s v="DB-13360"/>
    <x v="655"/>
    <x v="2"/>
    <s v="United States"/>
    <s v="Waterbury"/>
    <x v="24"/>
    <x v="3"/>
    <s v="TEC-AC-10004571"/>
    <x v="2"/>
    <x v="7"/>
    <x v="682"/>
    <n v="99.99"/>
    <n v="1"/>
    <n v="41.995800000000003"/>
  </r>
  <r>
    <n v="6380"/>
    <s v="CA-2020-150623"/>
    <x v="179"/>
    <d v="2020-04-14T00:00:00"/>
    <s v="Standard Class"/>
    <s v="DB-13360"/>
    <x v="655"/>
    <x v="2"/>
    <s v="United States"/>
    <s v="Waterbury"/>
    <x v="24"/>
    <x v="3"/>
    <s v="OFF-ST-10003692"/>
    <x v="1"/>
    <x v="10"/>
    <x v="909"/>
    <n v="286.14999999999998"/>
    <n v="5"/>
    <n v="71.537499999999994"/>
  </r>
  <r>
    <n v="6382"/>
    <s v="CA-2019-127236"/>
    <x v="488"/>
    <d v="2019-04-02T00:00:00"/>
    <s v="Standard Class"/>
    <s v="TB-21595"/>
    <x v="110"/>
    <x v="0"/>
    <s v="United States"/>
    <s v="Springfield"/>
    <x v="19"/>
    <x v="3"/>
    <s v="FUR-BO-10004015"/>
    <x v="0"/>
    <x v="0"/>
    <x v="368"/>
    <n v="299.97499999999997"/>
    <n v="5"/>
    <n v="-167.98600000000002"/>
  </r>
  <r>
    <n v="6383"/>
    <s v="CA-2019-127236"/>
    <x v="488"/>
    <d v="2019-04-02T00:00:00"/>
    <s v="Standard Class"/>
    <s v="TB-21595"/>
    <x v="110"/>
    <x v="0"/>
    <s v="United States"/>
    <s v="Springfield"/>
    <x v="19"/>
    <x v="3"/>
    <s v="TEC-PH-10000141"/>
    <x v="2"/>
    <x v="8"/>
    <x v="952"/>
    <n v="158.37599999999998"/>
    <n v="4"/>
    <n v="-36.954399999999993"/>
  </r>
  <r>
    <n v="6384"/>
    <s v="US-2020-104661"/>
    <x v="428"/>
    <d v="2020-01-18T00:00:00"/>
    <s v="First Class"/>
    <s v="TB-21250"/>
    <x v="575"/>
    <x v="0"/>
    <s v="United States"/>
    <s v="Austin"/>
    <x v="6"/>
    <x v="2"/>
    <s v="OFF-BI-10001597"/>
    <x v="1"/>
    <x v="4"/>
    <x v="520"/>
    <n v="32.783999999999992"/>
    <n v="4"/>
    <n v="-52.454400000000007"/>
  </r>
  <r>
    <n v="6385"/>
    <s v="US-2020-104661"/>
    <x v="428"/>
    <d v="2020-01-18T00:00:00"/>
    <s v="First Class"/>
    <s v="TB-21250"/>
    <x v="575"/>
    <x v="0"/>
    <s v="United States"/>
    <s v="Austin"/>
    <x v="6"/>
    <x v="2"/>
    <s v="TEC-AC-10003628"/>
    <x v="2"/>
    <x v="7"/>
    <x v="442"/>
    <n v="47.984000000000002"/>
    <n v="2"/>
    <n v="14.395200000000004"/>
  </r>
  <r>
    <n v="6386"/>
    <s v="US-2020-104661"/>
    <x v="428"/>
    <d v="2020-01-18T00:00:00"/>
    <s v="First Class"/>
    <s v="TB-21250"/>
    <x v="575"/>
    <x v="0"/>
    <s v="United States"/>
    <s v="Austin"/>
    <x v="6"/>
    <x v="2"/>
    <s v="TEC-AC-10002331"/>
    <x v="2"/>
    <x v="7"/>
    <x v="1255"/>
    <n v="62.591999999999999"/>
    <n v="8"/>
    <n v="13.300799999999999"/>
  </r>
  <r>
    <n v="6387"/>
    <s v="US-2020-104661"/>
    <x v="428"/>
    <d v="2020-01-18T00:00:00"/>
    <s v="First Class"/>
    <s v="TB-21250"/>
    <x v="575"/>
    <x v="0"/>
    <s v="United States"/>
    <s v="Austin"/>
    <x v="6"/>
    <x v="2"/>
    <s v="OFF-BI-10001098"/>
    <x v="1"/>
    <x v="4"/>
    <x v="450"/>
    <n v="4.2759999999999989"/>
    <n v="1"/>
    <n v="-6.6278000000000006"/>
  </r>
  <r>
    <n v="6392"/>
    <s v="CA-2019-129126"/>
    <x v="483"/>
    <d v="2019-12-19T00:00:00"/>
    <s v="Standard Class"/>
    <s v="PK-19075"/>
    <x v="109"/>
    <x v="0"/>
    <s v="United States"/>
    <s v="New York City"/>
    <x v="11"/>
    <x v="3"/>
    <s v="OFF-PA-10001471"/>
    <x v="1"/>
    <x v="3"/>
    <x v="1122"/>
    <n v="14.62"/>
    <n v="2"/>
    <n v="6.7251999999999992"/>
  </r>
  <r>
    <n v="6393"/>
    <s v="CA-2019-129126"/>
    <x v="483"/>
    <d v="2019-12-19T00:00:00"/>
    <s v="Standard Class"/>
    <s v="PK-19075"/>
    <x v="109"/>
    <x v="0"/>
    <s v="United States"/>
    <s v="New York City"/>
    <x v="11"/>
    <x v="3"/>
    <s v="OFF-LA-10003190"/>
    <x v="1"/>
    <x v="2"/>
    <x v="822"/>
    <n v="5.76"/>
    <n v="2"/>
    <n v="2.8224"/>
  </r>
  <r>
    <n v="6394"/>
    <s v="CA-2019-129126"/>
    <x v="483"/>
    <d v="2019-12-19T00:00:00"/>
    <s v="Standard Class"/>
    <s v="PK-19075"/>
    <x v="109"/>
    <x v="0"/>
    <s v="United States"/>
    <s v="New York City"/>
    <x v="11"/>
    <x v="3"/>
    <s v="OFF-FA-10000621"/>
    <x v="1"/>
    <x v="11"/>
    <x v="352"/>
    <n v="21.48"/>
    <n v="6"/>
    <n v="10.5252"/>
  </r>
  <r>
    <n v="6395"/>
    <s v="CA-2019-129126"/>
    <x v="483"/>
    <d v="2019-12-19T00:00:00"/>
    <s v="Standard Class"/>
    <s v="PK-19075"/>
    <x v="109"/>
    <x v="0"/>
    <s v="United States"/>
    <s v="New York City"/>
    <x v="11"/>
    <x v="3"/>
    <s v="FUR-FU-10002937"/>
    <x v="0"/>
    <x v="9"/>
    <x v="738"/>
    <n v="396.92"/>
    <n v="4"/>
    <n v="198.46"/>
  </r>
  <r>
    <n v="6396"/>
    <s v="CA-2019-129126"/>
    <x v="483"/>
    <d v="2019-12-19T00:00:00"/>
    <s v="Standard Class"/>
    <s v="PK-19075"/>
    <x v="109"/>
    <x v="0"/>
    <s v="United States"/>
    <s v="New York City"/>
    <x v="11"/>
    <x v="3"/>
    <s v="OFF-ST-10004507"/>
    <x v="1"/>
    <x v="10"/>
    <x v="276"/>
    <n v="17.149999999999999"/>
    <n v="1"/>
    <n v="4.6304999999999996"/>
  </r>
  <r>
    <n v="6397"/>
    <s v="CA-2019-129126"/>
    <x v="483"/>
    <d v="2019-12-19T00:00:00"/>
    <s v="Standard Class"/>
    <s v="PK-19075"/>
    <x v="109"/>
    <x v="0"/>
    <s v="United States"/>
    <s v="New York City"/>
    <x v="11"/>
    <x v="3"/>
    <s v="OFF-BI-10000279"/>
    <x v="1"/>
    <x v="4"/>
    <x v="1562"/>
    <n v="23.12"/>
    <n v="2"/>
    <n v="7.8029999999999982"/>
  </r>
  <r>
    <n v="6398"/>
    <s v="CA-2020-131632"/>
    <x v="585"/>
    <d v="2020-11-04T00:00:00"/>
    <s v="Standard Class"/>
    <s v="AH-10120"/>
    <x v="656"/>
    <x v="2"/>
    <s v="United States"/>
    <s v="Dallas"/>
    <x v="6"/>
    <x v="2"/>
    <s v="OFF-AR-10003651"/>
    <x v="1"/>
    <x v="5"/>
    <x v="1563"/>
    <n v="5.2480000000000002"/>
    <n v="2"/>
    <n v="0.59039999999999915"/>
  </r>
  <r>
    <n v="6399"/>
    <s v="CA-2020-151981"/>
    <x v="350"/>
    <d v="2020-08-12T00:00:00"/>
    <s v="Standard Class"/>
    <s v="GM-14455"/>
    <x v="24"/>
    <x v="2"/>
    <s v="United States"/>
    <s v="Concord"/>
    <x v="36"/>
    <x v="3"/>
    <s v="TEC-PH-10003601"/>
    <x v="2"/>
    <x v="8"/>
    <x v="1028"/>
    <n v="824.95"/>
    <n v="5"/>
    <n v="247.48499999999993"/>
  </r>
  <r>
    <n v="6400"/>
    <s v="CA-2020-151981"/>
    <x v="350"/>
    <d v="2020-08-12T00:00:00"/>
    <s v="Standard Class"/>
    <s v="GM-14455"/>
    <x v="24"/>
    <x v="2"/>
    <s v="United States"/>
    <s v="Concord"/>
    <x v="36"/>
    <x v="3"/>
    <s v="OFF-LA-10002195"/>
    <x v="1"/>
    <x v="2"/>
    <x v="1564"/>
    <n v="24.64"/>
    <n v="8"/>
    <n v="11.827199999999999"/>
  </r>
  <r>
    <n v="6401"/>
    <s v="CA-2020-151981"/>
    <x v="350"/>
    <d v="2020-08-12T00:00:00"/>
    <s v="Standard Class"/>
    <s v="GM-14455"/>
    <x v="24"/>
    <x v="2"/>
    <s v="United States"/>
    <s v="Concord"/>
    <x v="36"/>
    <x v="3"/>
    <s v="OFF-AR-10000380"/>
    <x v="1"/>
    <x v="5"/>
    <x v="55"/>
    <n v="227.88"/>
    <n v="6"/>
    <n v="68.363999999999976"/>
  </r>
  <r>
    <n v="6402"/>
    <s v="CA-2020-125472"/>
    <x v="586"/>
    <d v="2020-05-31T00:00:00"/>
    <s v="First Class"/>
    <s v="BD-11725"/>
    <x v="506"/>
    <x v="0"/>
    <s v="United States"/>
    <s v="Lafayette"/>
    <x v="35"/>
    <x v="0"/>
    <s v="FUR-BO-10000330"/>
    <x v="0"/>
    <x v="0"/>
    <x v="1565"/>
    <n v="241.96"/>
    <n v="2"/>
    <n v="33.874400000000009"/>
  </r>
  <r>
    <n v="6403"/>
    <s v="CA-2020-125472"/>
    <x v="586"/>
    <d v="2020-05-31T00:00:00"/>
    <s v="First Class"/>
    <s v="BD-11725"/>
    <x v="506"/>
    <x v="0"/>
    <s v="United States"/>
    <s v="Lafayette"/>
    <x v="35"/>
    <x v="0"/>
    <s v="OFF-BI-10000591"/>
    <x v="1"/>
    <x v="4"/>
    <x v="734"/>
    <n v="3.89"/>
    <n v="1"/>
    <n v="1.8672"/>
  </r>
  <r>
    <n v="6404"/>
    <s v="CA-2020-125472"/>
    <x v="586"/>
    <d v="2020-05-31T00:00:00"/>
    <s v="First Class"/>
    <s v="BD-11725"/>
    <x v="506"/>
    <x v="0"/>
    <s v="United States"/>
    <s v="Lafayette"/>
    <x v="35"/>
    <x v="0"/>
    <s v="FUR-FU-10001731"/>
    <x v="0"/>
    <x v="9"/>
    <x v="1429"/>
    <n v="8.01"/>
    <n v="3"/>
    <n v="3.0438000000000001"/>
  </r>
  <r>
    <n v="6406"/>
    <s v="CA-2020-154074"/>
    <x v="292"/>
    <d v="2020-09-02T00:00:00"/>
    <s v="Second Class"/>
    <s v="BW-11110"/>
    <x v="229"/>
    <x v="1"/>
    <s v="United States"/>
    <s v="Spokane"/>
    <x v="3"/>
    <x v="1"/>
    <s v="FUR-CH-10002331"/>
    <x v="0"/>
    <x v="1"/>
    <x v="245"/>
    <n v="569.5680000000001"/>
    <n v="2"/>
    <n v="7.119599999999906"/>
  </r>
  <r>
    <n v="6407"/>
    <s v="CA-2020-154074"/>
    <x v="292"/>
    <d v="2020-09-02T00:00:00"/>
    <s v="Second Class"/>
    <s v="BW-11110"/>
    <x v="229"/>
    <x v="1"/>
    <s v="United States"/>
    <s v="Spokane"/>
    <x v="3"/>
    <x v="1"/>
    <s v="OFF-ST-10002370"/>
    <x v="1"/>
    <x v="10"/>
    <x v="928"/>
    <n v="149.73000000000002"/>
    <n v="7"/>
    <n v="43.421699999999994"/>
  </r>
  <r>
    <n v="6408"/>
    <s v="CA-2020-161774"/>
    <x v="171"/>
    <d v="2020-05-15T00:00:00"/>
    <s v="First Class"/>
    <s v="GT-14710"/>
    <x v="135"/>
    <x v="0"/>
    <s v="United States"/>
    <s v="Houston"/>
    <x v="6"/>
    <x v="2"/>
    <s v="FUR-CH-10003981"/>
    <x v="0"/>
    <x v="1"/>
    <x v="824"/>
    <n v="899.43"/>
    <n v="5"/>
    <n v="-12.84900000000016"/>
  </r>
  <r>
    <n v="6409"/>
    <s v="CA-2020-161774"/>
    <x v="171"/>
    <d v="2020-05-15T00:00:00"/>
    <s v="First Class"/>
    <s v="GT-14710"/>
    <x v="135"/>
    <x v="0"/>
    <s v="United States"/>
    <s v="Houston"/>
    <x v="6"/>
    <x v="2"/>
    <s v="OFF-AR-10001446"/>
    <x v="1"/>
    <x v="5"/>
    <x v="813"/>
    <n v="46.2"/>
    <n v="5"/>
    <n v="5.7749999999999986"/>
  </r>
  <r>
    <n v="6410"/>
    <s v="CA-2020-161774"/>
    <x v="171"/>
    <d v="2020-05-15T00:00:00"/>
    <s v="First Class"/>
    <s v="GT-14710"/>
    <x v="135"/>
    <x v="0"/>
    <s v="United States"/>
    <s v="Houston"/>
    <x v="6"/>
    <x v="2"/>
    <s v="OFF-PA-10000300"/>
    <x v="1"/>
    <x v="3"/>
    <x v="1566"/>
    <n v="47.952000000000005"/>
    <n v="3"/>
    <n v="16.183799999999998"/>
  </r>
  <r>
    <n v="6411"/>
    <s v="CA-2020-161774"/>
    <x v="171"/>
    <d v="2020-05-15T00:00:00"/>
    <s v="First Class"/>
    <s v="GT-14710"/>
    <x v="135"/>
    <x v="0"/>
    <s v="United States"/>
    <s v="Houston"/>
    <x v="6"/>
    <x v="2"/>
    <s v="TEC-PH-10004071"/>
    <x v="2"/>
    <x v="8"/>
    <x v="1210"/>
    <n v="7.9920000000000009"/>
    <n v="1"/>
    <n v="0.69930000000000003"/>
  </r>
  <r>
    <n v="6412"/>
    <s v="CA-2020-161774"/>
    <x v="171"/>
    <d v="2020-05-15T00:00:00"/>
    <s v="First Class"/>
    <s v="GT-14710"/>
    <x v="135"/>
    <x v="0"/>
    <s v="United States"/>
    <s v="Houston"/>
    <x v="6"/>
    <x v="2"/>
    <s v="OFF-PA-10003134"/>
    <x v="1"/>
    <x v="3"/>
    <x v="1567"/>
    <n v="76.864000000000004"/>
    <n v="2"/>
    <n v="26.902399999999993"/>
  </r>
  <r>
    <n v="6413"/>
    <s v="CA-2020-151211"/>
    <x v="345"/>
    <d v="2020-08-23T00:00:00"/>
    <s v="Standard Class"/>
    <s v="AH-10120"/>
    <x v="656"/>
    <x v="2"/>
    <s v="United States"/>
    <s v="Louisville"/>
    <x v="0"/>
    <x v="0"/>
    <s v="OFF-BI-10002735"/>
    <x v="1"/>
    <x v="4"/>
    <x v="83"/>
    <n v="102.93"/>
    <n v="3"/>
    <n v="48.377100000000006"/>
  </r>
  <r>
    <n v="6414"/>
    <s v="CA-2020-151211"/>
    <x v="345"/>
    <d v="2020-08-23T00:00:00"/>
    <s v="Standard Class"/>
    <s v="AH-10120"/>
    <x v="656"/>
    <x v="2"/>
    <s v="United States"/>
    <s v="Louisville"/>
    <x v="0"/>
    <x v="0"/>
    <s v="TEC-AC-10004510"/>
    <x v="2"/>
    <x v="7"/>
    <x v="651"/>
    <n v="98.16"/>
    <n v="6"/>
    <n v="9.8159999999999954"/>
  </r>
  <r>
    <n v="6415"/>
    <s v="CA-2020-142671"/>
    <x v="265"/>
    <d v="2020-11-14T00:00:00"/>
    <s v="Second Class"/>
    <s v="DR-12940"/>
    <x v="715"/>
    <x v="2"/>
    <s v="United States"/>
    <s v="Hollywood"/>
    <x v="8"/>
    <x v="0"/>
    <s v="OFF-BI-10004099"/>
    <x v="1"/>
    <x v="4"/>
    <x v="1568"/>
    <n v="11.520000000000001"/>
    <n v="5"/>
    <n v="-7.6799999999999962"/>
  </r>
  <r>
    <n v="6416"/>
    <s v="CA-2020-144750"/>
    <x v="91"/>
    <d v="2020-08-21T00:00:00"/>
    <s v="Same Day"/>
    <s v="DL-13495"/>
    <x v="258"/>
    <x v="1"/>
    <s v="United States"/>
    <s v="Chandler"/>
    <x v="18"/>
    <x v="1"/>
    <s v="OFF-PA-10003395"/>
    <x v="1"/>
    <x v="3"/>
    <x v="1239"/>
    <n v="83.88"/>
    <n v="1"/>
    <n v="29.357999999999997"/>
  </r>
  <r>
    <n v="6417"/>
    <s v="CA-2019-111976"/>
    <x v="215"/>
    <d v="2019-03-12T00:00:00"/>
    <s v="Standard Class"/>
    <s v="BD-11620"/>
    <x v="244"/>
    <x v="0"/>
    <s v="United States"/>
    <s v="Philadelphia"/>
    <x v="5"/>
    <x v="3"/>
    <s v="TEC-PH-10002890"/>
    <x v="2"/>
    <x v="8"/>
    <x v="1031"/>
    <n v="108.57600000000001"/>
    <n v="4"/>
    <n v="-25.334400000000002"/>
  </r>
  <r>
    <n v="6418"/>
    <s v="CA-2019-111976"/>
    <x v="215"/>
    <d v="2019-03-12T00:00:00"/>
    <s v="Standard Class"/>
    <s v="BD-11620"/>
    <x v="244"/>
    <x v="0"/>
    <s v="United States"/>
    <s v="Philadelphia"/>
    <x v="5"/>
    <x v="3"/>
    <s v="OFF-FA-10004968"/>
    <x v="1"/>
    <x v="11"/>
    <x v="1076"/>
    <n v="5.9840000000000009"/>
    <n v="2"/>
    <n v="-1.3463999999999998"/>
  </r>
  <r>
    <n v="6419"/>
    <s v="CA-2019-140130"/>
    <x v="404"/>
    <d v="2019-11-05T00:00:00"/>
    <s v="Standard Class"/>
    <s v="HW-14935"/>
    <x v="189"/>
    <x v="1"/>
    <s v="United States"/>
    <s v="Tulsa"/>
    <x v="22"/>
    <x v="2"/>
    <s v="OFF-SU-10001218"/>
    <x v="1"/>
    <x v="13"/>
    <x v="74"/>
    <n v="21.96"/>
    <n v="2"/>
    <n v="6.1488000000000014"/>
  </r>
  <r>
    <n v="6420"/>
    <s v="CA-2019-140130"/>
    <x v="404"/>
    <d v="2019-11-05T00:00:00"/>
    <s v="Standard Class"/>
    <s v="HW-14935"/>
    <x v="189"/>
    <x v="1"/>
    <s v="United States"/>
    <s v="Tulsa"/>
    <x v="22"/>
    <x v="2"/>
    <s v="FUR-CH-10002084"/>
    <x v="0"/>
    <x v="1"/>
    <x v="893"/>
    <n v="368.96999999999997"/>
    <n v="3"/>
    <n v="81.173400000000001"/>
  </r>
  <r>
    <n v="6421"/>
    <s v="CA-2019-140130"/>
    <x v="404"/>
    <d v="2019-11-05T00:00:00"/>
    <s v="Standard Class"/>
    <s v="HW-14935"/>
    <x v="189"/>
    <x v="1"/>
    <s v="United States"/>
    <s v="Tulsa"/>
    <x v="22"/>
    <x v="2"/>
    <s v="OFF-AR-10004269"/>
    <x v="1"/>
    <x v="5"/>
    <x v="1569"/>
    <n v="12.39"/>
    <n v="3"/>
    <n v="3.4692000000000003"/>
  </r>
  <r>
    <n v="6422"/>
    <s v="CA-2019-140130"/>
    <x v="404"/>
    <d v="2019-11-05T00:00:00"/>
    <s v="Standard Class"/>
    <s v="HW-14935"/>
    <x v="189"/>
    <x v="1"/>
    <s v="United States"/>
    <s v="Tulsa"/>
    <x v="22"/>
    <x v="2"/>
    <s v="OFF-ST-10001128"/>
    <x v="1"/>
    <x v="10"/>
    <x v="1168"/>
    <n v="332.94"/>
    <n v="3"/>
    <n v="9.9882000000000204"/>
  </r>
  <r>
    <n v="6425"/>
    <s v="CA-2020-115777"/>
    <x v="530"/>
    <d v="2020-08-24T00:00:00"/>
    <s v="Standard Class"/>
    <s v="DO-13645"/>
    <x v="701"/>
    <x v="0"/>
    <s v="United States"/>
    <s v="Lawrence"/>
    <x v="28"/>
    <x v="3"/>
    <s v="OFF-PA-10000552"/>
    <x v="1"/>
    <x v="3"/>
    <x v="1196"/>
    <n v="19.440000000000001"/>
    <n v="3"/>
    <n v="9.3312000000000008"/>
  </r>
  <r>
    <n v="6426"/>
    <s v="CA-2019-143714"/>
    <x v="256"/>
    <d v="2019-05-27T00:00:00"/>
    <s v="Standard Class"/>
    <s v="CC-12370"/>
    <x v="522"/>
    <x v="0"/>
    <s v="United States"/>
    <s v="Philadelphia"/>
    <x v="5"/>
    <x v="3"/>
    <s v="TEC-CO-10004722"/>
    <x v="2"/>
    <x v="15"/>
    <x v="1012"/>
    <n v="8399.9759999999987"/>
    <n v="4"/>
    <n v="1119.996799999999"/>
  </r>
  <r>
    <n v="6427"/>
    <s v="CA-2019-143714"/>
    <x v="256"/>
    <d v="2019-05-27T00:00:00"/>
    <s v="Standard Class"/>
    <s v="CC-12370"/>
    <x v="522"/>
    <x v="0"/>
    <s v="United States"/>
    <s v="Philadelphia"/>
    <x v="5"/>
    <x v="3"/>
    <s v="OFF-BI-10004308"/>
    <x v="1"/>
    <x v="4"/>
    <x v="1570"/>
    <n v="6.2940000000000014"/>
    <n v="1"/>
    <n v="-4.1959999999999997"/>
  </r>
  <r>
    <n v="6428"/>
    <s v="CA-2019-143714"/>
    <x v="256"/>
    <d v="2019-05-27T00:00:00"/>
    <s v="Standard Class"/>
    <s v="CC-12370"/>
    <x v="522"/>
    <x v="0"/>
    <s v="United States"/>
    <s v="Philadelphia"/>
    <x v="5"/>
    <x v="3"/>
    <s v="OFF-PA-10000029"/>
    <x v="1"/>
    <x v="3"/>
    <x v="530"/>
    <n v="10.368000000000002"/>
    <n v="2"/>
    <n v="3.6288"/>
  </r>
  <r>
    <n v="6429"/>
    <s v="CA-2019-143714"/>
    <x v="256"/>
    <d v="2019-05-27T00:00:00"/>
    <s v="Standard Class"/>
    <s v="CC-12370"/>
    <x v="522"/>
    <x v="0"/>
    <s v="United States"/>
    <s v="Philadelphia"/>
    <x v="5"/>
    <x v="3"/>
    <s v="TEC-PH-10004080"/>
    <x v="2"/>
    <x v="8"/>
    <x v="1571"/>
    <n v="122.38199999999999"/>
    <n v="3"/>
    <n v="-24.476399999999998"/>
  </r>
  <r>
    <n v="6436"/>
    <s v="US-2020-116897"/>
    <x v="461"/>
    <d v="2020-05-29T00:00:00"/>
    <s v="First Class"/>
    <s v="JG-15160"/>
    <x v="402"/>
    <x v="0"/>
    <s v="United States"/>
    <s v="Pocatello"/>
    <x v="45"/>
    <x v="1"/>
    <s v="FUR-FU-10004963"/>
    <x v="0"/>
    <x v="9"/>
    <x v="1083"/>
    <n v="35"/>
    <n v="4"/>
    <n v="14.700000000000003"/>
  </r>
  <r>
    <n v="6437"/>
    <s v="US-2020-116897"/>
    <x v="461"/>
    <d v="2020-05-29T00:00:00"/>
    <s v="First Class"/>
    <s v="JG-15160"/>
    <x v="402"/>
    <x v="0"/>
    <s v="United States"/>
    <s v="Pocatello"/>
    <x v="45"/>
    <x v="1"/>
    <s v="OFF-ST-10000025"/>
    <x v="1"/>
    <x v="10"/>
    <x v="847"/>
    <n v="477.15000000000003"/>
    <n v="5"/>
    <n v="28.628999999999962"/>
  </r>
  <r>
    <n v="6438"/>
    <s v="US-2020-116897"/>
    <x v="461"/>
    <d v="2020-05-29T00:00:00"/>
    <s v="First Class"/>
    <s v="JG-15160"/>
    <x v="402"/>
    <x v="0"/>
    <s v="United States"/>
    <s v="Pocatello"/>
    <x v="45"/>
    <x v="1"/>
    <s v="TEC-PH-10004389"/>
    <x v="2"/>
    <x v="8"/>
    <x v="1063"/>
    <n v="302.37599999999998"/>
    <n v="3"/>
    <n v="22.678200000000018"/>
  </r>
  <r>
    <n v="6439"/>
    <s v="US-2020-113992"/>
    <x v="448"/>
    <d v="2020-12-19T00:00:00"/>
    <s v="Standard Class"/>
    <s v="LC-16885"/>
    <x v="39"/>
    <x v="0"/>
    <s v="United States"/>
    <s v="Plano"/>
    <x v="6"/>
    <x v="2"/>
    <s v="FUR-TA-10000577"/>
    <x v="0"/>
    <x v="14"/>
    <x v="479"/>
    <n v="974.98799999999983"/>
    <n v="4"/>
    <n v="-97.49879999999996"/>
  </r>
  <r>
    <n v="6441"/>
    <s v="CA-2019-101161"/>
    <x v="37"/>
    <d v="2019-10-20T00:00:00"/>
    <s v="Standard Class"/>
    <s v="BW-11110"/>
    <x v="229"/>
    <x v="1"/>
    <s v="United States"/>
    <s v="New York City"/>
    <x v="11"/>
    <x v="3"/>
    <s v="OFF-AR-10001860"/>
    <x v="1"/>
    <x v="5"/>
    <x v="617"/>
    <n v="34.700000000000003"/>
    <n v="5"/>
    <n v="12.492000000000001"/>
  </r>
  <r>
    <n v="6442"/>
    <s v="CA-2019-101161"/>
    <x v="37"/>
    <d v="2019-10-20T00:00:00"/>
    <s v="Standard Class"/>
    <s v="BW-11110"/>
    <x v="229"/>
    <x v="1"/>
    <s v="United States"/>
    <s v="New York City"/>
    <x v="11"/>
    <x v="3"/>
    <s v="OFF-ST-10003123"/>
    <x v="1"/>
    <x v="10"/>
    <x v="1379"/>
    <n v="99.87"/>
    <n v="3"/>
    <n v="23.968799999999998"/>
  </r>
  <r>
    <n v="6443"/>
    <s v="CA-2019-101161"/>
    <x v="37"/>
    <d v="2019-10-20T00:00:00"/>
    <s v="Standard Class"/>
    <s v="BW-11110"/>
    <x v="229"/>
    <x v="1"/>
    <s v="United States"/>
    <s v="New York City"/>
    <x v="11"/>
    <x v="3"/>
    <s v="OFF-PA-10001295"/>
    <x v="1"/>
    <x v="3"/>
    <x v="1107"/>
    <n v="37.94"/>
    <n v="2"/>
    <n v="18.211199999999998"/>
  </r>
  <r>
    <n v="6444"/>
    <s v="CA-2019-101161"/>
    <x v="37"/>
    <d v="2019-10-20T00:00:00"/>
    <s v="Standard Class"/>
    <s v="BW-11110"/>
    <x v="229"/>
    <x v="1"/>
    <s v="United States"/>
    <s v="New York City"/>
    <x v="11"/>
    <x v="3"/>
    <s v="OFF-LA-10000407"/>
    <x v="1"/>
    <x v="2"/>
    <x v="1229"/>
    <n v="24.900000000000002"/>
    <n v="5"/>
    <n v="11.454000000000001"/>
  </r>
  <r>
    <n v="6445"/>
    <s v="CA-2019-101161"/>
    <x v="37"/>
    <d v="2019-10-20T00:00:00"/>
    <s v="Standard Class"/>
    <s v="BW-11110"/>
    <x v="229"/>
    <x v="1"/>
    <s v="United States"/>
    <s v="New York City"/>
    <x v="11"/>
    <x v="3"/>
    <s v="FUR-FU-10003535"/>
    <x v="0"/>
    <x v="9"/>
    <x v="599"/>
    <n v="82.26"/>
    <n v="3"/>
    <n v="33.726600000000005"/>
  </r>
  <r>
    <n v="6447"/>
    <s v="US-2020-119816"/>
    <x v="90"/>
    <d v="2020-03-06T00:00:00"/>
    <s v="Second Class"/>
    <s v="TT-21460"/>
    <x v="353"/>
    <x v="2"/>
    <s v="United States"/>
    <s v="Houston"/>
    <x v="6"/>
    <x v="2"/>
    <s v="FUR-FU-10004848"/>
    <x v="0"/>
    <x v="9"/>
    <x v="76"/>
    <n v="103.50000000000001"/>
    <n v="5"/>
    <n v="-77.625"/>
  </r>
  <r>
    <n v="6448"/>
    <s v="US-2020-119816"/>
    <x v="90"/>
    <d v="2020-03-06T00:00:00"/>
    <s v="Second Class"/>
    <s v="TT-21460"/>
    <x v="353"/>
    <x v="2"/>
    <s v="United States"/>
    <s v="Houston"/>
    <x v="6"/>
    <x v="2"/>
    <s v="OFF-LA-10002381"/>
    <x v="1"/>
    <x v="2"/>
    <x v="1572"/>
    <n v="2.4640000000000004"/>
    <n v="1"/>
    <n v="0.86239999999999983"/>
  </r>
  <r>
    <n v="6449"/>
    <s v="US-2020-119816"/>
    <x v="90"/>
    <d v="2020-03-06T00:00:00"/>
    <s v="Second Class"/>
    <s v="TT-21460"/>
    <x v="353"/>
    <x v="2"/>
    <s v="United States"/>
    <s v="Houston"/>
    <x v="6"/>
    <x v="2"/>
    <s v="OFF-ST-10000918"/>
    <x v="1"/>
    <x v="10"/>
    <x v="217"/>
    <n v="8.7200000000000006"/>
    <n v="1"/>
    <n v="0.65399999999999947"/>
  </r>
  <r>
    <n v="6455"/>
    <s v="CA-2020-161102"/>
    <x v="377"/>
    <d v="2020-08-03T00:00:00"/>
    <s v="First Class"/>
    <s v="EC-14050"/>
    <x v="552"/>
    <x v="0"/>
    <s v="United States"/>
    <s v="San Francisco"/>
    <x v="1"/>
    <x v="1"/>
    <s v="OFF-ST-10003442"/>
    <x v="1"/>
    <x v="10"/>
    <x v="40"/>
    <n v="56.56"/>
    <n v="2"/>
    <n v="15.2712"/>
  </r>
  <r>
    <n v="6456"/>
    <s v="CA-2020-161102"/>
    <x v="377"/>
    <d v="2020-08-03T00:00:00"/>
    <s v="First Class"/>
    <s v="EC-14050"/>
    <x v="552"/>
    <x v="0"/>
    <s v="United States"/>
    <s v="San Francisco"/>
    <x v="1"/>
    <x v="1"/>
    <s v="FUR-FU-10003142"/>
    <x v="0"/>
    <x v="9"/>
    <x v="1358"/>
    <n v="36.96"/>
    <n v="7"/>
    <n v="11.457599999999998"/>
  </r>
  <r>
    <n v="6459"/>
    <s v="US-2020-133361"/>
    <x v="171"/>
    <d v="2020-05-17T00:00:00"/>
    <s v="First Class"/>
    <s v="AJ-10780"/>
    <x v="519"/>
    <x v="1"/>
    <s v="United States"/>
    <s v="Baltimore"/>
    <x v="37"/>
    <x v="3"/>
    <s v="OFF-AR-10001919"/>
    <x v="1"/>
    <x v="5"/>
    <x v="1139"/>
    <n v="3.76"/>
    <n v="2"/>
    <n v="1.0903999999999998"/>
  </r>
  <r>
    <n v="6460"/>
    <s v="US-2020-133361"/>
    <x v="171"/>
    <d v="2020-05-17T00:00:00"/>
    <s v="First Class"/>
    <s v="AJ-10780"/>
    <x v="519"/>
    <x v="1"/>
    <s v="United States"/>
    <s v="Baltimore"/>
    <x v="37"/>
    <x v="3"/>
    <s v="OFF-AR-10003045"/>
    <x v="1"/>
    <x v="5"/>
    <x v="254"/>
    <n v="14.7"/>
    <n v="5"/>
    <n v="6.6150000000000002"/>
  </r>
  <r>
    <n v="6461"/>
    <s v="US-2020-133361"/>
    <x v="171"/>
    <d v="2020-05-17T00:00:00"/>
    <s v="First Class"/>
    <s v="AJ-10780"/>
    <x v="519"/>
    <x v="1"/>
    <s v="United States"/>
    <s v="Baltimore"/>
    <x v="37"/>
    <x v="3"/>
    <s v="OFF-AR-10003338"/>
    <x v="1"/>
    <x v="5"/>
    <x v="1077"/>
    <n v="37.200000000000003"/>
    <n v="5"/>
    <n v="9.3000000000000007"/>
  </r>
  <r>
    <n v="6462"/>
    <s v="US-2020-133361"/>
    <x v="171"/>
    <d v="2020-05-17T00:00:00"/>
    <s v="First Class"/>
    <s v="AJ-10780"/>
    <x v="519"/>
    <x v="1"/>
    <s v="United States"/>
    <s v="Baltimore"/>
    <x v="37"/>
    <x v="3"/>
    <s v="TEC-AC-10003280"/>
    <x v="2"/>
    <x v="7"/>
    <x v="989"/>
    <n v="89.97"/>
    <n v="3"/>
    <n v="18.893699999999995"/>
  </r>
  <r>
    <n v="6463"/>
    <s v="US-2020-133361"/>
    <x v="171"/>
    <d v="2020-05-17T00:00:00"/>
    <s v="First Class"/>
    <s v="AJ-10780"/>
    <x v="519"/>
    <x v="1"/>
    <s v="United States"/>
    <s v="Baltimore"/>
    <x v="37"/>
    <x v="3"/>
    <s v="FUR-CH-10003298"/>
    <x v="0"/>
    <x v="1"/>
    <x v="1361"/>
    <n v="261.95999999999998"/>
    <n v="2"/>
    <n v="23.576399999999978"/>
  </r>
  <r>
    <n v="6464"/>
    <s v="US-2020-133361"/>
    <x v="171"/>
    <d v="2020-05-17T00:00:00"/>
    <s v="First Class"/>
    <s v="AJ-10780"/>
    <x v="519"/>
    <x v="1"/>
    <s v="United States"/>
    <s v="Baltimore"/>
    <x v="37"/>
    <x v="3"/>
    <s v="OFF-LA-10004544"/>
    <x v="1"/>
    <x v="2"/>
    <x v="835"/>
    <n v="74"/>
    <n v="5"/>
    <n v="37"/>
  </r>
  <r>
    <n v="6465"/>
    <s v="US-2019-155404"/>
    <x v="491"/>
    <d v="2019-09-28T00:00:00"/>
    <s v="Standard Class"/>
    <s v="AS-10630"/>
    <x v="232"/>
    <x v="2"/>
    <s v="United States"/>
    <s v="Louisville"/>
    <x v="0"/>
    <x v="0"/>
    <s v="FUR-FU-10004586"/>
    <x v="0"/>
    <x v="9"/>
    <x v="1348"/>
    <n v="13.28"/>
    <n v="2"/>
    <n v="6.3743999999999996"/>
  </r>
  <r>
    <n v="6467"/>
    <s v="CA-2020-153080"/>
    <x v="566"/>
    <d v="2020-05-25T00:00:00"/>
    <s v="Second Class"/>
    <s v="EH-13945"/>
    <x v="6"/>
    <x v="0"/>
    <s v="United States"/>
    <s v="Los Angeles"/>
    <x v="1"/>
    <x v="1"/>
    <s v="TEC-AC-10002331"/>
    <x v="2"/>
    <x v="7"/>
    <x v="1255"/>
    <n v="68.459999999999994"/>
    <n v="7"/>
    <n v="25.330199999999998"/>
  </r>
  <r>
    <n v="6468"/>
    <s v="CA-2019-163804"/>
    <x v="283"/>
    <d v="2019-12-08T00:00:00"/>
    <s v="Standard Class"/>
    <s v="DB-13270"/>
    <x v="431"/>
    <x v="2"/>
    <s v="United States"/>
    <s v="Providence"/>
    <x v="31"/>
    <x v="3"/>
    <s v="OFF-ST-10000142"/>
    <x v="1"/>
    <x v="10"/>
    <x v="243"/>
    <n v="2079.4"/>
    <n v="5"/>
    <n v="582.23199999999997"/>
  </r>
  <r>
    <n v="6469"/>
    <s v="CA-2019-163804"/>
    <x v="283"/>
    <d v="2019-12-08T00:00:00"/>
    <s v="Standard Class"/>
    <s v="DB-13270"/>
    <x v="431"/>
    <x v="2"/>
    <s v="United States"/>
    <s v="Providence"/>
    <x v="31"/>
    <x v="3"/>
    <s v="TEC-PH-10000441"/>
    <x v="2"/>
    <x v="8"/>
    <x v="1573"/>
    <n v="629.94999999999993"/>
    <n v="5"/>
    <n v="176.38600000000002"/>
  </r>
  <r>
    <n v="6470"/>
    <s v="CA-2019-163804"/>
    <x v="283"/>
    <d v="2019-12-08T00:00:00"/>
    <s v="Standard Class"/>
    <s v="DB-13270"/>
    <x v="431"/>
    <x v="2"/>
    <s v="United States"/>
    <s v="Providence"/>
    <x v="31"/>
    <x v="3"/>
    <s v="FUR-FU-10004864"/>
    <x v="0"/>
    <x v="9"/>
    <x v="1455"/>
    <n v="72.42"/>
    <n v="6"/>
    <n v="23.898600000000002"/>
  </r>
  <r>
    <n v="6474"/>
    <s v="CA-2019-113292"/>
    <x v="109"/>
    <d v="2019-03-20T00:00:00"/>
    <s v="Second Class"/>
    <s v="DB-13060"/>
    <x v="106"/>
    <x v="0"/>
    <s v="United States"/>
    <s v="Columbia"/>
    <x v="26"/>
    <x v="0"/>
    <s v="OFF-AP-10003590"/>
    <x v="1"/>
    <x v="6"/>
    <x v="1510"/>
    <n v="871.80000000000007"/>
    <n v="3"/>
    <n v="87.180000000000092"/>
  </r>
  <r>
    <n v="6476"/>
    <s v="CA-2020-140872"/>
    <x v="52"/>
    <d v="2020-06-10T00:00:00"/>
    <s v="Standard Class"/>
    <s v="NR-18550"/>
    <x v="716"/>
    <x v="0"/>
    <s v="United States"/>
    <s v="Pembroke Pines"/>
    <x v="8"/>
    <x v="0"/>
    <s v="OFF-BI-10002432"/>
    <x v="1"/>
    <x v="4"/>
    <x v="577"/>
    <n v="4.5540000000000003"/>
    <n v="3"/>
    <n v="-3.4913999999999987"/>
  </r>
  <r>
    <n v="6477"/>
    <s v="CA-2020-140872"/>
    <x v="52"/>
    <d v="2020-06-10T00:00:00"/>
    <s v="Standard Class"/>
    <s v="NR-18550"/>
    <x v="716"/>
    <x v="0"/>
    <s v="United States"/>
    <s v="Pembroke Pines"/>
    <x v="8"/>
    <x v="0"/>
    <s v="OFF-AP-10003622"/>
    <x v="1"/>
    <x v="6"/>
    <x v="1462"/>
    <n v="5.2"/>
    <n v="2"/>
    <n v="0.58499999999999974"/>
  </r>
  <r>
    <n v="6478"/>
    <s v="CA-2020-140872"/>
    <x v="52"/>
    <d v="2020-06-10T00:00:00"/>
    <s v="Standard Class"/>
    <s v="NR-18550"/>
    <x v="716"/>
    <x v="0"/>
    <s v="United States"/>
    <s v="Pembroke Pines"/>
    <x v="8"/>
    <x v="0"/>
    <s v="TEC-AC-10003832"/>
    <x v="2"/>
    <x v="7"/>
    <x v="111"/>
    <n v="205.99200000000002"/>
    <n v="1"/>
    <n v="-2.5749000000000279"/>
  </r>
  <r>
    <n v="6479"/>
    <s v="CA-2020-140872"/>
    <x v="52"/>
    <d v="2020-06-10T00:00:00"/>
    <s v="Standard Class"/>
    <s v="NR-18550"/>
    <x v="716"/>
    <x v="0"/>
    <s v="United States"/>
    <s v="Pembroke Pines"/>
    <x v="8"/>
    <x v="0"/>
    <s v="OFF-PA-10000809"/>
    <x v="1"/>
    <x v="3"/>
    <x v="791"/>
    <n v="15.552000000000003"/>
    <n v="3"/>
    <n v="5.4432"/>
  </r>
  <r>
    <n v="6480"/>
    <s v="CA-2020-140872"/>
    <x v="52"/>
    <d v="2020-06-10T00:00:00"/>
    <s v="Standard Class"/>
    <s v="NR-18550"/>
    <x v="716"/>
    <x v="0"/>
    <s v="United States"/>
    <s v="Pembroke Pines"/>
    <x v="8"/>
    <x v="0"/>
    <s v="TEC-PH-10000441"/>
    <x v="2"/>
    <x v="8"/>
    <x v="1573"/>
    <n v="503.96000000000004"/>
    <n v="5"/>
    <n v="50.396000000000015"/>
  </r>
  <r>
    <n v="6481"/>
    <s v="CA-2020-140872"/>
    <x v="52"/>
    <d v="2020-06-10T00:00:00"/>
    <s v="Standard Class"/>
    <s v="NR-18550"/>
    <x v="716"/>
    <x v="0"/>
    <s v="United States"/>
    <s v="Pembroke Pines"/>
    <x v="8"/>
    <x v="0"/>
    <s v="OFF-AP-10002287"/>
    <x v="1"/>
    <x v="6"/>
    <x v="924"/>
    <n v="24.472000000000001"/>
    <n v="7"/>
    <n v="1.8353999999999999"/>
  </r>
  <r>
    <n v="6482"/>
    <s v="CA-2020-140872"/>
    <x v="52"/>
    <d v="2020-06-10T00:00:00"/>
    <s v="Standard Class"/>
    <s v="NR-18550"/>
    <x v="716"/>
    <x v="0"/>
    <s v="United States"/>
    <s v="Pembroke Pines"/>
    <x v="8"/>
    <x v="0"/>
    <s v="FUR-BO-10002824"/>
    <x v="0"/>
    <x v="0"/>
    <x v="250"/>
    <n v="241.56799999999998"/>
    <n v="2"/>
    <n v="0"/>
  </r>
  <r>
    <n v="6483"/>
    <s v="CA-2020-140872"/>
    <x v="52"/>
    <d v="2020-06-10T00:00:00"/>
    <s v="Standard Class"/>
    <s v="NR-18550"/>
    <x v="716"/>
    <x v="0"/>
    <s v="United States"/>
    <s v="Pembroke Pines"/>
    <x v="8"/>
    <x v="0"/>
    <s v="TEC-AC-10002942"/>
    <x v="2"/>
    <x v="7"/>
    <x v="1292"/>
    <n v="110.4"/>
    <n v="2"/>
    <n v="-4.1400000000000077"/>
  </r>
  <r>
    <n v="6484"/>
    <s v="CA-2020-113908"/>
    <x v="52"/>
    <d v="2020-06-09T00:00:00"/>
    <s v="Standard Class"/>
    <s v="KN-16390"/>
    <x v="327"/>
    <x v="1"/>
    <s v="United States"/>
    <s v="New York City"/>
    <x v="11"/>
    <x v="3"/>
    <s v="FUR-TA-10001932"/>
    <x v="0"/>
    <x v="14"/>
    <x v="1183"/>
    <n v="384.76799999999997"/>
    <n v="2"/>
    <n v="-115.43040000000002"/>
  </r>
  <r>
    <n v="6485"/>
    <s v="CA-2020-113908"/>
    <x v="52"/>
    <d v="2020-06-09T00:00:00"/>
    <s v="Standard Class"/>
    <s v="KN-16390"/>
    <x v="327"/>
    <x v="1"/>
    <s v="United States"/>
    <s v="New York City"/>
    <x v="11"/>
    <x v="3"/>
    <s v="TEC-MA-10003173"/>
    <x v="2"/>
    <x v="16"/>
    <x v="1447"/>
    <n v="78.66"/>
    <n v="6"/>
    <n v="36.183599999999991"/>
  </r>
  <r>
    <n v="6486"/>
    <s v="CA-2020-113908"/>
    <x v="52"/>
    <d v="2020-06-09T00:00:00"/>
    <s v="Standard Class"/>
    <s v="KN-16390"/>
    <x v="327"/>
    <x v="1"/>
    <s v="United States"/>
    <s v="New York City"/>
    <x v="11"/>
    <x v="3"/>
    <s v="OFF-PA-10004156"/>
    <x v="1"/>
    <x v="3"/>
    <x v="634"/>
    <n v="45.36"/>
    <n v="4"/>
    <n v="22.226399999999998"/>
  </r>
  <r>
    <n v="6490"/>
    <s v="US-2020-148866"/>
    <x v="11"/>
    <d v="2020-09-24T00:00:00"/>
    <s v="Standard Class"/>
    <s v="JM-15535"/>
    <x v="338"/>
    <x v="0"/>
    <s v="United States"/>
    <s v="New York City"/>
    <x v="11"/>
    <x v="3"/>
    <s v="OFF-PA-10004782"/>
    <x v="1"/>
    <x v="3"/>
    <x v="1574"/>
    <n v="32.400000000000006"/>
    <n v="5"/>
    <n v="15.552000000000001"/>
  </r>
  <r>
    <n v="6492"/>
    <s v="CA-2019-113845"/>
    <x v="42"/>
    <d v="2019-11-25T00:00:00"/>
    <s v="Standard Class"/>
    <s v="FA-14230"/>
    <x v="706"/>
    <x v="1"/>
    <s v="United States"/>
    <s v="Orlando"/>
    <x v="8"/>
    <x v="0"/>
    <s v="FUR-BO-10004695"/>
    <x v="0"/>
    <x v="0"/>
    <x v="575"/>
    <n v="289.56799999999998"/>
    <n v="2"/>
    <n v="10.858799999999974"/>
  </r>
  <r>
    <n v="6493"/>
    <s v="CA-2019-113845"/>
    <x v="42"/>
    <d v="2019-11-25T00:00:00"/>
    <s v="Standard Class"/>
    <s v="FA-14230"/>
    <x v="706"/>
    <x v="1"/>
    <s v="United States"/>
    <s v="Orlando"/>
    <x v="8"/>
    <x v="0"/>
    <s v="OFF-ST-10003327"/>
    <x v="1"/>
    <x v="10"/>
    <x v="1173"/>
    <n v="39.72"/>
    <n v="5"/>
    <n v="4.4684999999999953"/>
  </r>
  <r>
    <n v="6494"/>
    <s v="CA-2019-113845"/>
    <x v="42"/>
    <d v="2019-11-25T00:00:00"/>
    <s v="Standard Class"/>
    <s v="FA-14230"/>
    <x v="706"/>
    <x v="1"/>
    <s v="United States"/>
    <s v="Orlando"/>
    <x v="8"/>
    <x v="0"/>
    <s v="TEC-PH-10003357"/>
    <x v="2"/>
    <x v="8"/>
    <x v="1415"/>
    <n v="244.768"/>
    <n v="4"/>
    <n v="24.476800000000004"/>
  </r>
  <r>
    <n v="6495"/>
    <s v="CA-2020-111262"/>
    <x v="525"/>
    <d v="2020-11-01T00:00:00"/>
    <s v="Second Class"/>
    <s v="KH-16510"/>
    <x v="97"/>
    <x v="0"/>
    <s v="United States"/>
    <s v="Houston"/>
    <x v="6"/>
    <x v="2"/>
    <s v="TEC-AC-10002167"/>
    <x v="2"/>
    <x v="7"/>
    <x v="18"/>
    <n v="24"/>
    <n v="2"/>
    <n v="-2.6999999999999993"/>
  </r>
  <r>
    <n v="6496"/>
    <s v="CA-2020-111262"/>
    <x v="525"/>
    <d v="2020-11-01T00:00:00"/>
    <s v="Second Class"/>
    <s v="KH-16510"/>
    <x v="97"/>
    <x v="0"/>
    <s v="United States"/>
    <s v="Houston"/>
    <x v="6"/>
    <x v="2"/>
    <s v="OFF-PA-10001937"/>
    <x v="1"/>
    <x v="3"/>
    <x v="1328"/>
    <n v="15.552000000000003"/>
    <n v="3"/>
    <n v="5.4432"/>
  </r>
  <r>
    <n v="6497"/>
    <s v="CA-2020-111262"/>
    <x v="525"/>
    <d v="2020-11-01T00:00:00"/>
    <s v="Second Class"/>
    <s v="KH-16510"/>
    <x v="97"/>
    <x v="0"/>
    <s v="United States"/>
    <s v="Houston"/>
    <x v="6"/>
    <x v="2"/>
    <s v="TEC-AC-10004510"/>
    <x v="2"/>
    <x v="7"/>
    <x v="651"/>
    <n v="26.176000000000002"/>
    <n v="2"/>
    <n v="-3.272000000000002"/>
  </r>
  <r>
    <n v="6505"/>
    <s v="CA-2020-128265"/>
    <x v="385"/>
    <d v="2020-11-22T00:00:00"/>
    <s v="Second Class"/>
    <s v="VW-21775"/>
    <x v="341"/>
    <x v="1"/>
    <s v="United States"/>
    <s v="New York City"/>
    <x v="11"/>
    <x v="3"/>
    <s v="OFF-ST-10000142"/>
    <x v="1"/>
    <x v="10"/>
    <x v="243"/>
    <n v="1247.6399999999999"/>
    <n v="3"/>
    <n v="349.33919999999995"/>
  </r>
  <r>
    <n v="6506"/>
    <s v="CA-2019-152331"/>
    <x v="106"/>
    <d v="2019-06-30T00:00:00"/>
    <s v="Standard Class"/>
    <s v="LD-16855"/>
    <x v="717"/>
    <x v="1"/>
    <s v="United States"/>
    <s v="Chicago"/>
    <x v="7"/>
    <x v="2"/>
    <s v="OFF-AR-10001547"/>
    <x v="1"/>
    <x v="5"/>
    <x v="1038"/>
    <n v="5.3040000000000003"/>
    <n v="3"/>
    <n v="0.46409999999999996"/>
  </r>
  <r>
    <n v="6507"/>
    <s v="US-2019-128909"/>
    <x v="429"/>
    <d v="2019-10-11T00:00:00"/>
    <s v="Second Class"/>
    <s v="SP-20545"/>
    <x v="165"/>
    <x v="1"/>
    <s v="United States"/>
    <s v="Philadelphia"/>
    <x v="5"/>
    <x v="3"/>
    <s v="OFF-PA-10001593"/>
    <x v="1"/>
    <x v="3"/>
    <x v="1545"/>
    <n v="19.136000000000003"/>
    <n v="4"/>
    <n v="5.9799999999999986"/>
  </r>
  <r>
    <n v="6508"/>
    <s v="US-2019-128909"/>
    <x v="429"/>
    <d v="2019-10-11T00:00:00"/>
    <s v="Second Class"/>
    <s v="SP-20545"/>
    <x v="165"/>
    <x v="1"/>
    <s v="United States"/>
    <s v="Philadelphia"/>
    <x v="5"/>
    <x v="3"/>
    <s v="FUR-FU-10004071"/>
    <x v="0"/>
    <x v="9"/>
    <x v="498"/>
    <n v="332.83200000000005"/>
    <n v="4"/>
    <n v="-24.962399999999988"/>
  </r>
  <r>
    <n v="6509"/>
    <s v="CA-2020-102197"/>
    <x v="384"/>
    <d v="2020-12-26T00:00:00"/>
    <s v="Standard Class"/>
    <s v="DK-13150"/>
    <x v="718"/>
    <x v="1"/>
    <s v="United States"/>
    <s v="New York City"/>
    <x v="11"/>
    <x v="3"/>
    <s v="OFF-PA-10001970"/>
    <x v="1"/>
    <x v="3"/>
    <x v="206"/>
    <n v="279.89999999999998"/>
    <n v="5"/>
    <n v="137.15100000000001"/>
  </r>
  <r>
    <n v="6510"/>
    <s v="CA-2020-102197"/>
    <x v="384"/>
    <d v="2020-12-26T00:00:00"/>
    <s v="Standard Class"/>
    <s v="DK-13150"/>
    <x v="718"/>
    <x v="1"/>
    <s v="United States"/>
    <s v="New York City"/>
    <x v="11"/>
    <x v="3"/>
    <s v="OFF-BI-10001524"/>
    <x v="1"/>
    <x v="4"/>
    <x v="164"/>
    <n v="50.352000000000004"/>
    <n v="3"/>
    <n v="17.623199999999997"/>
  </r>
  <r>
    <n v="6511"/>
    <s v="CA-2020-102197"/>
    <x v="384"/>
    <d v="2020-12-26T00:00:00"/>
    <s v="Standard Class"/>
    <s v="DK-13150"/>
    <x v="718"/>
    <x v="1"/>
    <s v="United States"/>
    <s v="New York City"/>
    <x v="11"/>
    <x v="3"/>
    <s v="OFF-PA-10004156"/>
    <x v="1"/>
    <x v="3"/>
    <x v="634"/>
    <n v="34.019999999999996"/>
    <n v="3"/>
    <n v="16.669799999999999"/>
  </r>
  <r>
    <n v="6512"/>
    <s v="CA-2020-167640"/>
    <x v="495"/>
    <d v="2020-03-10T00:00:00"/>
    <s v="Standard Class"/>
    <s v="FC-14245"/>
    <x v="686"/>
    <x v="2"/>
    <s v="United States"/>
    <s v="San Francisco"/>
    <x v="1"/>
    <x v="1"/>
    <s v="OFF-AR-10003158"/>
    <x v="1"/>
    <x v="5"/>
    <x v="452"/>
    <n v="23.88"/>
    <n v="6"/>
    <n v="8.1191999999999993"/>
  </r>
  <r>
    <n v="6513"/>
    <s v="CA-2020-167640"/>
    <x v="495"/>
    <d v="2020-03-10T00:00:00"/>
    <s v="Standard Class"/>
    <s v="FC-14245"/>
    <x v="686"/>
    <x v="2"/>
    <s v="United States"/>
    <s v="San Francisco"/>
    <x v="1"/>
    <x v="1"/>
    <s v="OFF-LA-10004559"/>
    <x v="1"/>
    <x v="2"/>
    <x v="990"/>
    <n v="11.52"/>
    <n v="4"/>
    <n v="5.6448"/>
  </r>
  <r>
    <n v="6514"/>
    <s v="CA-2020-167640"/>
    <x v="495"/>
    <d v="2020-03-10T00:00:00"/>
    <s v="Standard Class"/>
    <s v="FC-14245"/>
    <x v="686"/>
    <x v="2"/>
    <s v="United States"/>
    <s v="San Francisco"/>
    <x v="1"/>
    <x v="1"/>
    <s v="OFF-PA-10001033"/>
    <x v="1"/>
    <x v="3"/>
    <x v="1502"/>
    <n v="286.93"/>
    <n v="7"/>
    <n v="140.59569999999999"/>
  </r>
  <r>
    <n v="6515"/>
    <s v="CA-2020-167640"/>
    <x v="495"/>
    <d v="2020-03-10T00:00:00"/>
    <s v="Standard Class"/>
    <s v="FC-14245"/>
    <x v="686"/>
    <x v="2"/>
    <s v="United States"/>
    <s v="San Francisco"/>
    <x v="1"/>
    <x v="1"/>
    <s v="TEC-PH-10001336"/>
    <x v="2"/>
    <x v="8"/>
    <x v="647"/>
    <n v="206.38400000000001"/>
    <n v="2"/>
    <n v="23.218199999999996"/>
  </r>
  <r>
    <n v="6516"/>
    <s v="US-2020-116652"/>
    <x v="94"/>
    <d v="2020-09-19T00:00:00"/>
    <s v="Standard Class"/>
    <s v="RD-19480"/>
    <x v="368"/>
    <x v="0"/>
    <s v="United States"/>
    <s v="San Francisco"/>
    <x v="1"/>
    <x v="1"/>
    <s v="FUR-CH-10002961"/>
    <x v="0"/>
    <x v="1"/>
    <x v="707"/>
    <n v="218.35200000000003"/>
    <n v="3"/>
    <n v="0"/>
  </r>
  <r>
    <n v="6517"/>
    <s v="US-2020-116652"/>
    <x v="94"/>
    <d v="2020-09-19T00:00:00"/>
    <s v="Standard Class"/>
    <s v="RD-19480"/>
    <x v="368"/>
    <x v="0"/>
    <s v="United States"/>
    <s v="San Francisco"/>
    <x v="1"/>
    <x v="1"/>
    <s v="FUR-FU-10001488"/>
    <x v="0"/>
    <x v="9"/>
    <x v="728"/>
    <n v="529.9"/>
    <n v="5"/>
    <n v="105.97999999999999"/>
  </r>
  <r>
    <n v="6518"/>
    <s v="US-2020-116652"/>
    <x v="94"/>
    <d v="2020-09-19T00:00:00"/>
    <s v="Standard Class"/>
    <s v="RD-19480"/>
    <x v="368"/>
    <x v="0"/>
    <s v="United States"/>
    <s v="San Francisco"/>
    <x v="1"/>
    <x v="1"/>
    <s v="OFF-AR-10001915"/>
    <x v="1"/>
    <x v="5"/>
    <x v="1208"/>
    <n v="99.3"/>
    <n v="10"/>
    <n v="41.706000000000003"/>
  </r>
  <r>
    <n v="6519"/>
    <s v="US-2020-116652"/>
    <x v="94"/>
    <d v="2020-09-19T00:00:00"/>
    <s v="Standard Class"/>
    <s v="RD-19480"/>
    <x v="368"/>
    <x v="0"/>
    <s v="United States"/>
    <s v="San Francisco"/>
    <x v="1"/>
    <x v="1"/>
    <s v="OFF-AP-10001205"/>
    <x v="1"/>
    <x v="6"/>
    <x v="935"/>
    <n v="108.96"/>
    <n v="2"/>
    <n v="30.508800000000008"/>
  </r>
  <r>
    <n v="6520"/>
    <s v="US-2020-116652"/>
    <x v="94"/>
    <d v="2020-09-19T00:00:00"/>
    <s v="Standard Class"/>
    <s v="RD-19480"/>
    <x v="368"/>
    <x v="0"/>
    <s v="United States"/>
    <s v="San Francisco"/>
    <x v="1"/>
    <x v="1"/>
    <s v="OFF-BI-10004528"/>
    <x v="1"/>
    <x v="4"/>
    <x v="1575"/>
    <n v="2.6880000000000002"/>
    <n v="1"/>
    <n v="0.83999999999999975"/>
  </r>
  <r>
    <n v="6521"/>
    <s v="CA-2020-138289"/>
    <x v="558"/>
    <d v="2020-01-18T00:00:00"/>
    <s v="Second Class"/>
    <s v="AR-10540"/>
    <x v="337"/>
    <x v="0"/>
    <s v="United States"/>
    <s v="Jackson"/>
    <x v="13"/>
    <x v="2"/>
    <s v="OFF-BI-10004995"/>
    <x v="1"/>
    <x v="4"/>
    <x v="172"/>
    <n v="5443.96"/>
    <n v="4"/>
    <n v="2504.2215999999999"/>
  </r>
  <r>
    <n v="6522"/>
    <s v="CA-2020-138289"/>
    <x v="558"/>
    <d v="2020-01-18T00:00:00"/>
    <s v="Second Class"/>
    <s v="AR-10540"/>
    <x v="337"/>
    <x v="0"/>
    <s v="United States"/>
    <s v="Jackson"/>
    <x v="13"/>
    <x v="2"/>
    <s v="FUR-CH-10004626"/>
    <x v="0"/>
    <x v="1"/>
    <x v="1422"/>
    <n v="302.67"/>
    <n v="3"/>
    <n v="72.640799999999999"/>
  </r>
  <r>
    <n v="6523"/>
    <s v="CA-2020-138289"/>
    <x v="558"/>
    <d v="2020-01-18T00:00:00"/>
    <s v="Second Class"/>
    <s v="AR-10540"/>
    <x v="337"/>
    <x v="0"/>
    <s v="United States"/>
    <s v="Jackson"/>
    <x v="13"/>
    <x v="2"/>
    <s v="OFF-PA-10001260"/>
    <x v="1"/>
    <x v="3"/>
    <x v="1576"/>
    <n v="56.07"/>
    <n v="7"/>
    <n v="25.231499999999997"/>
  </r>
  <r>
    <n v="6524"/>
    <s v="CA-2019-129308"/>
    <x v="156"/>
    <d v="2019-07-13T00:00:00"/>
    <s v="Standard Class"/>
    <s v="CC-12100"/>
    <x v="249"/>
    <x v="2"/>
    <s v="United States"/>
    <s v="Philadelphia"/>
    <x v="5"/>
    <x v="3"/>
    <s v="OFF-LA-10002945"/>
    <x v="1"/>
    <x v="2"/>
    <x v="1577"/>
    <n v="10.08"/>
    <n v="2"/>
    <n v="3.2759999999999994"/>
  </r>
  <r>
    <n v="6525"/>
    <s v="CA-2019-129308"/>
    <x v="156"/>
    <d v="2019-07-13T00:00:00"/>
    <s v="Standard Class"/>
    <s v="CC-12100"/>
    <x v="249"/>
    <x v="2"/>
    <s v="United States"/>
    <s v="Philadelphia"/>
    <x v="5"/>
    <x v="3"/>
    <s v="TEC-PH-10002310"/>
    <x v="2"/>
    <x v="8"/>
    <x v="1578"/>
    <n v="59.993999999999993"/>
    <n v="1"/>
    <n v="-12.998700000000007"/>
  </r>
  <r>
    <n v="6526"/>
    <s v="CA-2019-129308"/>
    <x v="156"/>
    <d v="2019-07-13T00:00:00"/>
    <s v="Standard Class"/>
    <s v="CC-12100"/>
    <x v="249"/>
    <x v="2"/>
    <s v="United States"/>
    <s v="Philadelphia"/>
    <x v="5"/>
    <x v="3"/>
    <s v="OFF-BI-10001525"/>
    <x v="1"/>
    <x v="4"/>
    <x v="1389"/>
    <n v="5.7150000000000016"/>
    <n v="5"/>
    <n v="-4.7625000000000011"/>
  </r>
  <r>
    <n v="6527"/>
    <s v="CA-2019-129308"/>
    <x v="156"/>
    <d v="2019-07-13T00:00:00"/>
    <s v="Standard Class"/>
    <s v="CC-12100"/>
    <x v="249"/>
    <x v="2"/>
    <s v="United States"/>
    <s v="Philadelphia"/>
    <x v="5"/>
    <x v="3"/>
    <s v="OFF-BI-10001308"/>
    <x v="1"/>
    <x v="4"/>
    <x v="998"/>
    <n v="9.4200000000000017"/>
    <n v="5"/>
    <n v="-7.8500000000000014"/>
  </r>
  <r>
    <n v="6528"/>
    <s v="CA-2019-157791"/>
    <x v="248"/>
    <d v="2019-12-28T00:00:00"/>
    <s v="Second Class"/>
    <s v="CA-11965"/>
    <x v="513"/>
    <x v="1"/>
    <s v="United States"/>
    <s v="Warwick"/>
    <x v="31"/>
    <x v="3"/>
    <s v="TEC-CO-10002095"/>
    <x v="2"/>
    <x v="15"/>
    <x v="396"/>
    <n v="1999.96"/>
    <n v="4"/>
    <n v="899.98199999999997"/>
  </r>
  <r>
    <n v="6532"/>
    <s v="US-2020-107384"/>
    <x v="422"/>
    <d v="2020-12-08T00:00:00"/>
    <s v="Standard Class"/>
    <s v="TP-21130"/>
    <x v="146"/>
    <x v="0"/>
    <s v="United States"/>
    <s v="Rochester"/>
    <x v="9"/>
    <x v="2"/>
    <s v="OFF-AR-10001315"/>
    <x v="1"/>
    <x v="5"/>
    <x v="1211"/>
    <n v="8.8000000000000007"/>
    <n v="5"/>
    <n v="2.5519999999999996"/>
  </r>
  <r>
    <n v="6533"/>
    <s v="US-2020-107384"/>
    <x v="422"/>
    <d v="2020-12-08T00:00:00"/>
    <s v="Standard Class"/>
    <s v="TP-21130"/>
    <x v="146"/>
    <x v="0"/>
    <s v="United States"/>
    <s v="Rochester"/>
    <x v="9"/>
    <x v="2"/>
    <s v="TEC-AC-10004595"/>
    <x v="2"/>
    <x v="7"/>
    <x v="1553"/>
    <n v="142.80000000000001"/>
    <n v="1"/>
    <n v="29.988"/>
  </r>
  <r>
    <n v="6534"/>
    <s v="US-2020-107384"/>
    <x v="422"/>
    <d v="2020-12-08T00:00:00"/>
    <s v="Standard Class"/>
    <s v="TP-21130"/>
    <x v="146"/>
    <x v="0"/>
    <s v="United States"/>
    <s v="Rochester"/>
    <x v="9"/>
    <x v="2"/>
    <s v="TEC-AC-10001539"/>
    <x v="2"/>
    <x v="7"/>
    <x v="1295"/>
    <n v="399.95"/>
    <n v="5"/>
    <n v="143.982"/>
  </r>
  <r>
    <n v="6541"/>
    <s v="US-2020-107888"/>
    <x v="366"/>
    <d v="2020-11-19T00:00:00"/>
    <s v="First Class"/>
    <s v="CC-12220"/>
    <x v="278"/>
    <x v="0"/>
    <s v="United States"/>
    <s v="Seattle"/>
    <x v="3"/>
    <x v="1"/>
    <s v="OFF-PA-10001363"/>
    <x v="1"/>
    <x v="3"/>
    <x v="1423"/>
    <n v="73.679999999999993"/>
    <n v="6"/>
    <n v="34.629599999999996"/>
  </r>
  <r>
    <n v="6542"/>
    <s v="US-2020-107888"/>
    <x v="366"/>
    <d v="2020-11-19T00:00:00"/>
    <s v="First Class"/>
    <s v="CC-12220"/>
    <x v="278"/>
    <x v="0"/>
    <s v="United States"/>
    <s v="Seattle"/>
    <x v="3"/>
    <x v="1"/>
    <s v="FUR-FU-10003394"/>
    <x v="0"/>
    <x v="9"/>
    <x v="369"/>
    <n v="139.91999999999999"/>
    <n v="2"/>
    <n v="23.786399999999986"/>
  </r>
  <r>
    <n v="6543"/>
    <s v="US-2020-107888"/>
    <x v="366"/>
    <d v="2020-11-19T00:00:00"/>
    <s v="First Class"/>
    <s v="CC-12220"/>
    <x v="278"/>
    <x v="0"/>
    <s v="United States"/>
    <s v="Seattle"/>
    <x v="3"/>
    <x v="1"/>
    <s v="TEC-PH-10003171"/>
    <x v="2"/>
    <x v="8"/>
    <x v="1252"/>
    <n v="107.88"/>
    <n v="3"/>
    <n v="10.787999999999997"/>
  </r>
  <r>
    <n v="6544"/>
    <s v="US-2020-107888"/>
    <x v="366"/>
    <d v="2020-11-19T00:00:00"/>
    <s v="First Class"/>
    <s v="CC-12220"/>
    <x v="278"/>
    <x v="0"/>
    <s v="United States"/>
    <s v="Seattle"/>
    <x v="3"/>
    <x v="1"/>
    <s v="OFF-ST-10003123"/>
    <x v="1"/>
    <x v="10"/>
    <x v="1379"/>
    <n v="33.29"/>
    <n v="1"/>
    <n v="7.9895999999999994"/>
  </r>
  <r>
    <n v="6545"/>
    <s v="US-2020-154872"/>
    <x v="171"/>
    <d v="2020-05-18T00:00:00"/>
    <s v="Standard Class"/>
    <s v="DP-13000"/>
    <x v="673"/>
    <x v="0"/>
    <s v="United States"/>
    <s v="Cleveland"/>
    <x v="19"/>
    <x v="3"/>
    <s v="OFF-BI-10003007"/>
    <x v="1"/>
    <x v="4"/>
    <x v="1440"/>
    <n v="58.170000000000009"/>
    <n v="5"/>
    <n v="-46.53600000000003"/>
  </r>
  <r>
    <n v="6546"/>
    <s v="US-2020-154872"/>
    <x v="171"/>
    <d v="2020-05-18T00:00:00"/>
    <s v="Standard Class"/>
    <s v="DP-13000"/>
    <x v="673"/>
    <x v="0"/>
    <s v="United States"/>
    <s v="Cleveland"/>
    <x v="19"/>
    <x v="3"/>
    <s v="OFF-LA-10000973"/>
    <x v="1"/>
    <x v="2"/>
    <x v="550"/>
    <n v="5.04"/>
    <n v="2"/>
    <n v="1.764"/>
  </r>
  <r>
    <n v="6547"/>
    <s v="US-2020-154872"/>
    <x v="171"/>
    <d v="2020-05-18T00:00:00"/>
    <s v="Standard Class"/>
    <s v="DP-13000"/>
    <x v="673"/>
    <x v="0"/>
    <s v="United States"/>
    <s v="Cleveland"/>
    <x v="19"/>
    <x v="3"/>
    <s v="OFF-PA-10000483"/>
    <x v="1"/>
    <x v="3"/>
    <x v="1538"/>
    <n v="24.784000000000002"/>
    <n v="1"/>
    <n v="7.7449999999999983"/>
  </r>
  <r>
    <n v="6552"/>
    <s v="CA-2020-161578"/>
    <x v="450"/>
    <d v="2020-12-21T00:00:00"/>
    <s v="Second Class"/>
    <s v="RB-19465"/>
    <x v="30"/>
    <x v="2"/>
    <s v="United States"/>
    <s v="Los Angeles"/>
    <x v="1"/>
    <x v="1"/>
    <s v="OFF-PA-10002986"/>
    <x v="1"/>
    <x v="3"/>
    <x v="289"/>
    <n v="13.36"/>
    <n v="2"/>
    <n v="6.4127999999999998"/>
  </r>
  <r>
    <n v="6553"/>
    <s v="CA-2020-161578"/>
    <x v="450"/>
    <d v="2020-12-21T00:00:00"/>
    <s v="Second Class"/>
    <s v="RB-19465"/>
    <x v="30"/>
    <x v="2"/>
    <s v="United States"/>
    <s v="Los Angeles"/>
    <x v="1"/>
    <x v="1"/>
    <s v="OFF-ST-10002289"/>
    <x v="1"/>
    <x v="10"/>
    <x v="960"/>
    <n v="158.9"/>
    <n v="5"/>
    <n v="7.9449999999999932"/>
  </r>
  <r>
    <n v="6560"/>
    <s v="CA-2019-160941"/>
    <x v="358"/>
    <d v="2019-07-26T00:00:00"/>
    <s v="Standard Class"/>
    <s v="DK-12835"/>
    <x v="326"/>
    <x v="1"/>
    <s v="United States"/>
    <s v="Roseville"/>
    <x v="1"/>
    <x v="1"/>
    <s v="OFF-EN-10003001"/>
    <x v="1"/>
    <x v="12"/>
    <x v="656"/>
    <n v="419.90000000000003"/>
    <n v="5"/>
    <n v="197.35299999999998"/>
  </r>
  <r>
    <n v="6561"/>
    <s v="CA-2019-160941"/>
    <x v="358"/>
    <d v="2019-07-26T00:00:00"/>
    <s v="Standard Class"/>
    <s v="DK-12835"/>
    <x v="326"/>
    <x v="1"/>
    <s v="United States"/>
    <s v="Roseville"/>
    <x v="1"/>
    <x v="1"/>
    <s v="OFF-LA-10003766"/>
    <x v="1"/>
    <x v="2"/>
    <x v="205"/>
    <n v="3.15"/>
    <n v="1"/>
    <n v="1.512"/>
  </r>
  <r>
    <n v="6562"/>
    <s v="CA-2020-144680"/>
    <x v="102"/>
    <d v="2020-04-02T00:00:00"/>
    <s v="First Class"/>
    <s v="SC-20260"/>
    <x v="719"/>
    <x v="1"/>
    <s v="United States"/>
    <s v="Arlington"/>
    <x v="6"/>
    <x v="2"/>
    <s v="OFF-AP-10003040"/>
    <x v="1"/>
    <x v="6"/>
    <x v="1319"/>
    <n v="33.61999999999999"/>
    <n v="5"/>
    <n v="-90.774000000000029"/>
  </r>
  <r>
    <n v="6567"/>
    <s v="CA-2020-131282"/>
    <x v="587"/>
    <d v="2020-02-08T00:00:00"/>
    <s v="Second Class"/>
    <s v="CB-12025"/>
    <x v="625"/>
    <x v="0"/>
    <s v="United States"/>
    <s v="Waco"/>
    <x v="6"/>
    <x v="2"/>
    <s v="OFF-BI-10004632"/>
    <x v="1"/>
    <x v="4"/>
    <x v="364"/>
    <n v="243.99199999999996"/>
    <n v="4"/>
    <n v="-426.9860000000001"/>
  </r>
  <r>
    <n v="6568"/>
    <s v="CA-2020-131282"/>
    <x v="587"/>
    <d v="2020-02-08T00:00:00"/>
    <s v="Second Class"/>
    <s v="CB-12025"/>
    <x v="625"/>
    <x v="0"/>
    <s v="United States"/>
    <s v="Waco"/>
    <x v="6"/>
    <x v="2"/>
    <s v="OFF-AR-10003087"/>
    <x v="1"/>
    <x v="5"/>
    <x v="512"/>
    <n v="7.120000000000001"/>
    <n v="5"/>
    <n v="0.71199999999999974"/>
  </r>
  <r>
    <n v="6573"/>
    <s v="CA-2019-161543"/>
    <x v="588"/>
    <d v="2019-05-16T00:00:00"/>
    <s v="Standard Class"/>
    <s v="RD-19720"/>
    <x v="697"/>
    <x v="0"/>
    <s v="United States"/>
    <s v="Seattle"/>
    <x v="3"/>
    <x v="1"/>
    <s v="OFF-PA-10003971"/>
    <x v="1"/>
    <x v="3"/>
    <x v="922"/>
    <n v="11.96"/>
    <n v="2"/>
    <n v="5.8604000000000003"/>
  </r>
  <r>
    <n v="6574"/>
    <s v="CA-2019-160535"/>
    <x v="482"/>
    <d v="2019-11-30T00:00:00"/>
    <s v="Standard Class"/>
    <s v="BP-11050"/>
    <x v="702"/>
    <x v="1"/>
    <s v="United States"/>
    <s v="Plainfield"/>
    <x v="25"/>
    <x v="3"/>
    <s v="OFF-ST-10000689"/>
    <x v="1"/>
    <x v="10"/>
    <x v="255"/>
    <n v="563.4"/>
    <n v="4"/>
    <n v="67.608000000000004"/>
  </r>
  <r>
    <n v="6575"/>
    <s v="CA-2019-160535"/>
    <x v="482"/>
    <d v="2019-11-30T00:00:00"/>
    <s v="Standard Class"/>
    <s v="BP-11050"/>
    <x v="702"/>
    <x v="1"/>
    <s v="United States"/>
    <s v="Plainfield"/>
    <x v="25"/>
    <x v="3"/>
    <s v="TEC-MA-10004255"/>
    <x v="2"/>
    <x v="16"/>
    <x v="1579"/>
    <n v="319.92"/>
    <n v="8"/>
    <n v="118.37040000000002"/>
  </r>
  <r>
    <n v="6576"/>
    <s v="CA-2020-123085"/>
    <x v="252"/>
    <d v="2020-03-08T00:00:00"/>
    <s v="Standard Class"/>
    <s v="EJ-13720"/>
    <x v="720"/>
    <x v="0"/>
    <s v="United States"/>
    <s v="Los Angeles"/>
    <x v="1"/>
    <x v="1"/>
    <s v="TEC-AC-10000990"/>
    <x v="2"/>
    <x v="7"/>
    <x v="1182"/>
    <n v="1049.44"/>
    <n v="8"/>
    <n v="440.76480000000004"/>
  </r>
  <r>
    <n v="6577"/>
    <s v="CA-2020-123085"/>
    <x v="252"/>
    <d v="2020-03-08T00:00:00"/>
    <s v="Standard Class"/>
    <s v="EJ-13720"/>
    <x v="720"/>
    <x v="0"/>
    <s v="United States"/>
    <s v="Los Angeles"/>
    <x v="1"/>
    <x v="1"/>
    <s v="FUR-CH-10003968"/>
    <x v="0"/>
    <x v="1"/>
    <x v="24"/>
    <n v="170.35200000000003"/>
    <n v="3"/>
    <n v="-17.035200000000003"/>
  </r>
  <r>
    <n v="6580"/>
    <s v="CA-2019-169887"/>
    <x v="187"/>
    <d v="2019-10-22T00:00:00"/>
    <s v="Same Day"/>
    <s v="MS-17530"/>
    <x v="721"/>
    <x v="0"/>
    <s v="United States"/>
    <s v="Seattle"/>
    <x v="3"/>
    <x v="1"/>
    <s v="OFF-PA-10003001"/>
    <x v="1"/>
    <x v="3"/>
    <x v="890"/>
    <n v="6.68"/>
    <n v="1"/>
    <n v="3.2063999999999999"/>
  </r>
  <r>
    <n v="6581"/>
    <s v="CA-2019-169887"/>
    <x v="187"/>
    <d v="2019-10-22T00:00:00"/>
    <s v="Same Day"/>
    <s v="MS-17530"/>
    <x v="721"/>
    <x v="0"/>
    <s v="United States"/>
    <s v="Seattle"/>
    <x v="3"/>
    <x v="1"/>
    <s v="OFF-AR-10002766"/>
    <x v="1"/>
    <x v="5"/>
    <x v="729"/>
    <n v="8.34"/>
    <n v="3"/>
    <n v="2.2517999999999998"/>
  </r>
  <r>
    <n v="6582"/>
    <s v="CA-2019-169887"/>
    <x v="187"/>
    <d v="2019-10-22T00:00:00"/>
    <s v="Same Day"/>
    <s v="MS-17530"/>
    <x v="721"/>
    <x v="0"/>
    <s v="United States"/>
    <s v="Seattle"/>
    <x v="3"/>
    <x v="1"/>
    <s v="FUR-FU-10003095"/>
    <x v="0"/>
    <x v="9"/>
    <x v="1580"/>
    <n v="101.94"/>
    <n v="3"/>
    <n v="30.581999999999987"/>
  </r>
  <r>
    <n v="6583"/>
    <s v="CA-2019-148516"/>
    <x v="589"/>
    <d v="2019-08-11T00:00:00"/>
    <s v="Standard Class"/>
    <s v="DW-13585"/>
    <x v="38"/>
    <x v="1"/>
    <s v="United States"/>
    <s v="Edmonds"/>
    <x v="3"/>
    <x v="1"/>
    <s v="TEC-AC-10003610"/>
    <x v="2"/>
    <x v="7"/>
    <x v="384"/>
    <n v="179.97"/>
    <n v="3"/>
    <n v="86.385600000000011"/>
  </r>
  <r>
    <n v="6584"/>
    <s v="CA-2020-104731"/>
    <x v="140"/>
    <d v="2020-07-27T00:00:00"/>
    <s v="Standard Class"/>
    <s v="AM-10705"/>
    <x v="424"/>
    <x v="0"/>
    <s v="United States"/>
    <s v="Salem"/>
    <x v="12"/>
    <x v="0"/>
    <s v="OFF-AR-10003727"/>
    <x v="1"/>
    <x v="5"/>
    <x v="1010"/>
    <n v="101.94"/>
    <n v="6"/>
    <n v="29.562599999999986"/>
  </r>
  <r>
    <n v="6585"/>
    <s v="CA-2020-104731"/>
    <x v="140"/>
    <d v="2020-07-27T00:00:00"/>
    <s v="Standard Class"/>
    <s v="AM-10705"/>
    <x v="424"/>
    <x v="0"/>
    <s v="United States"/>
    <s v="Salem"/>
    <x v="12"/>
    <x v="0"/>
    <s v="TEC-PH-10002660"/>
    <x v="2"/>
    <x v="8"/>
    <x v="453"/>
    <n v="271.95999999999998"/>
    <n v="4"/>
    <n v="67.990000000000009"/>
  </r>
  <r>
    <n v="6586"/>
    <s v="CA-2020-104731"/>
    <x v="140"/>
    <d v="2020-07-27T00:00:00"/>
    <s v="Standard Class"/>
    <s v="AM-10705"/>
    <x v="424"/>
    <x v="0"/>
    <s v="United States"/>
    <s v="Salem"/>
    <x v="12"/>
    <x v="0"/>
    <s v="FUR-FU-10003274"/>
    <x v="0"/>
    <x v="9"/>
    <x v="1499"/>
    <n v="8.8000000000000007"/>
    <n v="5"/>
    <n v="3.8720000000000003"/>
  </r>
  <r>
    <n v="6587"/>
    <s v="CA-2020-104731"/>
    <x v="140"/>
    <d v="2020-07-27T00:00:00"/>
    <s v="Standard Class"/>
    <s v="AM-10705"/>
    <x v="424"/>
    <x v="0"/>
    <s v="United States"/>
    <s v="Salem"/>
    <x v="12"/>
    <x v="0"/>
    <s v="OFF-AR-10003829"/>
    <x v="1"/>
    <x v="5"/>
    <x v="672"/>
    <n v="19.68"/>
    <n v="6"/>
    <n v="5.7071999999999976"/>
  </r>
  <r>
    <n v="6588"/>
    <s v="CA-2020-104731"/>
    <x v="140"/>
    <d v="2020-07-27T00:00:00"/>
    <s v="Standard Class"/>
    <s v="AM-10705"/>
    <x v="424"/>
    <x v="0"/>
    <s v="United States"/>
    <s v="Salem"/>
    <x v="12"/>
    <x v="0"/>
    <s v="FUR-BO-10003441"/>
    <x v="0"/>
    <x v="0"/>
    <x v="461"/>
    <n v="302.94"/>
    <n v="3"/>
    <n v="69.67619999999998"/>
  </r>
  <r>
    <n v="6589"/>
    <s v="CA-2020-104731"/>
    <x v="140"/>
    <d v="2020-07-27T00:00:00"/>
    <s v="Standard Class"/>
    <s v="AM-10705"/>
    <x v="424"/>
    <x v="0"/>
    <s v="United States"/>
    <s v="Salem"/>
    <x v="12"/>
    <x v="0"/>
    <s v="OFF-BI-10003355"/>
    <x v="1"/>
    <x v="4"/>
    <x v="1099"/>
    <n v="14.940000000000001"/>
    <n v="3"/>
    <n v="7.1712000000000007"/>
  </r>
  <r>
    <n v="6590"/>
    <s v="CA-2020-104731"/>
    <x v="140"/>
    <d v="2020-07-27T00:00:00"/>
    <s v="Standard Class"/>
    <s v="AM-10705"/>
    <x v="424"/>
    <x v="0"/>
    <s v="United States"/>
    <s v="Salem"/>
    <x v="12"/>
    <x v="0"/>
    <s v="OFF-SU-10003505"/>
    <x v="1"/>
    <x v="13"/>
    <x v="248"/>
    <n v="231.72"/>
    <n v="2"/>
    <n v="11.585999999999984"/>
  </r>
  <r>
    <n v="6594"/>
    <s v="CA-2019-126795"/>
    <x v="493"/>
    <d v="2019-06-16T00:00:00"/>
    <s v="Second Class"/>
    <s v="GT-14710"/>
    <x v="135"/>
    <x v="0"/>
    <s v="United States"/>
    <s v="New York City"/>
    <x v="11"/>
    <x v="3"/>
    <s v="OFF-BI-10001989"/>
    <x v="1"/>
    <x v="4"/>
    <x v="335"/>
    <n v="33.568000000000005"/>
    <n v="2"/>
    <n v="11.748799999999997"/>
  </r>
  <r>
    <n v="6596"/>
    <s v="CA-2020-157112"/>
    <x v="416"/>
    <d v="2020-04-26T00:00:00"/>
    <s v="First Class"/>
    <s v="GG-14650"/>
    <x v="259"/>
    <x v="1"/>
    <s v="United States"/>
    <s v="Columbus"/>
    <x v="19"/>
    <x v="3"/>
    <s v="OFF-BI-10000285"/>
    <x v="1"/>
    <x v="4"/>
    <x v="1152"/>
    <n v="11.760000000000002"/>
    <n v="5"/>
    <n v="-7.8399999999999963"/>
  </r>
  <r>
    <n v="6597"/>
    <s v="CA-2020-157112"/>
    <x v="416"/>
    <d v="2020-04-26T00:00:00"/>
    <s v="First Class"/>
    <s v="GG-14650"/>
    <x v="259"/>
    <x v="1"/>
    <s v="United States"/>
    <s v="Columbus"/>
    <x v="19"/>
    <x v="3"/>
    <s v="OFF-PA-10001804"/>
    <x v="1"/>
    <x v="3"/>
    <x v="69"/>
    <n v="5.3440000000000003"/>
    <n v="1"/>
    <n v="1.8703999999999998"/>
  </r>
  <r>
    <n v="6604"/>
    <s v="CA-2020-146346"/>
    <x v="27"/>
    <d v="2020-06-20T00:00:00"/>
    <s v="First Class"/>
    <s v="RA-19945"/>
    <x v="572"/>
    <x v="0"/>
    <s v="United States"/>
    <s v="Commerce City"/>
    <x v="27"/>
    <x v="1"/>
    <s v="OFF-ST-10001418"/>
    <x v="1"/>
    <x v="10"/>
    <x v="584"/>
    <n v="146.352"/>
    <n v="3"/>
    <n v="-32.929200000000002"/>
  </r>
  <r>
    <n v="6605"/>
    <s v="CA-2019-148852"/>
    <x v="245"/>
    <d v="2019-05-31T00:00:00"/>
    <s v="Standard Class"/>
    <s v="SV-20785"/>
    <x v="693"/>
    <x v="0"/>
    <s v="United States"/>
    <s v="Santa Ana"/>
    <x v="1"/>
    <x v="1"/>
    <s v="OFF-FA-10003467"/>
    <x v="1"/>
    <x v="11"/>
    <x v="1581"/>
    <n v="5.9399999999999995"/>
    <n v="3"/>
    <n v="0"/>
  </r>
  <r>
    <n v="6606"/>
    <s v="CA-2019-148852"/>
    <x v="245"/>
    <d v="2019-05-31T00:00:00"/>
    <s v="Standard Class"/>
    <s v="SV-20785"/>
    <x v="693"/>
    <x v="0"/>
    <s v="United States"/>
    <s v="Santa Ana"/>
    <x v="1"/>
    <x v="1"/>
    <s v="OFF-PA-10001293"/>
    <x v="1"/>
    <x v="3"/>
    <x v="684"/>
    <n v="45.36"/>
    <n v="7"/>
    <n v="21.772800000000004"/>
  </r>
  <r>
    <n v="6607"/>
    <s v="CA-2019-148852"/>
    <x v="245"/>
    <d v="2019-05-31T00:00:00"/>
    <s v="Standard Class"/>
    <s v="SV-20785"/>
    <x v="693"/>
    <x v="0"/>
    <s v="United States"/>
    <s v="Santa Ana"/>
    <x v="1"/>
    <x v="1"/>
    <s v="TEC-PH-10003885"/>
    <x v="2"/>
    <x v="8"/>
    <x v="838"/>
    <n v="211.16800000000001"/>
    <n v="4"/>
    <n v="23.756399999999985"/>
  </r>
  <r>
    <n v="6608"/>
    <s v="CA-2019-148852"/>
    <x v="245"/>
    <d v="2019-05-31T00:00:00"/>
    <s v="Standard Class"/>
    <s v="SV-20785"/>
    <x v="693"/>
    <x v="0"/>
    <s v="United States"/>
    <s v="Santa Ana"/>
    <x v="1"/>
    <x v="1"/>
    <s v="FUR-CH-10004860"/>
    <x v="0"/>
    <x v="1"/>
    <x v="576"/>
    <n v="484.70400000000006"/>
    <n v="6"/>
    <n v="-84.823200000000071"/>
  </r>
  <r>
    <n v="6609"/>
    <s v="CA-2019-148852"/>
    <x v="245"/>
    <d v="2019-05-31T00:00:00"/>
    <s v="Standard Class"/>
    <s v="SV-20785"/>
    <x v="693"/>
    <x v="0"/>
    <s v="United States"/>
    <s v="Santa Ana"/>
    <x v="1"/>
    <x v="1"/>
    <s v="TEC-MA-10002428"/>
    <x v="2"/>
    <x v="16"/>
    <x v="1154"/>
    <n v="371.97600000000006"/>
    <n v="3"/>
    <n v="116.24249999999996"/>
  </r>
  <r>
    <n v="6611"/>
    <s v="CA-2019-168921"/>
    <x v="113"/>
    <d v="2019-10-22T00:00:00"/>
    <s v="First Class"/>
    <s v="AG-10495"/>
    <x v="72"/>
    <x v="1"/>
    <s v="United States"/>
    <s v="Los Angeles"/>
    <x v="1"/>
    <x v="1"/>
    <s v="OFF-BI-10004209"/>
    <x v="1"/>
    <x v="4"/>
    <x v="1151"/>
    <n v="19.295999999999999"/>
    <n v="3"/>
    <n v="6.0299999999999994"/>
  </r>
  <r>
    <n v="6616"/>
    <s v="CA-2019-123512"/>
    <x v="15"/>
    <d v="2019-06-19T00:00:00"/>
    <s v="First Class"/>
    <s v="MV-18190"/>
    <x v="92"/>
    <x v="0"/>
    <s v="United States"/>
    <s v="Los Angeles"/>
    <x v="1"/>
    <x v="1"/>
    <s v="FUR-BO-10004218"/>
    <x v="0"/>
    <x v="0"/>
    <x v="1471"/>
    <n v="239.66599999999997"/>
    <n v="2"/>
    <n v="14.097999999999999"/>
  </r>
  <r>
    <n v="6617"/>
    <s v="CA-2019-123512"/>
    <x v="15"/>
    <d v="2019-06-19T00:00:00"/>
    <s v="First Class"/>
    <s v="MV-18190"/>
    <x v="92"/>
    <x v="0"/>
    <s v="United States"/>
    <s v="Los Angeles"/>
    <x v="1"/>
    <x v="1"/>
    <s v="OFF-LA-10000081"/>
    <x v="1"/>
    <x v="2"/>
    <x v="969"/>
    <n v="22.5"/>
    <n v="6"/>
    <n v="10.799999999999999"/>
  </r>
  <r>
    <n v="6618"/>
    <s v="CA-2019-123512"/>
    <x v="15"/>
    <d v="2019-06-19T00:00:00"/>
    <s v="First Class"/>
    <s v="MV-18190"/>
    <x v="92"/>
    <x v="0"/>
    <s v="United States"/>
    <s v="Los Angeles"/>
    <x v="1"/>
    <x v="1"/>
    <s v="OFF-PA-10001497"/>
    <x v="1"/>
    <x v="3"/>
    <x v="1522"/>
    <n v="219.84"/>
    <n v="4"/>
    <n v="107.7216"/>
  </r>
  <r>
    <n v="6619"/>
    <s v="US-2020-167402"/>
    <x v="590"/>
    <d v="2020-01-18T00:00:00"/>
    <s v="Second Class"/>
    <s v="CP-12085"/>
    <x v="294"/>
    <x v="1"/>
    <s v="United States"/>
    <s v="Springfield"/>
    <x v="20"/>
    <x v="2"/>
    <s v="OFF-PA-10004983"/>
    <x v="1"/>
    <x v="3"/>
    <x v="974"/>
    <n v="32.400000000000006"/>
    <n v="5"/>
    <n v="15.552000000000001"/>
  </r>
  <r>
    <n v="6620"/>
    <s v="US-2020-167402"/>
    <x v="590"/>
    <d v="2020-01-18T00:00:00"/>
    <s v="Second Class"/>
    <s v="CP-12085"/>
    <x v="294"/>
    <x v="1"/>
    <s v="United States"/>
    <s v="Springfield"/>
    <x v="20"/>
    <x v="2"/>
    <s v="OFF-AR-10004010"/>
    <x v="1"/>
    <x v="5"/>
    <x v="1582"/>
    <n v="209.94"/>
    <n v="6"/>
    <n v="54.584400000000002"/>
  </r>
  <r>
    <n v="6621"/>
    <s v="US-2020-167402"/>
    <x v="590"/>
    <d v="2020-01-18T00:00:00"/>
    <s v="Second Class"/>
    <s v="CP-12085"/>
    <x v="294"/>
    <x v="1"/>
    <s v="United States"/>
    <s v="Springfield"/>
    <x v="20"/>
    <x v="2"/>
    <s v="OFF-SU-10002881"/>
    <x v="1"/>
    <x v="13"/>
    <x v="784"/>
    <n v="4164.0499999999993"/>
    <n v="5"/>
    <n v="83.281000000000063"/>
  </r>
  <r>
    <n v="6622"/>
    <s v="US-2020-167402"/>
    <x v="590"/>
    <d v="2020-01-18T00:00:00"/>
    <s v="Second Class"/>
    <s v="CP-12085"/>
    <x v="294"/>
    <x v="1"/>
    <s v="United States"/>
    <s v="Springfield"/>
    <x v="20"/>
    <x v="2"/>
    <s v="FUR-BO-10001608"/>
    <x v="0"/>
    <x v="0"/>
    <x v="1546"/>
    <n v="212.94"/>
    <n v="3"/>
    <n v="53.235000000000014"/>
  </r>
  <r>
    <n v="6631"/>
    <s v="CA-2019-105081"/>
    <x v="325"/>
    <d v="2019-12-30T00:00:00"/>
    <s v="Standard Class"/>
    <s v="JE-15715"/>
    <x v="416"/>
    <x v="0"/>
    <s v="United States"/>
    <s v="Seattle"/>
    <x v="3"/>
    <x v="1"/>
    <s v="FUR-CH-10000847"/>
    <x v="0"/>
    <x v="1"/>
    <x v="683"/>
    <n v="698.35200000000009"/>
    <n v="3"/>
    <n v="52.376399999999961"/>
  </r>
  <r>
    <n v="6632"/>
    <s v="CA-2019-105081"/>
    <x v="325"/>
    <d v="2019-12-30T00:00:00"/>
    <s v="Standard Class"/>
    <s v="JE-15715"/>
    <x v="416"/>
    <x v="0"/>
    <s v="United States"/>
    <s v="Seattle"/>
    <x v="3"/>
    <x v="1"/>
    <s v="FUR-TA-10001307"/>
    <x v="0"/>
    <x v="14"/>
    <x v="769"/>
    <n v="1747.25"/>
    <n v="5"/>
    <n v="629.01"/>
  </r>
  <r>
    <n v="6633"/>
    <s v="US-2019-146857"/>
    <x v="392"/>
    <d v="2019-05-08T00:00:00"/>
    <s v="Second Class"/>
    <s v="BE-11455"/>
    <x v="385"/>
    <x v="2"/>
    <s v="United States"/>
    <s v="Springfield"/>
    <x v="20"/>
    <x v="2"/>
    <s v="OFF-AP-10001205"/>
    <x v="1"/>
    <x v="6"/>
    <x v="935"/>
    <n v="54.48"/>
    <n v="1"/>
    <n v="15.254400000000004"/>
  </r>
  <r>
    <n v="6634"/>
    <s v="CA-2019-166275"/>
    <x v="570"/>
    <d v="2019-10-24T00:00:00"/>
    <s v="Same Day"/>
    <s v="SS-20590"/>
    <x v="118"/>
    <x v="0"/>
    <s v="United States"/>
    <s v="San Francisco"/>
    <x v="1"/>
    <x v="1"/>
    <s v="TEC-AC-10001838"/>
    <x v="2"/>
    <x v="7"/>
    <x v="412"/>
    <n v="199.99"/>
    <n v="1"/>
    <n v="85.995700000000014"/>
  </r>
  <r>
    <n v="6635"/>
    <s v="CA-2020-144498"/>
    <x v="352"/>
    <d v="2020-05-06T00:00:00"/>
    <s v="Same Day"/>
    <s v="MB-18085"/>
    <x v="324"/>
    <x v="0"/>
    <s v="United States"/>
    <s v="Charlotte"/>
    <x v="2"/>
    <x v="0"/>
    <s v="OFF-BI-10003982"/>
    <x v="1"/>
    <x v="4"/>
    <x v="385"/>
    <n v="68.541000000000011"/>
    <n v="11"/>
    <n v="-52.548099999999991"/>
  </r>
  <r>
    <n v="6636"/>
    <s v="CA-2020-144498"/>
    <x v="352"/>
    <d v="2020-05-06T00:00:00"/>
    <s v="Same Day"/>
    <s v="MB-18085"/>
    <x v="324"/>
    <x v="0"/>
    <s v="United States"/>
    <s v="Charlotte"/>
    <x v="2"/>
    <x v="0"/>
    <s v="TEC-PH-10004977"/>
    <x v="2"/>
    <x v="8"/>
    <x v="11"/>
    <n v="627.16800000000012"/>
    <n v="4"/>
    <n v="70.55639999999994"/>
  </r>
  <r>
    <n v="6637"/>
    <s v="CA-2020-144498"/>
    <x v="352"/>
    <d v="2020-05-06T00:00:00"/>
    <s v="Same Day"/>
    <s v="MB-18085"/>
    <x v="324"/>
    <x v="0"/>
    <s v="United States"/>
    <s v="Charlotte"/>
    <x v="2"/>
    <x v="0"/>
    <s v="OFF-LA-10003510"/>
    <x v="1"/>
    <x v="2"/>
    <x v="869"/>
    <n v="122.12000000000002"/>
    <n v="5"/>
    <n v="39.689000000000007"/>
  </r>
  <r>
    <n v="6638"/>
    <s v="CA-2020-103352"/>
    <x v="195"/>
    <d v="2020-11-30T00:00:00"/>
    <s v="Second Class"/>
    <s v="RP-19390"/>
    <x v="255"/>
    <x v="0"/>
    <s v="United States"/>
    <s v="New York City"/>
    <x v="11"/>
    <x v="3"/>
    <s v="OFF-AR-10001573"/>
    <x v="1"/>
    <x v="5"/>
    <x v="214"/>
    <n v="6.99"/>
    <n v="3"/>
    <n v="2.027099999999999"/>
  </r>
  <r>
    <n v="6639"/>
    <s v="CA-2020-103352"/>
    <x v="195"/>
    <d v="2020-11-30T00:00:00"/>
    <s v="Second Class"/>
    <s v="RP-19390"/>
    <x v="255"/>
    <x v="0"/>
    <s v="United States"/>
    <s v="New York City"/>
    <x v="11"/>
    <x v="3"/>
    <s v="OFF-BI-10001196"/>
    <x v="1"/>
    <x v="4"/>
    <x v="1026"/>
    <n v="107.42400000000001"/>
    <n v="6"/>
    <n v="36.255599999999994"/>
  </r>
  <r>
    <n v="6641"/>
    <s v="CA-2020-128328"/>
    <x v="277"/>
    <d v="2020-08-09T00:00:00"/>
    <s v="Standard Class"/>
    <s v="PO-18865"/>
    <x v="22"/>
    <x v="0"/>
    <s v="United States"/>
    <s v="Indianapolis"/>
    <x v="33"/>
    <x v="2"/>
    <s v="OFF-BI-10001989"/>
    <x v="1"/>
    <x v="4"/>
    <x v="335"/>
    <n v="125.88"/>
    <n v="6"/>
    <n v="60.422399999999996"/>
  </r>
  <r>
    <n v="6642"/>
    <s v="CA-2020-128328"/>
    <x v="277"/>
    <d v="2020-08-09T00:00:00"/>
    <s v="Standard Class"/>
    <s v="PO-18865"/>
    <x v="22"/>
    <x v="0"/>
    <s v="United States"/>
    <s v="Indianapolis"/>
    <x v="33"/>
    <x v="2"/>
    <s v="TEC-AC-10001714"/>
    <x v="2"/>
    <x v="7"/>
    <x v="436"/>
    <n v="79.78"/>
    <n v="2"/>
    <n v="29.518599999999999"/>
  </r>
  <r>
    <n v="6643"/>
    <s v="CA-2020-128328"/>
    <x v="277"/>
    <d v="2020-08-09T00:00:00"/>
    <s v="Standard Class"/>
    <s v="PO-18865"/>
    <x v="22"/>
    <x v="0"/>
    <s v="United States"/>
    <s v="Indianapolis"/>
    <x v="33"/>
    <x v="2"/>
    <s v="OFF-LA-10003498"/>
    <x v="1"/>
    <x v="2"/>
    <x v="1518"/>
    <n v="133.20000000000002"/>
    <n v="9"/>
    <n v="66.600000000000009"/>
  </r>
  <r>
    <n v="6647"/>
    <s v="US-2019-127334"/>
    <x v="155"/>
    <d v="2019-12-21T00:00:00"/>
    <s v="Standard Class"/>
    <s v="MP-18175"/>
    <x v="344"/>
    <x v="2"/>
    <s v="United States"/>
    <s v="Springfield"/>
    <x v="16"/>
    <x v="1"/>
    <s v="FUR-TA-10003473"/>
    <x v="0"/>
    <x v="14"/>
    <x v="108"/>
    <n v="564.19499999999994"/>
    <n v="3"/>
    <n v="-304.66529999999989"/>
  </r>
  <r>
    <n v="6648"/>
    <s v="US-2019-127334"/>
    <x v="155"/>
    <d v="2019-12-21T00:00:00"/>
    <s v="Standard Class"/>
    <s v="MP-18175"/>
    <x v="344"/>
    <x v="2"/>
    <s v="United States"/>
    <s v="Springfield"/>
    <x v="16"/>
    <x v="1"/>
    <s v="OFF-AP-10001205"/>
    <x v="1"/>
    <x v="6"/>
    <x v="935"/>
    <n v="87.168000000000006"/>
    <n v="2"/>
    <n v="8.7168000000000063"/>
  </r>
  <r>
    <n v="6649"/>
    <s v="US-2020-124779"/>
    <x v="311"/>
    <d v="2020-09-11T00:00:00"/>
    <s v="First Class"/>
    <s v="BF-11020"/>
    <x v="184"/>
    <x v="1"/>
    <s v="United States"/>
    <s v="Arlington"/>
    <x v="6"/>
    <x v="2"/>
    <s v="OFF-BI-10002429"/>
    <x v="1"/>
    <x v="4"/>
    <x v="286"/>
    <n v="42.615999999999993"/>
    <n v="7"/>
    <n v="-68.185600000000022"/>
  </r>
  <r>
    <n v="6650"/>
    <s v="US-2020-124779"/>
    <x v="311"/>
    <d v="2020-09-11T00:00:00"/>
    <s v="First Class"/>
    <s v="BF-11020"/>
    <x v="184"/>
    <x v="1"/>
    <s v="United States"/>
    <s v="Arlington"/>
    <x v="6"/>
    <x v="2"/>
    <s v="TEC-CO-10001943"/>
    <x v="2"/>
    <x v="15"/>
    <x v="1375"/>
    <n v="319.98400000000004"/>
    <n v="2"/>
    <n v="107.99459999999999"/>
  </r>
  <r>
    <n v="6651"/>
    <s v="US-2020-124779"/>
    <x v="311"/>
    <d v="2020-09-11T00:00:00"/>
    <s v="First Class"/>
    <s v="BF-11020"/>
    <x v="184"/>
    <x v="1"/>
    <s v="United States"/>
    <s v="Arlington"/>
    <x v="6"/>
    <x v="2"/>
    <s v="OFF-FA-10004854"/>
    <x v="1"/>
    <x v="11"/>
    <x v="1306"/>
    <n v="45.92"/>
    <n v="5"/>
    <n v="15.498000000000001"/>
  </r>
  <r>
    <n v="6652"/>
    <s v="US-2020-124779"/>
    <x v="311"/>
    <d v="2020-09-11T00:00:00"/>
    <s v="First Class"/>
    <s v="BF-11020"/>
    <x v="184"/>
    <x v="1"/>
    <s v="United States"/>
    <s v="Arlington"/>
    <x v="6"/>
    <x v="2"/>
    <s v="FUR-FU-10001095"/>
    <x v="0"/>
    <x v="9"/>
    <x v="1513"/>
    <n v="21.184000000000001"/>
    <n v="2"/>
    <n v="-11.651199999999999"/>
  </r>
  <r>
    <n v="6653"/>
    <s v="US-2020-124779"/>
    <x v="311"/>
    <d v="2020-09-11T00:00:00"/>
    <s v="First Class"/>
    <s v="BF-11020"/>
    <x v="184"/>
    <x v="1"/>
    <s v="United States"/>
    <s v="Arlington"/>
    <x v="6"/>
    <x v="2"/>
    <s v="OFF-PA-10000061"/>
    <x v="1"/>
    <x v="3"/>
    <x v="1583"/>
    <n v="20.736000000000004"/>
    <n v="4"/>
    <n v="7.2576000000000001"/>
  </r>
  <r>
    <n v="6654"/>
    <s v="US-2020-124779"/>
    <x v="311"/>
    <d v="2020-09-11T00:00:00"/>
    <s v="First Class"/>
    <s v="BF-11020"/>
    <x v="184"/>
    <x v="1"/>
    <s v="United States"/>
    <s v="Arlington"/>
    <x v="6"/>
    <x v="2"/>
    <s v="FUR-CH-10003535"/>
    <x v="0"/>
    <x v="1"/>
    <x v="1346"/>
    <n v="213.42999999999995"/>
    <n v="5"/>
    <n v="-39.636999999999993"/>
  </r>
  <r>
    <n v="6655"/>
    <s v="CA-2020-135937"/>
    <x v="167"/>
    <d v="2020-02-27T00:00:00"/>
    <s v="Standard Class"/>
    <s v="KM-16375"/>
    <x v="313"/>
    <x v="2"/>
    <s v="United States"/>
    <s v="Gilbert"/>
    <x v="18"/>
    <x v="1"/>
    <s v="TEC-PH-10004447"/>
    <x v="2"/>
    <x v="8"/>
    <x v="566"/>
    <n v="333.57600000000002"/>
    <n v="3"/>
    <n v="25.018199999999993"/>
  </r>
  <r>
    <n v="6656"/>
    <s v="CA-2020-135937"/>
    <x v="167"/>
    <d v="2020-02-27T00:00:00"/>
    <s v="Standard Class"/>
    <s v="KM-16375"/>
    <x v="313"/>
    <x v="2"/>
    <s v="United States"/>
    <s v="Gilbert"/>
    <x v="18"/>
    <x v="1"/>
    <s v="TEC-AC-10001114"/>
    <x v="2"/>
    <x v="7"/>
    <x v="863"/>
    <n v="31.992000000000004"/>
    <n v="1"/>
    <n v="4.7987999999999964"/>
  </r>
  <r>
    <n v="6657"/>
    <s v="CA-2020-135937"/>
    <x v="167"/>
    <d v="2020-02-27T00:00:00"/>
    <s v="Standard Class"/>
    <s v="KM-16375"/>
    <x v="313"/>
    <x v="2"/>
    <s v="United States"/>
    <s v="Gilbert"/>
    <x v="18"/>
    <x v="1"/>
    <s v="OFF-ST-10000563"/>
    <x v="1"/>
    <x v="10"/>
    <x v="606"/>
    <n v="51.168000000000006"/>
    <n v="2"/>
    <n v="-6.3960000000000008"/>
  </r>
  <r>
    <n v="6658"/>
    <s v="CA-2020-135937"/>
    <x v="167"/>
    <d v="2020-02-27T00:00:00"/>
    <s v="Standard Class"/>
    <s v="KM-16375"/>
    <x v="313"/>
    <x v="2"/>
    <s v="United States"/>
    <s v="Gilbert"/>
    <x v="18"/>
    <x v="1"/>
    <s v="OFF-EN-10004846"/>
    <x v="1"/>
    <x v="12"/>
    <x v="1409"/>
    <n v="10.64"/>
    <n v="5"/>
    <n v="3.8570000000000002"/>
  </r>
  <r>
    <n v="6659"/>
    <s v="CA-2020-135937"/>
    <x v="167"/>
    <d v="2020-02-27T00:00:00"/>
    <s v="Standard Class"/>
    <s v="KM-16375"/>
    <x v="313"/>
    <x v="2"/>
    <s v="United States"/>
    <s v="Gilbert"/>
    <x v="18"/>
    <x v="1"/>
    <s v="FUR-FU-10002253"/>
    <x v="0"/>
    <x v="9"/>
    <x v="373"/>
    <n v="68.703999999999994"/>
    <n v="2"/>
    <n v="16.317200000000003"/>
  </r>
  <r>
    <n v="6660"/>
    <s v="CA-2020-135937"/>
    <x v="167"/>
    <d v="2020-02-27T00:00:00"/>
    <s v="Standard Class"/>
    <s v="KM-16375"/>
    <x v="313"/>
    <x v="2"/>
    <s v="United States"/>
    <s v="Gilbert"/>
    <x v="18"/>
    <x v="1"/>
    <s v="FUR-TA-10001039"/>
    <x v="0"/>
    <x v="14"/>
    <x v="547"/>
    <n v="386.91"/>
    <n v="9"/>
    <n v="-185.71679999999998"/>
  </r>
  <r>
    <n v="6664"/>
    <s v="CA-2020-162173"/>
    <x v="22"/>
    <d v="2020-11-01T00:00:00"/>
    <s v="Standard Class"/>
    <s v="OT-18730"/>
    <x v="137"/>
    <x v="0"/>
    <s v="United States"/>
    <s v="Virginia Beach"/>
    <x v="12"/>
    <x v="0"/>
    <s v="FUR-TA-10001520"/>
    <x v="0"/>
    <x v="14"/>
    <x v="1101"/>
    <n v="356.85"/>
    <n v="5"/>
    <n v="60.664499999999961"/>
  </r>
  <r>
    <n v="6665"/>
    <s v="CA-2020-162173"/>
    <x v="22"/>
    <d v="2020-11-01T00:00:00"/>
    <s v="Standard Class"/>
    <s v="OT-18730"/>
    <x v="137"/>
    <x v="0"/>
    <s v="United States"/>
    <s v="Virginia Beach"/>
    <x v="12"/>
    <x v="0"/>
    <s v="OFF-EN-10002831"/>
    <x v="1"/>
    <x v="12"/>
    <x v="552"/>
    <n v="251.57999999999998"/>
    <n v="7"/>
    <n v="113.21099999999998"/>
  </r>
  <r>
    <n v="6666"/>
    <s v="CA-2019-115483"/>
    <x v="123"/>
    <d v="2019-07-18T00:00:00"/>
    <s v="Second Class"/>
    <s v="JS-15880"/>
    <x v="610"/>
    <x v="0"/>
    <s v="United States"/>
    <s v="Irving"/>
    <x v="6"/>
    <x v="2"/>
    <s v="OFF-PA-10001497"/>
    <x v="1"/>
    <x v="3"/>
    <x v="1522"/>
    <n v="219.84000000000003"/>
    <n v="5"/>
    <n v="79.691999999999979"/>
  </r>
  <r>
    <n v="6667"/>
    <s v="CA-2020-122175"/>
    <x v="332"/>
    <d v="2020-05-14T00:00:00"/>
    <s v="Second Class"/>
    <s v="CA-12775"/>
    <x v="359"/>
    <x v="0"/>
    <s v="United States"/>
    <s v="Vineland"/>
    <x v="25"/>
    <x v="3"/>
    <s v="FUR-FU-10000719"/>
    <x v="0"/>
    <x v="9"/>
    <x v="1584"/>
    <n v="42.85"/>
    <n v="5"/>
    <n v="15.426000000000002"/>
  </r>
  <r>
    <n v="6668"/>
    <s v="CA-2020-122175"/>
    <x v="332"/>
    <d v="2020-05-14T00:00:00"/>
    <s v="Second Class"/>
    <s v="CA-12775"/>
    <x v="359"/>
    <x v="0"/>
    <s v="United States"/>
    <s v="Vineland"/>
    <x v="25"/>
    <x v="3"/>
    <s v="OFF-LA-10002271"/>
    <x v="1"/>
    <x v="2"/>
    <x v="1585"/>
    <n v="6.16"/>
    <n v="2"/>
    <n v="2.9567999999999999"/>
  </r>
  <r>
    <n v="6669"/>
    <s v="CA-2020-122175"/>
    <x v="332"/>
    <d v="2020-05-14T00:00:00"/>
    <s v="Second Class"/>
    <s v="CA-12775"/>
    <x v="359"/>
    <x v="0"/>
    <s v="United States"/>
    <s v="Vineland"/>
    <x v="25"/>
    <x v="3"/>
    <s v="OFF-SU-10004661"/>
    <x v="1"/>
    <x v="13"/>
    <x v="1586"/>
    <n v="17"/>
    <n v="2"/>
    <n v="4.42"/>
  </r>
  <r>
    <n v="6670"/>
    <s v="CA-2020-122175"/>
    <x v="332"/>
    <d v="2020-05-14T00:00:00"/>
    <s v="Second Class"/>
    <s v="CA-12775"/>
    <x v="359"/>
    <x v="0"/>
    <s v="United States"/>
    <s v="Vineland"/>
    <x v="25"/>
    <x v="3"/>
    <s v="TEC-AC-10004859"/>
    <x v="2"/>
    <x v="7"/>
    <x v="1216"/>
    <n v="87.4"/>
    <n v="5"/>
    <n v="34.960000000000008"/>
  </r>
  <r>
    <n v="6671"/>
    <s v="CA-2020-161088"/>
    <x v="591"/>
    <d v="2020-05-29T00:00:00"/>
    <s v="Standard Class"/>
    <s v="MH-18115"/>
    <x v="274"/>
    <x v="2"/>
    <s v="United States"/>
    <s v="Columbus"/>
    <x v="29"/>
    <x v="0"/>
    <s v="OFF-BI-10002824"/>
    <x v="1"/>
    <x v="4"/>
    <x v="324"/>
    <n v="29.84"/>
    <n v="2"/>
    <n v="13.427999999999997"/>
  </r>
  <r>
    <n v="6680"/>
    <s v="CA-2020-145037"/>
    <x v="153"/>
    <d v="2020-09-07T00:00:00"/>
    <s v="Second Class"/>
    <s v="TB-21055"/>
    <x v="15"/>
    <x v="0"/>
    <s v="United States"/>
    <s v="Meriden"/>
    <x v="24"/>
    <x v="3"/>
    <s v="OFF-ST-10000918"/>
    <x v="1"/>
    <x v="10"/>
    <x v="217"/>
    <n v="10.9"/>
    <n v="1"/>
    <n v="2.8339999999999996"/>
  </r>
  <r>
    <n v="6681"/>
    <s v="CA-2020-145037"/>
    <x v="153"/>
    <d v="2020-09-07T00:00:00"/>
    <s v="Second Class"/>
    <s v="TB-21055"/>
    <x v="15"/>
    <x v="0"/>
    <s v="United States"/>
    <s v="Meriden"/>
    <x v="24"/>
    <x v="3"/>
    <s v="OFF-PA-10000157"/>
    <x v="1"/>
    <x v="3"/>
    <x v="209"/>
    <n v="79.92"/>
    <n v="4"/>
    <n v="37.562399999999997"/>
  </r>
  <r>
    <n v="6682"/>
    <s v="CA-2020-145037"/>
    <x v="153"/>
    <d v="2020-09-07T00:00:00"/>
    <s v="Second Class"/>
    <s v="TB-21055"/>
    <x v="15"/>
    <x v="0"/>
    <s v="United States"/>
    <s v="Meriden"/>
    <x v="24"/>
    <x v="3"/>
    <s v="OFF-PA-10002499"/>
    <x v="1"/>
    <x v="3"/>
    <x v="1587"/>
    <n v="146.82"/>
    <n v="3"/>
    <n v="73.41"/>
  </r>
  <r>
    <n v="6683"/>
    <s v="CA-2020-154466"/>
    <x v="176"/>
    <d v="2020-01-02T00:00:00"/>
    <s v="First Class"/>
    <s v="DP-13390"/>
    <x v="672"/>
    <x v="2"/>
    <s v="United States"/>
    <s v="Franklin"/>
    <x v="21"/>
    <x v="2"/>
    <s v="OFF-BI-10002012"/>
    <x v="1"/>
    <x v="4"/>
    <x v="492"/>
    <n v="3.6"/>
    <n v="2"/>
    <n v="1.728"/>
  </r>
  <r>
    <n v="6689"/>
    <s v="CA-2020-140494"/>
    <x v="240"/>
    <d v="2020-03-15T00:00:00"/>
    <s v="Second Class"/>
    <s v="CM-11815"/>
    <x v="679"/>
    <x v="1"/>
    <s v="United States"/>
    <s v="San Francisco"/>
    <x v="1"/>
    <x v="1"/>
    <s v="TEC-AC-10004568"/>
    <x v="2"/>
    <x v="7"/>
    <x v="1128"/>
    <n v="111.96"/>
    <n v="4"/>
    <n v="21.27239999999999"/>
  </r>
  <r>
    <n v="6690"/>
    <s v="CA-2020-104108"/>
    <x v="318"/>
    <d v="2020-12-09T00:00:00"/>
    <s v="Standard Class"/>
    <s v="RP-19855"/>
    <x v="409"/>
    <x v="1"/>
    <s v="United States"/>
    <s v="Houston"/>
    <x v="6"/>
    <x v="2"/>
    <s v="OFF-AR-10000817"/>
    <x v="1"/>
    <x v="5"/>
    <x v="1495"/>
    <n v="12.160000000000002"/>
    <n v="5"/>
    <n v="2.1279999999999988"/>
  </r>
  <r>
    <n v="6691"/>
    <s v="US-2020-165869"/>
    <x v="377"/>
    <d v="2020-08-05T00:00:00"/>
    <s v="Standard Class"/>
    <s v="LS-17200"/>
    <x v="478"/>
    <x v="1"/>
    <s v="United States"/>
    <s v="Milwaukee"/>
    <x v="21"/>
    <x v="2"/>
    <s v="OFF-BI-10003460"/>
    <x v="1"/>
    <x v="4"/>
    <x v="126"/>
    <n v="17.52"/>
    <n v="4"/>
    <n v="8.4095999999999993"/>
  </r>
  <r>
    <n v="6692"/>
    <s v="US-2020-165869"/>
    <x v="377"/>
    <d v="2020-08-05T00:00:00"/>
    <s v="Standard Class"/>
    <s v="LS-17200"/>
    <x v="478"/>
    <x v="1"/>
    <s v="United States"/>
    <s v="Milwaukee"/>
    <x v="21"/>
    <x v="2"/>
    <s v="OFF-AP-10002472"/>
    <x v="1"/>
    <x v="6"/>
    <x v="1588"/>
    <n v="155.88"/>
    <n v="6"/>
    <n v="54.558"/>
  </r>
  <r>
    <n v="6693"/>
    <s v="CA-2020-160899"/>
    <x v="512"/>
    <d v="2020-08-13T00:00:00"/>
    <s v="Second Class"/>
    <s v="DR-12940"/>
    <x v="715"/>
    <x v="2"/>
    <s v="United States"/>
    <s v="Lake Charles"/>
    <x v="35"/>
    <x v="0"/>
    <s v="OFF-BI-10000632"/>
    <x v="1"/>
    <x v="4"/>
    <x v="940"/>
    <n v="477.51"/>
    <n v="11"/>
    <n v="219.65459999999999"/>
  </r>
  <r>
    <n v="6694"/>
    <s v="CA-2020-144225"/>
    <x v="557"/>
    <d v="2020-10-02T00:00:00"/>
    <s v="Second Class"/>
    <s v="CC-12475"/>
    <x v="560"/>
    <x v="0"/>
    <s v="United States"/>
    <s v="Baltimore"/>
    <x v="37"/>
    <x v="3"/>
    <s v="OFF-PA-10000062"/>
    <x v="1"/>
    <x v="3"/>
    <x v="1019"/>
    <n v="164.88"/>
    <n v="3"/>
    <n v="80.791200000000003"/>
  </r>
  <r>
    <n v="6695"/>
    <s v="US-2019-163538"/>
    <x v="209"/>
    <d v="2019-08-30T00:00:00"/>
    <s v="Standard Class"/>
    <s v="SS-20515"/>
    <x v="722"/>
    <x v="2"/>
    <s v="United States"/>
    <s v="Franklin"/>
    <x v="21"/>
    <x v="2"/>
    <s v="TEC-AC-10002006"/>
    <x v="2"/>
    <x v="7"/>
    <x v="1312"/>
    <n v="47.97"/>
    <n v="3"/>
    <n v="14.870699999999998"/>
  </r>
  <r>
    <n v="6696"/>
    <s v="US-2019-155103"/>
    <x v="283"/>
    <d v="2019-12-07T00:00:00"/>
    <s v="Standard Class"/>
    <s v="JF-15190"/>
    <x v="299"/>
    <x v="0"/>
    <s v="United States"/>
    <s v="New York City"/>
    <x v="11"/>
    <x v="3"/>
    <s v="OFF-BI-10004318"/>
    <x v="1"/>
    <x v="4"/>
    <x v="1245"/>
    <n v="415.17600000000004"/>
    <n v="3"/>
    <n v="134.93219999999999"/>
  </r>
  <r>
    <n v="6697"/>
    <s v="US-2019-155103"/>
    <x v="283"/>
    <d v="2019-12-07T00:00:00"/>
    <s v="Standard Class"/>
    <s v="JF-15190"/>
    <x v="299"/>
    <x v="0"/>
    <s v="United States"/>
    <s v="New York City"/>
    <x v="11"/>
    <x v="3"/>
    <s v="OFF-BI-10004236"/>
    <x v="1"/>
    <x v="4"/>
    <x v="603"/>
    <n v="35.231999999999999"/>
    <n v="3"/>
    <n v="11.450399999999998"/>
  </r>
  <r>
    <n v="6698"/>
    <s v="US-2019-155103"/>
    <x v="283"/>
    <d v="2019-12-07T00:00:00"/>
    <s v="Standard Class"/>
    <s v="JF-15190"/>
    <x v="299"/>
    <x v="0"/>
    <s v="United States"/>
    <s v="New York City"/>
    <x v="11"/>
    <x v="3"/>
    <s v="OFF-PA-10000062"/>
    <x v="1"/>
    <x v="3"/>
    <x v="1019"/>
    <n v="54.96"/>
    <n v="1"/>
    <n v="26.930399999999999"/>
  </r>
  <r>
    <n v="6699"/>
    <s v="CA-2020-145429"/>
    <x v="140"/>
    <d v="2020-07-25T00:00:00"/>
    <s v="Standard Class"/>
    <s v="SW-20455"/>
    <x v="472"/>
    <x v="0"/>
    <s v="United States"/>
    <s v="San Diego"/>
    <x v="1"/>
    <x v="1"/>
    <s v="OFF-PA-10003205"/>
    <x v="1"/>
    <x v="3"/>
    <x v="1589"/>
    <n v="16.34"/>
    <n v="2"/>
    <n v="7.6798000000000002"/>
  </r>
  <r>
    <n v="6700"/>
    <s v="CA-2020-145429"/>
    <x v="140"/>
    <d v="2020-07-25T00:00:00"/>
    <s v="Standard Class"/>
    <s v="SW-20455"/>
    <x v="472"/>
    <x v="0"/>
    <s v="United States"/>
    <s v="San Diego"/>
    <x v="1"/>
    <x v="1"/>
    <s v="FUR-CH-10000988"/>
    <x v="0"/>
    <x v="1"/>
    <x v="798"/>
    <n v="225.29600000000002"/>
    <n v="2"/>
    <n v="22.529599999999995"/>
  </r>
  <r>
    <n v="6701"/>
    <s v="CA-2020-145429"/>
    <x v="140"/>
    <d v="2020-07-25T00:00:00"/>
    <s v="Standard Class"/>
    <s v="SW-20455"/>
    <x v="472"/>
    <x v="0"/>
    <s v="United States"/>
    <s v="San Diego"/>
    <x v="1"/>
    <x v="1"/>
    <s v="OFF-BI-10001524"/>
    <x v="1"/>
    <x v="4"/>
    <x v="164"/>
    <n v="50.352000000000004"/>
    <n v="3"/>
    <n v="17.623199999999997"/>
  </r>
  <r>
    <n v="6707"/>
    <s v="CA-2019-112277"/>
    <x v="304"/>
    <d v="2019-09-15T00:00:00"/>
    <s v="Standard Class"/>
    <s v="SC-20695"/>
    <x v="175"/>
    <x v="1"/>
    <s v="United States"/>
    <s v="Fort Lauderdale"/>
    <x v="8"/>
    <x v="0"/>
    <s v="TEC-PH-10003505"/>
    <x v="2"/>
    <x v="8"/>
    <x v="612"/>
    <n v="519.67999999999995"/>
    <n v="7"/>
    <n v="58.46399999999997"/>
  </r>
  <r>
    <n v="6711"/>
    <s v="CA-2019-149503"/>
    <x v="4"/>
    <d v="2019-12-12T00:00:00"/>
    <s v="First Class"/>
    <s v="SP-20650"/>
    <x v="707"/>
    <x v="1"/>
    <s v="United States"/>
    <s v="Stockton"/>
    <x v="1"/>
    <x v="1"/>
    <s v="OFF-BI-10002133"/>
    <x v="1"/>
    <x v="4"/>
    <x v="800"/>
    <n v="273.92"/>
    <n v="8"/>
    <n v="99.295999999999978"/>
  </r>
  <r>
    <n v="6712"/>
    <s v="CA-2020-163069"/>
    <x v="134"/>
    <d v="2020-08-21T00:00:00"/>
    <s v="Second Class"/>
    <s v="PJ-19015"/>
    <x v="192"/>
    <x v="0"/>
    <s v="United States"/>
    <s v="Columbus"/>
    <x v="19"/>
    <x v="3"/>
    <s v="OFF-AR-10001419"/>
    <x v="1"/>
    <x v="5"/>
    <x v="708"/>
    <n v="9.9120000000000008"/>
    <n v="3"/>
    <n v="1.2389999999999994"/>
  </r>
  <r>
    <n v="6713"/>
    <s v="CA-2020-107629"/>
    <x v="448"/>
    <d v="2020-12-14T00:00:00"/>
    <s v="Same Day"/>
    <s v="DB-13060"/>
    <x v="106"/>
    <x v="0"/>
    <s v="United States"/>
    <s v="Skokie"/>
    <x v="7"/>
    <x v="2"/>
    <s v="FUR-FU-10002298"/>
    <x v="0"/>
    <x v="9"/>
    <x v="944"/>
    <n v="266.35200000000003"/>
    <n v="6"/>
    <n v="-292.98719999999997"/>
  </r>
  <r>
    <n v="6714"/>
    <s v="CA-2020-107629"/>
    <x v="448"/>
    <d v="2020-12-14T00:00:00"/>
    <s v="Same Day"/>
    <s v="DB-13060"/>
    <x v="106"/>
    <x v="0"/>
    <s v="United States"/>
    <s v="Skokie"/>
    <x v="7"/>
    <x v="2"/>
    <s v="FUR-FU-10004091"/>
    <x v="0"/>
    <x v="9"/>
    <x v="467"/>
    <n v="56.328000000000003"/>
    <n v="3"/>
    <n v="-26.755799999999994"/>
  </r>
  <r>
    <n v="6715"/>
    <s v="CA-2020-107629"/>
    <x v="448"/>
    <d v="2020-12-14T00:00:00"/>
    <s v="Same Day"/>
    <s v="DB-13060"/>
    <x v="106"/>
    <x v="0"/>
    <s v="United States"/>
    <s v="Skokie"/>
    <x v="7"/>
    <x v="2"/>
    <s v="TEC-AC-10004510"/>
    <x v="2"/>
    <x v="7"/>
    <x v="651"/>
    <n v="39.264000000000003"/>
    <n v="3"/>
    <n v="-4.908000000000003"/>
  </r>
  <r>
    <n v="6716"/>
    <s v="CA-2020-107629"/>
    <x v="448"/>
    <d v="2020-12-14T00:00:00"/>
    <s v="Same Day"/>
    <s v="DB-13060"/>
    <x v="106"/>
    <x v="0"/>
    <s v="United States"/>
    <s v="Skokie"/>
    <x v="7"/>
    <x v="2"/>
    <s v="OFF-AR-10002987"/>
    <x v="1"/>
    <x v="5"/>
    <x v="1331"/>
    <n v="95.231999999999999"/>
    <n v="6"/>
    <n v="24.998400000000011"/>
  </r>
  <r>
    <n v="6717"/>
    <s v="CA-2019-134789"/>
    <x v="76"/>
    <d v="2019-04-15T00:00:00"/>
    <s v="Standard Class"/>
    <s v="CK-12325"/>
    <x v="660"/>
    <x v="2"/>
    <s v="United States"/>
    <s v="Hot Springs"/>
    <x v="44"/>
    <x v="0"/>
    <s v="OFF-FA-10002280"/>
    <x v="1"/>
    <x v="11"/>
    <x v="416"/>
    <n v="30"/>
    <n v="6"/>
    <n v="14.399999999999999"/>
  </r>
  <r>
    <n v="6718"/>
    <s v="CA-2019-134789"/>
    <x v="76"/>
    <d v="2019-04-15T00:00:00"/>
    <s v="Standard Class"/>
    <s v="CK-12325"/>
    <x v="660"/>
    <x v="2"/>
    <s v="United States"/>
    <s v="Hot Springs"/>
    <x v="44"/>
    <x v="0"/>
    <s v="OFF-PA-10001934"/>
    <x v="1"/>
    <x v="3"/>
    <x v="341"/>
    <n v="25.92"/>
    <n v="4"/>
    <n v="12.700800000000001"/>
  </r>
  <r>
    <n v="6719"/>
    <s v="CA-2019-134789"/>
    <x v="76"/>
    <d v="2019-04-15T00:00:00"/>
    <s v="Standard Class"/>
    <s v="CK-12325"/>
    <x v="660"/>
    <x v="2"/>
    <s v="United States"/>
    <s v="Hot Springs"/>
    <x v="44"/>
    <x v="0"/>
    <s v="FUR-FU-10003268"/>
    <x v="0"/>
    <x v="9"/>
    <x v="591"/>
    <n v="159.91999999999999"/>
    <n v="4"/>
    <n v="31.983999999999995"/>
  </r>
  <r>
    <n v="6720"/>
    <s v="CA-2019-130442"/>
    <x v="103"/>
    <d v="2019-12-19T00:00:00"/>
    <s v="First Class"/>
    <s v="SF-20065"/>
    <x v="5"/>
    <x v="0"/>
    <s v="United States"/>
    <s v="Goldsboro"/>
    <x v="2"/>
    <x v="0"/>
    <s v="OFF-AP-10004859"/>
    <x v="1"/>
    <x v="6"/>
    <x v="632"/>
    <n v="34.944000000000003"/>
    <n v="3"/>
    <n v="3.0576000000000008"/>
  </r>
  <r>
    <n v="6721"/>
    <s v="CA-2020-102974"/>
    <x v="11"/>
    <d v="2020-09-24T00:00:00"/>
    <s v="Standard Class"/>
    <s v="DP-13105"/>
    <x v="200"/>
    <x v="1"/>
    <s v="United States"/>
    <s v="Los Angeles"/>
    <x v="1"/>
    <x v="1"/>
    <s v="TEC-AC-10000057"/>
    <x v="2"/>
    <x v="7"/>
    <x v="1590"/>
    <n v="149.94999999999999"/>
    <n v="5"/>
    <n v="31.489499999999992"/>
  </r>
  <r>
    <n v="6722"/>
    <s v="CA-2020-102974"/>
    <x v="11"/>
    <d v="2020-09-24T00:00:00"/>
    <s v="Standard Class"/>
    <s v="DP-13105"/>
    <x v="200"/>
    <x v="1"/>
    <s v="United States"/>
    <s v="Los Angeles"/>
    <x v="1"/>
    <x v="1"/>
    <s v="OFF-AR-10000914"/>
    <x v="1"/>
    <x v="5"/>
    <x v="1504"/>
    <n v="23.32"/>
    <n v="2"/>
    <n v="6.0632000000000019"/>
  </r>
  <r>
    <n v="6723"/>
    <s v="CA-2020-102974"/>
    <x v="11"/>
    <d v="2020-09-24T00:00:00"/>
    <s v="Standard Class"/>
    <s v="DP-13105"/>
    <x v="200"/>
    <x v="1"/>
    <s v="United States"/>
    <s v="Los Angeles"/>
    <x v="1"/>
    <x v="1"/>
    <s v="OFF-AR-10004956"/>
    <x v="1"/>
    <x v="5"/>
    <x v="883"/>
    <n v="16.740000000000002"/>
    <n v="3"/>
    <n v="4.8545999999999978"/>
  </r>
  <r>
    <n v="6724"/>
    <s v="US-2020-166394"/>
    <x v="287"/>
    <d v="2020-09-06T00:00:00"/>
    <s v="Second Class"/>
    <s v="VM-21835"/>
    <x v="600"/>
    <x v="0"/>
    <s v="United States"/>
    <s v="Nashua"/>
    <x v="36"/>
    <x v="3"/>
    <s v="OFF-FA-10001843"/>
    <x v="1"/>
    <x v="11"/>
    <x v="68"/>
    <n v="14.82"/>
    <n v="6"/>
    <n v="6.9654000000000007"/>
  </r>
  <r>
    <n v="6725"/>
    <s v="CA-2019-128811"/>
    <x v="68"/>
    <d v="2019-09-16T00:00:00"/>
    <s v="Standard Class"/>
    <s v="SF-20200"/>
    <x v="142"/>
    <x v="0"/>
    <s v="United States"/>
    <s v="Seattle"/>
    <x v="3"/>
    <x v="1"/>
    <s v="OFF-FA-10000585"/>
    <x v="1"/>
    <x v="11"/>
    <x v="303"/>
    <n v="10.47"/>
    <n v="3"/>
    <n v="4.8162000000000003"/>
  </r>
  <r>
    <n v="6726"/>
    <s v="CA-2019-128811"/>
    <x v="68"/>
    <d v="2019-09-16T00:00:00"/>
    <s v="Standard Class"/>
    <s v="SF-20200"/>
    <x v="142"/>
    <x v="0"/>
    <s v="United States"/>
    <s v="Seattle"/>
    <x v="3"/>
    <x v="1"/>
    <s v="OFF-LA-10003720"/>
    <x v="1"/>
    <x v="2"/>
    <x v="1365"/>
    <n v="11.07"/>
    <n v="3"/>
    <n v="5.2028999999999996"/>
  </r>
  <r>
    <n v="6727"/>
    <s v="CA-2019-128811"/>
    <x v="68"/>
    <d v="2019-09-16T00:00:00"/>
    <s v="Standard Class"/>
    <s v="SF-20200"/>
    <x v="142"/>
    <x v="0"/>
    <s v="United States"/>
    <s v="Seattle"/>
    <x v="3"/>
    <x v="1"/>
    <s v="OFF-BI-10000301"/>
    <x v="1"/>
    <x v="4"/>
    <x v="402"/>
    <n v="20.704000000000001"/>
    <n v="4"/>
    <n v="7.7639999999999993"/>
  </r>
  <r>
    <n v="6728"/>
    <s v="CA-2020-145443"/>
    <x v="375"/>
    <d v="2020-08-15T00:00:00"/>
    <s v="Second Class"/>
    <s v="SC-20695"/>
    <x v="175"/>
    <x v="1"/>
    <s v="United States"/>
    <s v="Richmond"/>
    <x v="33"/>
    <x v="2"/>
    <s v="OFF-PA-10003302"/>
    <x v="1"/>
    <x v="3"/>
    <x v="1459"/>
    <n v="177.2"/>
    <n v="5"/>
    <n v="83.283999999999992"/>
  </r>
  <r>
    <n v="6729"/>
    <s v="CA-2019-165827"/>
    <x v="147"/>
    <d v="2019-11-09T00:00:00"/>
    <s v="Standard Class"/>
    <s v="MF-17665"/>
    <x v="595"/>
    <x v="1"/>
    <s v="United States"/>
    <s v="Miami"/>
    <x v="8"/>
    <x v="0"/>
    <s v="FUR-FU-10001889"/>
    <x v="0"/>
    <x v="9"/>
    <x v="811"/>
    <n v="50.496000000000002"/>
    <n v="6"/>
    <n v="8.2055999999999987"/>
  </r>
  <r>
    <n v="6736"/>
    <s v="CA-2019-123358"/>
    <x v="193"/>
    <d v="2019-04-17T00:00:00"/>
    <s v="Standard Class"/>
    <s v="BT-11680"/>
    <x v="390"/>
    <x v="0"/>
    <s v="United States"/>
    <s v="San Francisco"/>
    <x v="1"/>
    <x v="1"/>
    <s v="OFF-AP-10004980"/>
    <x v="1"/>
    <x v="6"/>
    <x v="1591"/>
    <n v="113.76"/>
    <n v="3"/>
    <n v="44.366400000000006"/>
  </r>
  <r>
    <n v="6737"/>
    <s v="CA-2019-123358"/>
    <x v="193"/>
    <d v="2019-04-17T00:00:00"/>
    <s v="Standard Class"/>
    <s v="BT-11680"/>
    <x v="390"/>
    <x v="0"/>
    <s v="United States"/>
    <s v="San Francisco"/>
    <x v="1"/>
    <x v="1"/>
    <s v="OFF-ST-10001932"/>
    <x v="1"/>
    <x v="10"/>
    <x v="1340"/>
    <n v="579.51"/>
    <n v="3"/>
    <n v="81.131400000000014"/>
  </r>
  <r>
    <n v="6738"/>
    <s v="CA-2019-123358"/>
    <x v="193"/>
    <d v="2019-04-17T00:00:00"/>
    <s v="Standard Class"/>
    <s v="BT-11680"/>
    <x v="390"/>
    <x v="0"/>
    <s v="United States"/>
    <s v="San Francisco"/>
    <x v="1"/>
    <x v="1"/>
    <s v="OFF-ST-10000636"/>
    <x v="1"/>
    <x v="10"/>
    <x v="1592"/>
    <n v="150.66"/>
    <n v="9"/>
    <n v="6.0263999999999918"/>
  </r>
  <r>
    <n v="6739"/>
    <s v="CA-2019-123358"/>
    <x v="193"/>
    <d v="2019-04-17T00:00:00"/>
    <s v="Standard Class"/>
    <s v="BT-11680"/>
    <x v="390"/>
    <x v="0"/>
    <s v="United States"/>
    <s v="San Francisco"/>
    <x v="1"/>
    <x v="1"/>
    <s v="OFF-BI-10000069"/>
    <x v="1"/>
    <x v="4"/>
    <x v="297"/>
    <n v="48.032000000000004"/>
    <n v="4"/>
    <n v="15.610399999999993"/>
  </r>
  <r>
    <n v="6743"/>
    <s v="US-2020-101784"/>
    <x v="49"/>
    <d v="2020-07-11T00:00:00"/>
    <s v="Standard Class"/>
    <s v="PO-18850"/>
    <x v="79"/>
    <x v="0"/>
    <s v="United States"/>
    <s v="Los Angeles"/>
    <x v="1"/>
    <x v="1"/>
    <s v="FUR-CH-10001146"/>
    <x v="0"/>
    <x v="1"/>
    <x v="64"/>
    <n v="122.13600000000001"/>
    <n v="3"/>
    <n v="-13.740299999999994"/>
  </r>
  <r>
    <n v="6745"/>
    <s v="CA-2020-111269"/>
    <x v="61"/>
    <d v="2020-06-18T00:00:00"/>
    <s v="Second Class"/>
    <s v="CS-12355"/>
    <x v="277"/>
    <x v="0"/>
    <s v="United States"/>
    <s v="Dublin"/>
    <x v="19"/>
    <x v="3"/>
    <s v="TEC-AC-10001606"/>
    <x v="2"/>
    <x v="7"/>
    <x v="372"/>
    <n v="479.952"/>
    <n v="6"/>
    <n v="107.98920000000001"/>
  </r>
  <r>
    <n v="6746"/>
    <s v="CA-2020-111269"/>
    <x v="61"/>
    <d v="2020-06-18T00:00:00"/>
    <s v="Second Class"/>
    <s v="CS-12355"/>
    <x v="277"/>
    <x v="0"/>
    <s v="United States"/>
    <s v="Dublin"/>
    <x v="19"/>
    <x v="3"/>
    <s v="OFF-AR-10001427"/>
    <x v="1"/>
    <x v="5"/>
    <x v="135"/>
    <n v="23.92"/>
    <n v="5"/>
    <n v="1.7940000000000005"/>
  </r>
  <r>
    <n v="6747"/>
    <s v="CA-2020-159156"/>
    <x v="20"/>
    <d v="2020-11-16T00:00:00"/>
    <s v="First Class"/>
    <s v="KB-16600"/>
    <x v="19"/>
    <x v="1"/>
    <s v="United States"/>
    <s v="New York City"/>
    <x v="11"/>
    <x v="3"/>
    <s v="TEC-PH-10004389"/>
    <x v="2"/>
    <x v="8"/>
    <x v="1063"/>
    <n v="629.94999999999993"/>
    <n v="5"/>
    <n v="163.78700000000003"/>
  </r>
  <r>
    <n v="6748"/>
    <s v="CA-2020-100230"/>
    <x v="83"/>
    <d v="2020-12-15T00:00:00"/>
    <s v="Standard Class"/>
    <s v="AA-10375"/>
    <x v="130"/>
    <x v="0"/>
    <s v="United States"/>
    <s v="New York City"/>
    <x v="11"/>
    <x v="3"/>
    <s v="OFF-BI-10002498"/>
    <x v="1"/>
    <x v="4"/>
    <x v="261"/>
    <n v="14.952000000000002"/>
    <n v="1"/>
    <n v="5.0462999999999996"/>
  </r>
  <r>
    <n v="6749"/>
    <s v="CA-2020-100230"/>
    <x v="83"/>
    <d v="2020-12-15T00:00:00"/>
    <s v="Standard Class"/>
    <s v="AA-10375"/>
    <x v="130"/>
    <x v="0"/>
    <s v="United States"/>
    <s v="New York City"/>
    <x v="11"/>
    <x v="3"/>
    <s v="OFF-PA-10002245"/>
    <x v="1"/>
    <x v="3"/>
    <x v="1593"/>
    <n v="17.940000000000001"/>
    <n v="3"/>
    <n v="8.0730000000000004"/>
  </r>
  <r>
    <n v="6750"/>
    <s v="CA-2020-100230"/>
    <x v="83"/>
    <d v="2020-12-15T00:00:00"/>
    <s v="Standard Class"/>
    <s v="AA-10375"/>
    <x v="130"/>
    <x v="0"/>
    <s v="United States"/>
    <s v="New York City"/>
    <x v="11"/>
    <x v="3"/>
    <s v="TEC-PH-10004522"/>
    <x v="2"/>
    <x v="8"/>
    <x v="1421"/>
    <n v="116.98"/>
    <n v="2"/>
    <n v="29.245000000000005"/>
  </r>
  <r>
    <n v="6751"/>
    <s v="CA-2019-154767"/>
    <x v="510"/>
    <d v="2019-06-30T00:00:00"/>
    <s v="Second Class"/>
    <s v="BP-11155"/>
    <x v="530"/>
    <x v="0"/>
    <s v="United States"/>
    <s v="Paterson"/>
    <x v="25"/>
    <x v="3"/>
    <s v="FUR-CH-10003535"/>
    <x v="0"/>
    <x v="1"/>
    <x v="1346"/>
    <n v="121.96"/>
    <n v="2"/>
    <n v="20.733199999999997"/>
  </r>
  <r>
    <n v="6752"/>
    <s v="CA-2019-154767"/>
    <x v="510"/>
    <d v="2019-06-30T00:00:00"/>
    <s v="Second Class"/>
    <s v="BP-11155"/>
    <x v="530"/>
    <x v="0"/>
    <s v="United States"/>
    <s v="Paterson"/>
    <x v="25"/>
    <x v="3"/>
    <s v="OFF-AP-10000595"/>
    <x v="1"/>
    <x v="6"/>
    <x v="1153"/>
    <n v="8.74"/>
    <n v="2"/>
    <n v="2.2724000000000002"/>
  </r>
  <r>
    <n v="6753"/>
    <s v="CA-2019-154767"/>
    <x v="510"/>
    <d v="2019-06-30T00:00:00"/>
    <s v="Second Class"/>
    <s v="BP-11155"/>
    <x v="530"/>
    <x v="0"/>
    <s v="United States"/>
    <s v="Paterson"/>
    <x v="25"/>
    <x v="3"/>
    <s v="OFF-PA-10003039"/>
    <x v="1"/>
    <x v="3"/>
    <x v="188"/>
    <n v="61.96"/>
    <n v="2"/>
    <n v="27.881999999999998"/>
  </r>
  <r>
    <n v="6754"/>
    <s v="CA-2019-154767"/>
    <x v="510"/>
    <d v="2019-06-30T00:00:00"/>
    <s v="Second Class"/>
    <s v="BP-11155"/>
    <x v="530"/>
    <x v="0"/>
    <s v="United States"/>
    <s v="Paterson"/>
    <x v="25"/>
    <x v="3"/>
    <s v="OFF-BI-10002003"/>
    <x v="1"/>
    <x v="4"/>
    <x v="1029"/>
    <n v="7.96"/>
    <n v="2"/>
    <n v="3.7412000000000001"/>
  </r>
  <r>
    <n v="6755"/>
    <s v="CA-2019-154767"/>
    <x v="510"/>
    <d v="2019-06-30T00:00:00"/>
    <s v="Second Class"/>
    <s v="BP-11155"/>
    <x v="530"/>
    <x v="0"/>
    <s v="United States"/>
    <s v="Paterson"/>
    <x v="25"/>
    <x v="3"/>
    <s v="OFF-AP-10002311"/>
    <x v="1"/>
    <x v="6"/>
    <x v="1232"/>
    <n v="275.24"/>
    <n v="4"/>
    <n v="121.10560000000001"/>
  </r>
  <r>
    <n v="6756"/>
    <s v="CA-2020-124205"/>
    <x v="94"/>
    <d v="2020-09-19T00:00:00"/>
    <s v="Standard Class"/>
    <s v="TC-21145"/>
    <x v="723"/>
    <x v="1"/>
    <s v="United States"/>
    <s v="Lakewood"/>
    <x v="25"/>
    <x v="3"/>
    <s v="FUR-FU-10002445"/>
    <x v="0"/>
    <x v="9"/>
    <x v="1090"/>
    <n v="47.400000000000006"/>
    <n v="5"/>
    <n v="18.960000000000004"/>
  </r>
  <r>
    <n v="6757"/>
    <s v="CA-2020-124205"/>
    <x v="94"/>
    <d v="2020-09-19T00:00:00"/>
    <s v="Standard Class"/>
    <s v="TC-21145"/>
    <x v="723"/>
    <x v="1"/>
    <s v="United States"/>
    <s v="Lakewood"/>
    <x v="25"/>
    <x v="3"/>
    <s v="FUR-CH-10003606"/>
    <x v="0"/>
    <x v="1"/>
    <x v="1240"/>
    <n v="512.96"/>
    <n v="4"/>
    <n v="143.62880000000001"/>
  </r>
  <r>
    <n v="6758"/>
    <s v="CA-2020-124205"/>
    <x v="94"/>
    <d v="2020-09-19T00:00:00"/>
    <s v="Standard Class"/>
    <s v="TC-21145"/>
    <x v="723"/>
    <x v="1"/>
    <s v="United States"/>
    <s v="Lakewood"/>
    <x v="25"/>
    <x v="3"/>
    <s v="TEC-PH-10002115"/>
    <x v="2"/>
    <x v="8"/>
    <x v="1135"/>
    <n v="395.93999999999994"/>
    <n v="6"/>
    <n v="102.94440000000002"/>
  </r>
  <r>
    <n v="6759"/>
    <s v="CA-2020-124205"/>
    <x v="94"/>
    <d v="2020-09-19T00:00:00"/>
    <s v="Standard Class"/>
    <s v="TC-21145"/>
    <x v="723"/>
    <x v="1"/>
    <s v="United States"/>
    <s v="Lakewood"/>
    <x v="25"/>
    <x v="3"/>
    <s v="OFF-ST-10000934"/>
    <x v="1"/>
    <x v="10"/>
    <x v="198"/>
    <n v="81.96"/>
    <n v="2"/>
    <n v="0"/>
  </r>
  <r>
    <n v="6760"/>
    <s v="CA-2020-165715"/>
    <x v="318"/>
    <d v="2020-12-08T00:00:00"/>
    <s v="Standard Class"/>
    <s v="BG-11035"/>
    <x v="694"/>
    <x v="0"/>
    <s v="United States"/>
    <s v="Greensboro"/>
    <x v="2"/>
    <x v="0"/>
    <s v="OFF-AR-10003903"/>
    <x v="1"/>
    <x v="5"/>
    <x v="1594"/>
    <n v="32.776000000000003"/>
    <n v="1"/>
    <n v="2.4581999999999997"/>
  </r>
  <r>
    <n v="6761"/>
    <s v="CA-2020-100636"/>
    <x v="188"/>
    <d v="2020-06-30T00:00:00"/>
    <s v="Standard Class"/>
    <s v="DO-13435"/>
    <x v="437"/>
    <x v="0"/>
    <s v="United States"/>
    <s v="New York City"/>
    <x v="11"/>
    <x v="3"/>
    <s v="OFF-ST-10004123"/>
    <x v="1"/>
    <x v="10"/>
    <x v="559"/>
    <n v="272.94"/>
    <n v="3"/>
    <n v="0"/>
  </r>
  <r>
    <n v="6762"/>
    <s v="CA-2019-162943"/>
    <x v="592"/>
    <d v="2019-07-26T00:00:00"/>
    <s v="Second Class"/>
    <s v="DB-12970"/>
    <x v="590"/>
    <x v="1"/>
    <s v="United States"/>
    <s v="New York City"/>
    <x v="11"/>
    <x v="3"/>
    <s v="FUR-CH-10001708"/>
    <x v="0"/>
    <x v="1"/>
    <x v="595"/>
    <n v="253.76399999999998"/>
    <n v="2"/>
    <n v="31.015599999999978"/>
  </r>
  <r>
    <n v="6763"/>
    <s v="CA-2019-144764"/>
    <x v="270"/>
    <d v="2019-09-08T00:00:00"/>
    <s v="Standard Class"/>
    <s v="RL-19615"/>
    <x v="129"/>
    <x v="0"/>
    <s v="United States"/>
    <s v="Chicago"/>
    <x v="7"/>
    <x v="2"/>
    <s v="OFF-LA-10000240"/>
    <x v="1"/>
    <x v="2"/>
    <x v="2"/>
    <n v="29.24"/>
    <n v="5"/>
    <n v="9.8685000000000009"/>
  </r>
  <r>
    <n v="6764"/>
    <s v="CA-2019-144764"/>
    <x v="270"/>
    <d v="2019-09-08T00:00:00"/>
    <s v="Standard Class"/>
    <s v="RL-19615"/>
    <x v="129"/>
    <x v="0"/>
    <s v="United States"/>
    <s v="Chicago"/>
    <x v="7"/>
    <x v="2"/>
    <s v="OFF-ST-10002485"/>
    <x v="1"/>
    <x v="10"/>
    <x v="1531"/>
    <n v="35.167999999999999"/>
    <n v="2"/>
    <n v="-8.3524000000000012"/>
  </r>
  <r>
    <n v="6765"/>
    <s v="CA-2019-144764"/>
    <x v="270"/>
    <d v="2019-09-08T00:00:00"/>
    <s v="Standard Class"/>
    <s v="RL-19615"/>
    <x v="129"/>
    <x v="0"/>
    <s v="United States"/>
    <s v="Chicago"/>
    <x v="7"/>
    <x v="2"/>
    <s v="TEC-MA-10003230"/>
    <x v="2"/>
    <x v="16"/>
    <x v="1595"/>
    <n v="1362.8999999999999"/>
    <n v="3"/>
    <n v="-19.470000000000141"/>
  </r>
  <r>
    <n v="6766"/>
    <s v="CA-2020-100615"/>
    <x v="380"/>
    <d v="2020-04-24T00:00:00"/>
    <s v="Standard Class"/>
    <s v="SJ-20215"/>
    <x v="562"/>
    <x v="0"/>
    <s v="United States"/>
    <s v="Chicago"/>
    <x v="7"/>
    <x v="2"/>
    <s v="FUR-CH-10002602"/>
    <x v="0"/>
    <x v="1"/>
    <x v="263"/>
    <n v="317.05799999999999"/>
    <n v="3"/>
    <n v="-18.117599999999996"/>
  </r>
  <r>
    <n v="6767"/>
    <s v="CA-2020-100615"/>
    <x v="380"/>
    <d v="2020-04-24T00:00:00"/>
    <s v="Standard Class"/>
    <s v="SJ-20215"/>
    <x v="562"/>
    <x v="0"/>
    <s v="United States"/>
    <s v="Chicago"/>
    <x v="7"/>
    <x v="2"/>
    <s v="OFF-AR-10001683"/>
    <x v="1"/>
    <x v="5"/>
    <x v="970"/>
    <n v="15.76"/>
    <n v="2"/>
    <n v="3.5460000000000007"/>
  </r>
  <r>
    <n v="6768"/>
    <s v="CA-2020-100615"/>
    <x v="380"/>
    <d v="2020-04-24T00:00:00"/>
    <s v="Standard Class"/>
    <s v="SJ-20215"/>
    <x v="562"/>
    <x v="0"/>
    <s v="United States"/>
    <s v="Chicago"/>
    <x v="7"/>
    <x v="2"/>
    <s v="FUR-FU-10002456"/>
    <x v="0"/>
    <x v="9"/>
    <x v="710"/>
    <n v="14.560000000000002"/>
    <n v="5"/>
    <n v="-6.1879999999999988"/>
  </r>
  <r>
    <n v="6770"/>
    <s v="CA-2020-139787"/>
    <x v="11"/>
    <d v="2020-09-23T00:00:00"/>
    <s v="Standard Class"/>
    <s v="JP-16135"/>
    <x v="508"/>
    <x v="2"/>
    <s v="United States"/>
    <s v="Columbus"/>
    <x v="29"/>
    <x v="0"/>
    <s v="OFF-AR-10002445"/>
    <x v="1"/>
    <x v="5"/>
    <x v="1334"/>
    <n v="35.4"/>
    <n v="5"/>
    <n v="13.452000000000002"/>
  </r>
  <r>
    <n v="6771"/>
    <s v="CA-2020-139402"/>
    <x v="19"/>
    <d v="2020-12-13T00:00:00"/>
    <s v="Standard Class"/>
    <s v="NC-18535"/>
    <x v="589"/>
    <x v="1"/>
    <s v="United States"/>
    <s v="Phoenix"/>
    <x v="18"/>
    <x v="1"/>
    <s v="OFF-PA-10004359"/>
    <x v="1"/>
    <x v="3"/>
    <x v="885"/>
    <n v="419.4"/>
    <n v="5"/>
    <n v="146.79"/>
  </r>
  <r>
    <n v="6772"/>
    <s v="CA-2020-139402"/>
    <x v="19"/>
    <d v="2020-12-13T00:00:00"/>
    <s v="Standard Class"/>
    <s v="NC-18535"/>
    <x v="589"/>
    <x v="1"/>
    <s v="United States"/>
    <s v="Phoenix"/>
    <x v="18"/>
    <x v="1"/>
    <s v="OFF-BI-10000279"/>
    <x v="1"/>
    <x v="4"/>
    <x v="1562"/>
    <n v="13.005000000000003"/>
    <n v="3"/>
    <n v="-9.9704999999999977"/>
  </r>
  <r>
    <n v="6773"/>
    <s v="CA-2019-119018"/>
    <x v="147"/>
    <d v="2019-11-08T00:00:00"/>
    <s v="Standard Class"/>
    <s v="CW-11905"/>
    <x v="724"/>
    <x v="2"/>
    <s v="United States"/>
    <s v="Los Angeles"/>
    <x v="1"/>
    <x v="1"/>
    <s v="OFF-BI-10003314"/>
    <x v="1"/>
    <x v="4"/>
    <x v="767"/>
    <n v="7.7120000000000006"/>
    <n v="2"/>
    <n v="2.7956000000000003"/>
  </r>
  <r>
    <n v="6774"/>
    <s v="CA-2019-119018"/>
    <x v="147"/>
    <d v="2019-11-08T00:00:00"/>
    <s v="Standard Class"/>
    <s v="CW-11905"/>
    <x v="724"/>
    <x v="2"/>
    <s v="United States"/>
    <s v="Los Angeles"/>
    <x v="1"/>
    <x v="1"/>
    <s v="OFF-BI-10000494"/>
    <x v="1"/>
    <x v="4"/>
    <x v="1238"/>
    <n v="4.1760000000000002"/>
    <n v="1"/>
    <n v="1.3049999999999997"/>
  </r>
  <r>
    <n v="6775"/>
    <s v="CA-2019-119018"/>
    <x v="147"/>
    <d v="2019-11-08T00:00:00"/>
    <s v="Standard Class"/>
    <s v="CW-11905"/>
    <x v="724"/>
    <x v="2"/>
    <s v="United States"/>
    <s v="Los Angeles"/>
    <x v="1"/>
    <x v="1"/>
    <s v="OFF-PA-10000295"/>
    <x v="1"/>
    <x v="3"/>
    <x v="1596"/>
    <n v="38.880000000000003"/>
    <n v="6"/>
    <n v="18.662400000000002"/>
  </r>
  <r>
    <n v="6777"/>
    <s v="US-2019-152373"/>
    <x v="38"/>
    <d v="2019-09-11T00:00:00"/>
    <s v="Standard Class"/>
    <s v="PT-19090"/>
    <x v="725"/>
    <x v="0"/>
    <s v="United States"/>
    <s v="San Antonio"/>
    <x v="6"/>
    <x v="2"/>
    <s v="OFF-ST-10003479"/>
    <x v="1"/>
    <x v="10"/>
    <x v="14"/>
    <n v="93.456000000000003"/>
    <n v="3"/>
    <n v="-17.523000000000014"/>
  </r>
  <r>
    <n v="6778"/>
    <s v="US-2020-166037"/>
    <x v="273"/>
    <d v="2020-02-01T00:00:00"/>
    <s v="Standard Class"/>
    <s v="CL-12700"/>
    <x v="495"/>
    <x v="2"/>
    <s v="United States"/>
    <s v="New York City"/>
    <x v="11"/>
    <x v="3"/>
    <s v="TEC-AC-10002800"/>
    <x v="2"/>
    <x v="7"/>
    <x v="1110"/>
    <n v="449.91"/>
    <n v="9"/>
    <n v="157.46849999999998"/>
  </r>
  <r>
    <n v="6779"/>
    <s v="US-2019-147711"/>
    <x v="182"/>
    <d v="2019-09-08T00:00:00"/>
    <s v="Second Class"/>
    <s v="HF-14995"/>
    <x v="374"/>
    <x v="0"/>
    <s v="United States"/>
    <s v="Baltimore"/>
    <x v="37"/>
    <x v="3"/>
    <s v="FUR-BO-10003159"/>
    <x v="0"/>
    <x v="0"/>
    <x v="1282"/>
    <n v="344.94"/>
    <n v="3"/>
    <n v="31.044599999999974"/>
  </r>
  <r>
    <n v="6780"/>
    <s v="US-2019-147711"/>
    <x v="182"/>
    <d v="2019-09-08T00:00:00"/>
    <s v="Second Class"/>
    <s v="HF-14995"/>
    <x v="374"/>
    <x v="0"/>
    <s v="United States"/>
    <s v="Baltimore"/>
    <x v="37"/>
    <x v="3"/>
    <s v="FUR-FU-10002364"/>
    <x v="0"/>
    <x v="9"/>
    <x v="1268"/>
    <n v="14.76"/>
    <n v="2"/>
    <n v="4.2803999999999984"/>
  </r>
  <r>
    <n v="6781"/>
    <s v="US-2019-147711"/>
    <x v="182"/>
    <d v="2019-09-08T00:00:00"/>
    <s v="Second Class"/>
    <s v="HF-14995"/>
    <x v="374"/>
    <x v="0"/>
    <s v="United States"/>
    <s v="Baltimore"/>
    <x v="37"/>
    <x v="3"/>
    <s v="OFF-BI-10003350"/>
    <x v="1"/>
    <x v="4"/>
    <x v="1261"/>
    <n v="12.76"/>
    <n v="2"/>
    <n v="5.8695999999999993"/>
  </r>
  <r>
    <n v="6782"/>
    <s v="US-2019-147711"/>
    <x v="182"/>
    <d v="2019-09-08T00:00:00"/>
    <s v="Second Class"/>
    <s v="HF-14995"/>
    <x v="374"/>
    <x v="0"/>
    <s v="United States"/>
    <s v="Baltimore"/>
    <x v="37"/>
    <x v="3"/>
    <s v="OFF-LA-10004093"/>
    <x v="1"/>
    <x v="2"/>
    <x v="430"/>
    <n v="58.48"/>
    <n v="8"/>
    <n v="27.485599999999998"/>
  </r>
  <r>
    <n v="6783"/>
    <s v="CA-2020-121293"/>
    <x v="436"/>
    <d v="2020-07-28T00:00:00"/>
    <s v="Second Class"/>
    <s v="JC-15775"/>
    <x v="401"/>
    <x v="0"/>
    <s v="United States"/>
    <s v="Philadelphia"/>
    <x v="5"/>
    <x v="3"/>
    <s v="FUR-FU-10000732"/>
    <x v="0"/>
    <x v="9"/>
    <x v="338"/>
    <n v="20.096000000000004"/>
    <n v="4"/>
    <n v="3.0143999999999984"/>
  </r>
  <r>
    <n v="6784"/>
    <s v="CA-2020-121293"/>
    <x v="436"/>
    <d v="2020-07-28T00:00:00"/>
    <s v="Second Class"/>
    <s v="JC-15775"/>
    <x v="401"/>
    <x v="0"/>
    <s v="United States"/>
    <s v="Philadelphia"/>
    <x v="5"/>
    <x v="3"/>
    <s v="OFF-SU-10004884"/>
    <x v="1"/>
    <x v="13"/>
    <x v="1597"/>
    <n v="37.752000000000002"/>
    <n v="3"/>
    <n v="4.2470999999999943"/>
  </r>
  <r>
    <n v="6785"/>
    <s v="CA-2020-121293"/>
    <x v="436"/>
    <d v="2020-07-28T00:00:00"/>
    <s v="Second Class"/>
    <s v="JC-15775"/>
    <x v="401"/>
    <x v="0"/>
    <s v="United States"/>
    <s v="Philadelphia"/>
    <x v="5"/>
    <x v="3"/>
    <s v="FUR-TA-10001771"/>
    <x v="0"/>
    <x v="14"/>
    <x v="1475"/>
    <n v="138.58799999999999"/>
    <n v="1"/>
    <n v="-34.646999999999991"/>
  </r>
  <r>
    <n v="6786"/>
    <s v="CA-2020-121293"/>
    <x v="436"/>
    <d v="2020-07-28T00:00:00"/>
    <s v="Second Class"/>
    <s v="JC-15775"/>
    <x v="401"/>
    <x v="0"/>
    <s v="United States"/>
    <s v="Philadelphia"/>
    <x v="5"/>
    <x v="3"/>
    <s v="OFF-ST-10000060"/>
    <x v="1"/>
    <x v="10"/>
    <x v="230"/>
    <n v="259.92000000000007"/>
    <n v="5"/>
    <n v="-25.992000000000004"/>
  </r>
  <r>
    <n v="6787"/>
    <s v="CA-2020-121293"/>
    <x v="436"/>
    <d v="2020-07-28T00:00:00"/>
    <s v="Second Class"/>
    <s v="JC-15775"/>
    <x v="401"/>
    <x v="0"/>
    <s v="United States"/>
    <s v="Philadelphia"/>
    <x v="5"/>
    <x v="3"/>
    <s v="OFF-PA-10004100"/>
    <x v="1"/>
    <x v="3"/>
    <x v="549"/>
    <n v="20.736000000000004"/>
    <n v="4"/>
    <n v="7.2576000000000001"/>
  </r>
  <r>
    <n v="6791"/>
    <s v="CA-2019-124527"/>
    <x v="44"/>
    <d v="2019-11-17T00:00:00"/>
    <s v="First Class"/>
    <s v="IM-15055"/>
    <x v="726"/>
    <x v="0"/>
    <s v="United States"/>
    <s v="Roseville"/>
    <x v="1"/>
    <x v="1"/>
    <s v="OFF-BI-10004967"/>
    <x v="1"/>
    <x v="4"/>
    <x v="525"/>
    <n v="8.32"/>
    <n v="5"/>
    <n v="2.8079999999999998"/>
  </r>
  <r>
    <n v="6792"/>
    <s v="CA-2019-162348"/>
    <x v="190"/>
    <d v="2019-11-15T00:00:00"/>
    <s v="Standard Class"/>
    <s v="BF-11170"/>
    <x v="440"/>
    <x v="2"/>
    <s v="United States"/>
    <s v="Sacramento"/>
    <x v="1"/>
    <x v="1"/>
    <s v="FUR-FU-10003731"/>
    <x v="0"/>
    <x v="9"/>
    <x v="1272"/>
    <n v="9.98"/>
    <n v="1"/>
    <n v="2.7944000000000004"/>
  </r>
  <r>
    <n v="6800"/>
    <s v="CA-2019-109827"/>
    <x v="325"/>
    <d v="2020-01-01T00:00:00"/>
    <s v="Standard Class"/>
    <s v="LW-16825"/>
    <x v="727"/>
    <x v="1"/>
    <s v="United States"/>
    <s v="Phoenix"/>
    <x v="18"/>
    <x v="1"/>
    <s v="FUR-TA-10002607"/>
    <x v="0"/>
    <x v="14"/>
    <x v="117"/>
    <n v="35.445"/>
    <n v="1"/>
    <n v="-24.102599999999995"/>
  </r>
  <r>
    <n v="6801"/>
    <s v="CA-2019-109827"/>
    <x v="325"/>
    <d v="2020-01-01T00:00:00"/>
    <s v="Standard Class"/>
    <s v="LW-16825"/>
    <x v="727"/>
    <x v="1"/>
    <s v="United States"/>
    <s v="Phoenix"/>
    <x v="18"/>
    <x v="1"/>
    <s v="TEC-MA-10003356"/>
    <x v="2"/>
    <x v="16"/>
    <x v="1008"/>
    <n v="269.97000000000003"/>
    <n v="2"/>
    <n v="-386.95699999999999"/>
  </r>
  <r>
    <n v="6802"/>
    <s v="CA-2019-109827"/>
    <x v="325"/>
    <d v="2020-01-01T00:00:00"/>
    <s v="Standard Class"/>
    <s v="LW-16825"/>
    <x v="727"/>
    <x v="1"/>
    <s v="United States"/>
    <s v="Phoenix"/>
    <x v="18"/>
    <x v="1"/>
    <s v="TEC-AC-10002217"/>
    <x v="2"/>
    <x v="7"/>
    <x v="844"/>
    <n v="45.120000000000005"/>
    <n v="3"/>
    <n v="-7.8960000000000008"/>
  </r>
  <r>
    <n v="6803"/>
    <s v="CA-2019-109827"/>
    <x v="325"/>
    <d v="2020-01-01T00:00:00"/>
    <s v="Standard Class"/>
    <s v="LW-16825"/>
    <x v="727"/>
    <x v="1"/>
    <s v="United States"/>
    <s v="Phoenix"/>
    <x v="18"/>
    <x v="1"/>
    <s v="TEC-AC-10004353"/>
    <x v="2"/>
    <x v="7"/>
    <x v="946"/>
    <n v="100.80000000000001"/>
    <n v="2"/>
    <n v="21.42"/>
  </r>
  <r>
    <n v="6804"/>
    <s v="CA-2019-109827"/>
    <x v="325"/>
    <d v="2020-01-01T00:00:00"/>
    <s v="Standard Class"/>
    <s v="LW-16825"/>
    <x v="727"/>
    <x v="1"/>
    <s v="United States"/>
    <s v="Phoenix"/>
    <x v="18"/>
    <x v="1"/>
    <s v="FUR-CH-10004754"/>
    <x v="0"/>
    <x v="1"/>
    <x v="790"/>
    <n v="47.968000000000004"/>
    <n v="2"/>
    <n v="4.1971999999999987"/>
  </r>
  <r>
    <n v="6807"/>
    <s v="CA-2020-162880"/>
    <x v="32"/>
    <d v="2020-12-29T00:00:00"/>
    <s v="Standard Class"/>
    <s v="GD-14590"/>
    <x v="149"/>
    <x v="1"/>
    <s v="United States"/>
    <s v="Everett"/>
    <x v="3"/>
    <x v="1"/>
    <s v="OFF-BI-10003314"/>
    <x v="1"/>
    <x v="4"/>
    <x v="767"/>
    <n v="3.8560000000000003"/>
    <n v="1"/>
    <n v="1.3978000000000002"/>
  </r>
  <r>
    <n v="6810"/>
    <s v="CA-2020-156237"/>
    <x v="18"/>
    <d v="2020-09-15T00:00:00"/>
    <s v="First Class"/>
    <s v="PS-18760"/>
    <x v="372"/>
    <x v="0"/>
    <s v="United States"/>
    <s v="Philadelphia"/>
    <x v="5"/>
    <x v="3"/>
    <s v="OFF-BI-10000301"/>
    <x v="1"/>
    <x v="4"/>
    <x v="402"/>
    <n v="3.8820000000000006"/>
    <n v="2"/>
    <n v="-2.5880000000000001"/>
  </r>
  <r>
    <n v="6811"/>
    <s v="CA-2020-156237"/>
    <x v="18"/>
    <d v="2020-09-15T00:00:00"/>
    <s v="First Class"/>
    <s v="PS-18760"/>
    <x v="372"/>
    <x v="0"/>
    <s v="United States"/>
    <s v="Philadelphia"/>
    <x v="5"/>
    <x v="3"/>
    <s v="TEC-MA-10002930"/>
    <x v="2"/>
    <x v="16"/>
    <x v="1598"/>
    <n v="12.585000000000003"/>
    <n v="1"/>
    <n v="-18.038499999999996"/>
  </r>
  <r>
    <n v="6812"/>
    <s v="CA-2020-156237"/>
    <x v="18"/>
    <d v="2020-09-15T00:00:00"/>
    <s v="First Class"/>
    <s v="PS-18760"/>
    <x v="372"/>
    <x v="0"/>
    <s v="United States"/>
    <s v="Philadelphia"/>
    <x v="5"/>
    <x v="3"/>
    <s v="FUR-CH-10002372"/>
    <x v="0"/>
    <x v="1"/>
    <x v="233"/>
    <n v="113.372"/>
    <n v="2"/>
    <n v="-29.152799999999992"/>
  </r>
  <r>
    <n v="6813"/>
    <s v="CA-2020-156237"/>
    <x v="18"/>
    <d v="2020-09-15T00:00:00"/>
    <s v="First Class"/>
    <s v="PS-18760"/>
    <x v="372"/>
    <x v="0"/>
    <s v="United States"/>
    <s v="Philadelphia"/>
    <x v="5"/>
    <x v="3"/>
    <s v="OFF-BI-10003707"/>
    <x v="1"/>
    <x v="4"/>
    <x v="1435"/>
    <n v="18.312000000000001"/>
    <n v="4"/>
    <n v="-12.207999999999995"/>
  </r>
  <r>
    <n v="6814"/>
    <s v="CA-2020-156237"/>
    <x v="18"/>
    <d v="2020-09-15T00:00:00"/>
    <s v="First Class"/>
    <s v="PS-18760"/>
    <x v="372"/>
    <x v="0"/>
    <s v="United States"/>
    <s v="Philadelphia"/>
    <x v="5"/>
    <x v="3"/>
    <s v="FUR-FU-10001057"/>
    <x v="0"/>
    <x v="9"/>
    <x v="1599"/>
    <n v="127.93599999999999"/>
    <n v="8"/>
    <n v="4.7975999999999992"/>
  </r>
  <r>
    <n v="6815"/>
    <s v="CA-2020-156237"/>
    <x v="18"/>
    <d v="2020-09-15T00:00:00"/>
    <s v="First Class"/>
    <s v="PS-18760"/>
    <x v="372"/>
    <x v="0"/>
    <s v="United States"/>
    <s v="Philadelphia"/>
    <x v="5"/>
    <x v="3"/>
    <s v="TEC-MA-10001681"/>
    <x v="2"/>
    <x v="16"/>
    <x v="1600"/>
    <n v="241.17000000000002"/>
    <n v="2"/>
    <n v="-168.8189999999999"/>
  </r>
  <r>
    <n v="6819"/>
    <s v="CA-2020-163860"/>
    <x v="63"/>
    <d v="2019-01-01T00:00:00"/>
    <s v="Standard Class"/>
    <s v="LO-17170"/>
    <x v="633"/>
    <x v="1"/>
    <s v="United States"/>
    <s v="Peoria"/>
    <x v="7"/>
    <x v="2"/>
    <s v="OFF-BI-10003784"/>
    <x v="1"/>
    <x v="4"/>
    <x v="964"/>
    <n v="1.6799999999999995"/>
    <n v="5"/>
    <n v="-2.6880000000000015"/>
  </r>
  <r>
    <n v="6820"/>
    <s v="CA-2020-163860"/>
    <x v="63"/>
    <d v="2019-01-01T00:00:00"/>
    <s v="Standard Class"/>
    <s v="LO-17170"/>
    <x v="633"/>
    <x v="1"/>
    <s v="United States"/>
    <s v="Peoria"/>
    <x v="7"/>
    <x v="2"/>
    <s v="FUR-FU-10004586"/>
    <x v="0"/>
    <x v="9"/>
    <x v="1348"/>
    <n v="7.968"/>
    <n v="3"/>
    <n v="-2.3903999999999996"/>
  </r>
  <r>
    <n v="6821"/>
    <s v="CA-2020-163860"/>
    <x v="63"/>
    <d v="2019-01-01T00:00:00"/>
    <s v="Standard Class"/>
    <s v="LO-17170"/>
    <x v="633"/>
    <x v="1"/>
    <s v="United States"/>
    <s v="Peoria"/>
    <x v="7"/>
    <x v="2"/>
    <s v="FUR-CH-10004698"/>
    <x v="0"/>
    <x v="1"/>
    <x v="1601"/>
    <n v="113.372"/>
    <n v="2"/>
    <n v="-3.2391999999999896"/>
  </r>
  <r>
    <n v="6822"/>
    <s v="CA-2020-163860"/>
    <x v="63"/>
    <d v="2019-01-01T00:00:00"/>
    <s v="Standard Class"/>
    <s v="LO-17170"/>
    <x v="633"/>
    <x v="1"/>
    <s v="United States"/>
    <s v="Peoria"/>
    <x v="7"/>
    <x v="2"/>
    <s v="FUR-FU-10001935"/>
    <x v="0"/>
    <x v="9"/>
    <x v="344"/>
    <n v="2.9600000000000004"/>
    <n v="2"/>
    <n v="-1.4059999999999997"/>
  </r>
  <r>
    <n v="6823"/>
    <s v="US-2020-115609"/>
    <x v="443"/>
    <d v="2020-11-07T00:00:00"/>
    <s v="Standard Class"/>
    <s v="CS-12505"/>
    <x v="329"/>
    <x v="0"/>
    <s v="United States"/>
    <s v="Los Angeles"/>
    <x v="1"/>
    <x v="1"/>
    <s v="OFF-AP-10003040"/>
    <x v="1"/>
    <x v="6"/>
    <x v="1319"/>
    <n v="168.1"/>
    <n v="5"/>
    <n v="43.705999999999996"/>
  </r>
  <r>
    <n v="6826"/>
    <s v="CA-2019-118689"/>
    <x v="453"/>
    <d v="2019-10-09T00:00:00"/>
    <s v="Standard Class"/>
    <s v="TC-20980"/>
    <x v="430"/>
    <x v="1"/>
    <s v="United States"/>
    <s v="Lafayette"/>
    <x v="33"/>
    <x v="2"/>
    <s v="OFF-ST-10001558"/>
    <x v="1"/>
    <x v="10"/>
    <x v="469"/>
    <n v="32.479999999999997"/>
    <n v="2"/>
    <n v="4.8719999999999999"/>
  </r>
  <r>
    <n v="6827"/>
    <s v="CA-2019-118689"/>
    <x v="453"/>
    <d v="2019-10-09T00:00:00"/>
    <s v="Standard Class"/>
    <s v="TC-20980"/>
    <x v="430"/>
    <x v="1"/>
    <s v="United States"/>
    <s v="Lafayette"/>
    <x v="33"/>
    <x v="2"/>
    <s v="TEC-CO-10004722"/>
    <x v="2"/>
    <x v="15"/>
    <x v="1012"/>
    <n v="17499.949999999997"/>
    <n v="5"/>
    <n v="8399.9759999999987"/>
  </r>
  <r>
    <n v="6828"/>
    <s v="CA-2019-118689"/>
    <x v="453"/>
    <d v="2019-10-09T00:00:00"/>
    <s v="Standard Class"/>
    <s v="TC-20980"/>
    <x v="430"/>
    <x v="1"/>
    <s v="United States"/>
    <s v="Lafayette"/>
    <x v="33"/>
    <x v="2"/>
    <s v="OFF-BI-10004600"/>
    <x v="1"/>
    <x v="4"/>
    <x v="1130"/>
    <n v="735.98"/>
    <n v="2"/>
    <n v="331.19099999999997"/>
  </r>
  <r>
    <n v="6829"/>
    <s v="CA-2019-118689"/>
    <x v="453"/>
    <d v="2019-10-09T00:00:00"/>
    <s v="Standard Class"/>
    <s v="TC-20980"/>
    <x v="430"/>
    <x v="1"/>
    <s v="United States"/>
    <s v="Lafayette"/>
    <x v="33"/>
    <x v="2"/>
    <s v="OFF-BI-10003712"/>
    <x v="1"/>
    <x v="4"/>
    <x v="720"/>
    <n v="34.370000000000005"/>
    <n v="7"/>
    <n v="16.8413"/>
  </r>
  <r>
    <n v="6830"/>
    <s v="CA-2019-118689"/>
    <x v="453"/>
    <d v="2019-10-09T00:00:00"/>
    <s v="Standard Class"/>
    <s v="TC-20980"/>
    <x v="430"/>
    <x v="1"/>
    <s v="United States"/>
    <s v="Lafayette"/>
    <x v="33"/>
    <x v="2"/>
    <s v="OFF-AR-10001958"/>
    <x v="1"/>
    <x v="5"/>
    <x v="483"/>
    <n v="33.96"/>
    <n v="2"/>
    <n v="9.5088000000000008"/>
  </r>
  <r>
    <n v="6831"/>
    <s v="CA-2019-140438"/>
    <x v="241"/>
    <d v="2019-12-27T00:00:00"/>
    <s v="Second Class"/>
    <s v="PW-19030"/>
    <x v="319"/>
    <x v="1"/>
    <s v="United States"/>
    <s v="New York City"/>
    <x v="11"/>
    <x v="3"/>
    <s v="TEC-PH-10001750"/>
    <x v="2"/>
    <x v="8"/>
    <x v="1602"/>
    <n v="197.96999999999997"/>
    <n v="3"/>
    <n v="53.451900000000009"/>
  </r>
  <r>
    <n v="6832"/>
    <s v="US-2020-123204"/>
    <x v="140"/>
    <d v="2020-07-27T00:00:00"/>
    <s v="Standard Class"/>
    <s v="CS-11860"/>
    <x v="662"/>
    <x v="0"/>
    <s v="United States"/>
    <s v="New York City"/>
    <x v="11"/>
    <x v="3"/>
    <s v="OFF-AP-10002287"/>
    <x v="1"/>
    <x v="6"/>
    <x v="924"/>
    <n v="17.48"/>
    <n v="4"/>
    <n v="4.5448000000000004"/>
  </r>
  <r>
    <n v="6834"/>
    <s v="CA-2019-153101"/>
    <x v="86"/>
    <d v="2019-09-08T00:00:00"/>
    <s v="Same Day"/>
    <s v="PJ-19015"/>
    <x v="192"/>
    <x v="0"/>
    <s v="United States"/>
    <s v="Santa Ana"/>
    <x v="1"/>
    <x v="1"/>
    <s v="FUR-TA-10003008"/>
    <x v="0"/>
    <x v="14"/>
    <x v="1413"/>
    <n v="146.04000000000002"/>
    <n v="1"/>
    <n v="-12.778499999999994"/>
  </r>
  <r>
    <n v="6835"/>
    <s v="CA-2019-142615"/>
    <x v="42"/>
    <d v="2019-11-24T00:00:00"/>
    <s v="Standard Class"/>
    <s v="BM-11575"/>
    <x v="669"/>
    <x v="1"/>
    <s v="United States"/>
    <s v="Montebello"/>
    <x v="1"/>
    <x v="1"/>
    <s v="TEC-AC-10004803"/>
    <x v="2"/>
    <x v="7"/>
    <x v="1547"/>
    <n v="27.88"/>
    <n v="2"/>
    <n v="3.9032000000000018"/>
  </r>
  <r>
    <n v="6836"/>
    <s v="CA-2020-142643"/>
    <x v="255"/>
    <d v="2020-10-20T00:00:00"/>
    <s v="Standard Class"/>
    <s v="DL-13495"/>
    <x v="258"/>
    <x v="1"/>
    <s v="United States"/>
    <s v="Thousand Oaks"/>
    <x v="1"/>
    <x v="1"/>
    <s v="OFF-LA-10003510"/>
    <x v="1"/>
    <x v="2"/>
    <x v="869"/>
    <n v="152.65"/>
    <n v="5"/>
    <n v="70.219000000000008"/>
  </r>
  <r>
    <n v="6837"/>
    <s v="CA-2020-142643"/>
    <x v="255"/>
    <d v="2020-10-20T00:00:00"/>
    <s v="Standard Class"/>
    <s v="DL-13495"/>
    <x v="258"/>
    <x v="1"/>
    <s v="United States"/>
    <s v="Thousand Oaks"/>
    <x v="1"/>
    <x v="1"/>
    <s v="FUR-FU-10000087"/>
    <x v="0"/>
    <x v="9"/>
    <x v="1549"/>
    <n v="22.72"/>
    <n v="1"/>
    <n v="9.3152000000000008"/>
  </r>
  <r>
    <n v="6839"/>
    <s v="CA-2020-107517"/>
    <x v="587"/>
    <d v="2020-02-09T00:00:00"/>
    <s v="Standard Class"/>
    <s v="FC-14335"/>
    <x v="585"/>
    <x v="1"/>
    <s v="United States"/>
    <s v="Torrance"/>
    <x v="1"/>
    <x v="1"/>
    <s v="OFF-AP-10000275"/>
    <x v="1"/>
    <x v="6"/>
    <x v="1603"/>
    <n v="1640.6999999999998"/>
    <n v="5"/>
    <n v="459.39599999999996"/>
  </r>
  <r>
    <n v="6840"/>
    <s v="CA-2020-107517"/>
    <x v="587"/>
    <d v="2020-02-09T00:00:00"/>
    <s v="Standard Class"/>
    <s v="FC-14335"/>
    <x v="585"/>
    <x v="1"/>
    <s v="United States"/>
    <s v="Torrance"/>
    <x v="1"/>
    <x v="1"/>
    <s v="TEC-PH-10003505"/>
    <x v="2"/>
    <x v="8"/>
    <x v="612"/>
    <n v="371.2"/>
    <n v="5"/>
    <n v="41.759999999999948"/>
  </r>
  <r>
    <n v="6842"/>
    <s v="CA-2019-123946"/>
    <x v="68"/>
    <d v="2019-09-17T00:00:00"/>
    <s v="Standard Class"/>
    <s v="AJ-10795"/>
    <x v="203"/>
    <x v="1"/>
    <s v="United States"/>
    <s v="Springfield"/>
    <x v="12"/>
    <x v="0"/>
    <s v="TEC-AC-10004877"/>
    <x v="2"/>
    <x v="7"/>
    <x v="1517"/>
    <n v="20.700000000000003"/>
    <n v="3"/>
    <n v="1.6559999999999988"/>
  </r>
  <r>
    <n v="6843"/>
    <s v="CA-2019-123946"/>
    <x v="68"/>
    <d v="2019-09-17T00:00:00"/>
    <s v="Standard Class"/>
    <s v="AJ-10795"/>
    <x v="203"/>
    <x v="1"/>
    <s v="United States"/>
    <s v="Springfield"/>
    <x v="12"/>
    <x v="0"/>
    <s v="OFF-FA-10002975"/>
    <x v="1"/>
    <x v="11"/>
    <x v="68"/>
    <n v="11.34"/>
    <n v="3"/>
    <n v="5.2164000000000001"/>
  </r>
  <r>
    <n v="6844"/>
    <s v="CA-2019-123946"/>
    <x v="68"/>
    <d v="2019-09-17T00:00:00"/>
    <s v="Standard Class"/>
    <s v="AJ-10795"/>
    <x v="203"/>
    <x v="1"/>
    <s v="United States"/>
    <s v="Springfield"/>
    <x v="12"/>
    <x v="0"/>
    <s v="OFF-ST-10000419"/>
    <x v="1"/>
    <x v="10"/>
    <x v="713"/>
    <n v="67.900000000000006"/>
    <n v="5"/>
    <n v="0.67899999999999849"/>
  </r>
  <r>
    <n v="6845"/>
    <s v="CA-2019-123946"/>
    <x v="68"/>
    <d v="2019-09-17T00:00:00"/>
    <s v="Standard Class"/>
    <s v="AJ-10795"/>
    <x v="203"/>
    <x v="1"/>
    <s v="United States"/>
    <s v="Springfield"/>
    <x v="12"/>
    <x v="0"/>
    <s v="FUR-CH-10002073"/>
    <x v="0"/>
    <x v="1"/>
    <x v="1604"/>
    <n v="1059.1199999999999"/>
    <n v="4"/>
    <n v="307.14479999999992"/>
  </r>
  <r>
    <n v="6847"/>
    <s v="US-2019-159093"/>
    <x v="108"/>
    <d v="2019-05-14T00:00:00"/>
    <s v="Standard Class"/>
    <s v="RS-19420"/>
    <x v="458"/>
    <x v="1"/>
    <s v="United States"/>
    <s v="Los Angeles"/>
    <x v="1"/>
    <x v="1"/>
    <s v="OFF-PA-10001260"/>
    <x v="1"/>
    <x v="3"/>
    <x v="1576"/>
    <n v="32.04"/>
    <n v="4"/>
    <n v="14.417999999999999"/>
  </r>
  <r>
    <n v="6848"/>
    <s v="CA-2019-162110"/>
    <x v="236"/>
    <d v="2019-07-22T00:00:00"/>
    <s v="Standard Class"/>
    <s v="NP-18670"/>
    <x v="45"/>
    <x v="0"/>
    <s v="United States"/>
    <s v="Phoenix"/>
    <x v="18"/>
    <x v="1"/>
    <s v="TEC-PH-10001924"/>
    <x v="2"/>
    <x v="8"/>
    <x v="258"/>
    <n v="55.991999999999997"/>
    <n v="1"/>
    <n v="3.4995000000000029"/>
  </r>
  <r>
    <n v="6849"/>
    <s v="US-2019-163461"/>
    <x v="593"/>
    <d v="2019-06-21T00:00:00"/>
    <s v="First Class"/>
    <s v="BT-11440"/>
    <x v="447"/>
    <x v="0"/>
    <s v="United States"/>
    <s v="Frankfort"/>
    <x v="7"/>
    <x v="2"/>
    <s v="OFF-PA-10003134"/>
    <x v="1"/>
    <x v="3"/>
    <x v="1567"/>
    <n v="76.864000000000004"/>
    <n v="2"/>
    <n v="26.902399999999993"/>
  </r>
  <r>
    <n v="6851"/>
    <s v="US-2019-100461"/>
    <x v="594"/>
    <d v="2019-01-12T00:00:00"/>
    <s v="Standard Class"/>
    <s v="JO-15145"/>
    <x v="573"/>
    <x v="1"/>
    <s v="United States"/>
    <s v="Franklin"/>
    <x v="21"/>
    <x v="2"/>
    <s v="FUR-BO-10002545"/>
    <x v="0"/>
    <x v="0"/>
    <x v="185"/>
    <n v="1565.88"/>
    <n v="6"/>
    <n v="407.12880000000007"/>
  </r>
  <r>
    <n v="6852"/>
    <s v="US-2019-100461"/>
    <x v="594"/>
    <d v="2019-01-12T00:00:00"/>
    <s v="Standard Class"/>
    <s v="JO-15145"/>
    <x v="573"/>
    <x v="1"/>
    <s v="United States"/>
    <s v="Franklin"/>
    <x v="21"/>
    <x v="2"/>
    <s v="OFF-BI-10001460"/>
    <x v="1"/>
    <x v="4"/>
    <x v="26"/>
    <n v="106.05"/>
    <n v="7"/>
    <n v="49.843499999999999"/>
  </r>
  <r>
    <n v="6853"/>
    <s v="US-2020-162670"/>
    <x v="186"/>
    <d v="2020-12-28T00:00:00"/>
    <s v="Second Class"/>
    <s v="MF-18250"/>
    <x v="728"/>
    <x v="1"/>
    <s v="United States"/>
    <s v="Little Rock"/>
    <x v="44"/>
    <x v="0"/>
    <s v="OFF-ST-10001328"/>
    <x v="1"/>
    <x v="10"/>
    <x v="93"/>
    <n v="62.04"/>
    <n v="4"/>
    <n v="17.371200000000002"/>
  </r>
  <r>
    <n v="6854"/>
    <s v="US-2020-162670"/>
    <x v="186"/>
    <d v="2020-12-28T00:00:00"/>
    <s v="Second Class"/>
    <s v="MF-18250"/>
    <x v="728"/>
    <x v="1"/>
    <s v="United States"/>
    <s v="Little Rock"/>
    <x v="44"/>
    <x v="0"/>
    <s v="TEC-PH-10003601"/>
    <x v="2"/>
    <x v="8"/>
    <x v="1028"/>
    <n v="494.97"/>
    <n v="3"/>
    <n v="148.49099999999996"/>
  </r>
  <r>
    <n v="6855"/>
    <s v="US-2020-162670"/>
    <x v="186"/>
    <d v="2020-12-28T00:00:00"/>
    <s v="Second Class"/>
    <s v="MF-18250"/>
    <x v="728"/>
    <x v="1"/>
    <s v="United States"/>
    <s v="Little Rock"/>
    <x v="44"/>
    <x v="0"/>
    <s v="OFF-ST-10001522"/>
    <x v="1"/>
    <x v="10"/>
    <x v="105"/>
    <n v="367.96"/>
    <n v="4"/>
    <n v="14.718399999999974"/>
  </r>
  <r>
    <n v="6856"/>
    <s v="US-2020-162670"/>
    <x v="186"/>
    <d v="2020-12-28T00:00:00"/>
    <s v="Second Class"/>
    <s v="MF-18250"/>
    <x v="728"/>
    <x v="1"/>
    <s v="United States"/>
    <s v="Little Rock"/>
    <x v="44"/>
    <x v="0"/>
    <s v="OFF-PA-10001994"/>
    <x v="1"/>
    <x v="3"/>
    <x v="783"/>
    <n v="44.96"/>
    <n v="2"/>
    <n v="20.6816"/>
  </r>
  <r>
    <n v="6857"/>
    <s v="US-2020-162670"/>
    <x v="186"/>
    <d v="2020-12-28T00:00:00"/>
    <s v="Second Class"/>
    <s v="MF-18250"/>
    <x v="728"/>
    <x v="1"/>
    <s v="United States"/>
    <s v="Little Rock"/>
    <x v="44"/>
    <x v="0"/>
    <s v="OFF-EN-10001453"/>
    <x v="1"/>
    <x v="12"/>
    <x v="1556"/>
    <n v="182.94"/>
    <n v="3"/>
    <n v="85.981799999999993"/>
  </r>
  <r>
    <n v="6858"/>
    <s v="CA-2020-128965"/>
    <x v="455"/>
    <d v="2020-04-22T00:00:00"/>
    <s v="Standard Class"/>
    <s v="PS-18760"/>
    <x v="372"/>
    <x v="0"/>
    <s v="United States"/>
    <s v="Los Angeles"/>
    <x v="1"/>
    <x v="1"/>
    <s v="OFF-PA-10004911"/>
    <x v="1"/>
    <x v="3"/>
    <x v="640"/>
    <n v="28.14"/>
    <n v="3"/>
    <n v="13.507200000000001"/>
  </r>
  <r>
    <n v="6859"/>
    <s v="CA-2020-128965"/>
    <x v="455"/>
    <d v="2020-04-22T00:00:00"/>
    <s v="Standard Class"/>
    <s v="PS-18760"/>
    <x v="372"/>
    <x v="0"/>
    <s v="United States"/>
    <s v="Los Angeles"/>
    <x v="1"/>
    <x v="1"/>
    <s v="OFF-LA-10001404"/>
    <x v="1"/>
    <x v="2"/>
    <x v="625"/>
    <n v="7.38"/>
    <n v="2"/>
    <n v="3.4685999999999999"/>
  </r>
  <r>
    <n v="6860"/>
    <s v="CA-2020-128965"/>
    <x v="455"/>
    <d v="2020-04-22T00:00:00"/>
    <s v="Standard Class"/>
    <s v="PS-18760"/>
    <x v="372"/>
    <x v="0"/>
    <s v="United States"/>
    <s v="Los Angeles"/>
    <x v="1"/>
    <x v="1"/>
    <s v="OFF-FA-10001561"/>
    <x v="1"/>
    <x v="11"/>
    <x v="1351"/>
    <n v="10.9"/>
    <n v="5"/>
    <n v="3.5970000000000004"/>
  </r>
  <r>
    <n v="6861"/>
    <s v="CA-2020-128965"/>
    <x v="455"/>
    <d v="2020-04-22T00:00:00"/>
    <s v="Standard Class"/>
    <s v="PS-18760"/>
    <x v="372"/>
    <x v="0"/>
    <s v="United States"/>
    <s v="Los Angeles"/>
    <x v="1"/>
    <x v="1"/>
    <s v="TEC-AC-10001383"/>
    <x v="2"/>
    <x v="7"/>
    <x v="1605"/>
    <n v="274.89"/>
    <n v="11"/>
    <n v="46.731299999999962"/>
  </r>
  <r>
    <n v="6862"/>
    <s v="CA-2020-128965"/>
    <x v="455"/>
    <d v="2020-04-22T00:00:00"/>
    <s v="Standard Class"/>
    <s v="PS-18760"/>
    <x v="372"/>
    <x v="0"/>
    <s v="United States"/>
    <s v="Los Angeles"/>
    <x v="1"/>
    <x v="1"/>
    <s v="OFF-LA-10003190"/>
    <x v="1"/>
    <x v="2"/>
    <x v="822"/>
    <n v="23.04"/>
    <n v="8"/>
    <n v="11.2896"/>
  </r>
  <r>
    <n v="6863"/>
    <s v="CA-2020-128965"/>
    <x v="455"/>
    <d v="2020-04-22T00:00:00"/>
    <s v="Standard Class"/>
    <s v="PS-18760"/>
    <x v="372"/>
    <x v="0"/>
    <s v="United States"/>
    <s v="Los Angeles"/>
    <x v="1"/>
    <x v="1"/>
    <s v="FUR-CH-10003774"/>
    <x v="0"/>
    <x v="1"/>
    <x v="1144"/>
    <n v="218.35200000000003"/>
    <n v="3"/>
    <n v="-19.105800000000016"/>
  </r>
  <r>
    <n v="6864"/>
    <s v="CA-2020-138618"/>
    <x v="53"/>
    <d v="2020-12-08T00:00:00"/>
    <s v="Standard Class"/>
    <s v="MY-17380"/>
    <x v="121"/>
    <x v="1"/>
    <s v="United States"/>
    <s v="San Antonio"/>
    <x v="6"/>
    <x v="2"/>
    <s v="OFF-PA-10000520"/>
    <x v="1"/>
    <x v="3"/>
    <x v="1057"/>
    <n v="10.368000000000002"/>
    <n v="2"/>
    <n v="3.6288"/>
  </r>
  <r>
    <n v="6865"/>
    <s v="US-2019-126452"/>
    <x v="559"/>
    <d v="2019-08-28T00:00:00"/>
    <s v="Standard Class"/>
    <s v="SC-20230"/>
    <x v="412"/>
    <x v="1"/>
    <s v="United States"/>
    <s v="Los Angeles"/>
    <x v="1"/>
    <x v="1"/>
    <s v="OFF-BI-10004465"/>
    <x v="1"/>
    <x v="4"/>
    <x v="484"/>
    <n v="12.672000000000001"/>
    <n v="2"/>
    <n v="4.7519999999999998"/>
  </r>
  <r>
    <n v="6866"/>
    <s v="US-2019-126452"/>
    <x v="559"/>
    <d v="2019-08-28T00:00:00"/>
    <s v="Standard Class"/>
    <s v="SC-20230"/>
    <x v="412"/>
    <x v="1"/>
    <s v="United States"/>
    <s v="Los Angeles"/>
    <x v="1"/>
    <x v="1"/>
    <s v="TEC-PH-10003555"/>
    <x v="2"/>
    <x v="8"/>
    <x v="279"/>
    <n v="91.96"/>
    <n v="5"/>
    <n v="-20.690999999999992"/>
  </r>
  <r>
    <n v="6867"/>
    <s v="US-2019-126452"/>
    <x v="559"/>
    <d v="2019-08-28T00:00:00"/>
    <s v="Standard Class"/>
    <s v="SC-20230"/>
    <x v="412"/>
    <x v="1"/>
    <s v="United States"/>
    <s v="Los Angeles"/>
    <x v="1"/>
    <x v="1"/>
    <s v="TEC-AC-10000844"/>
    <x v="2"/>
    <x v="7"/>
    <x v="864"/>
    <n v="254.96999999999997"/>
    <n v="3"/>
    <n v="91.789199999999994"/>
  </r>
  <r>
    <n v="6868"/>
    <s v="US-2019-126452"/>
    <x v="559"/>
    <d v="2019-08-28T00:00:00"/>
    <s v="Standard Class"/>
    <s v="SC-20230"/>
    <x v="412"/>
    <x v="1"/>
    <s v="United States"/>
    <s v="Los Angeles"/>
    <x v="1"/>
    <x v="1"/>
    <s v="TEC-PH-10003187"/>
    <x v="2"/>
    <x v="8"/>
    <x v="1051"/>
    <n v="31.983999999999998"/>
    <n v="2"/>
    <n v="-7.9959999999999996"/>
  </r>
  <r>
    <n v="6869"/>
    <s v="US-2019-126452"/>
    <x v="559"/>
    <d v="2019-08-28T00:00:00"/>
    <s v="Standard Class"/>
    <s v="SC-20230"/>
    <x v="412"/>
    <x v="1"/>
    <s v="United States"/>
    <s v="Los Angeles"/>
    <x v="1"/>
    <x v="1"/>
    <s v="FUR-TA-10003569"/>
    <x v="0"/>
    <x v="14"/>
    <x v="1003"/>
    <n v="2887.0560000000005"/>
    <n v="9"/>
    <n v="180.44099999999992"/>
  </r>
  <r>
    <n v="6870"/>
    <s v="US-2019-126452"/>
    <x v="559"/>
    <d v="2019-08-28T00:00:00"/>
    <s v="Standard Class"/>
    <s v="SC-20230"/>
    <x v="412"/>
    <x v="1"/>
    <s v="United States"/>
    <s v="Los Angeles"/>
    <x v="1"/>
    <x v="1"/>
    <s v="OFF-PA-10003848"/>
    <x v="1"/>
    <x v="3"/>
    <x v="1606"/>
    <n v="12.96"/>
    <n v="2"/>
    <n v="6.2208000000000006"/>
  </r>
  <r>
    <n v="6871"/>
    <s v="US-2019-126452"/>
    <x v="559"/>
    <d v="2019-08-28T00:00:00"/>
    <s v="Standard Class"/>
    <s v="SC-20230"/>
    <x v="412"/>
    <x v="1"/>
    <s v="United States"/>
    <s v="Los Angeles"/>
    <x v="1"/>
    <x v="1"/>
    <s v="OFF-PA-10002606"/>
    <x v="1"/>
    <x v="3"/>
    <x v="1349"/>
    <n v="47.52"/>
    <n v="9"/>
    <n v="21.384"/>
  </r>
  <r>
    <n v="6872"/>
    <s v="CA-2019-145009"/>
    <x v="3"/>
    <d v="2019-12-08T00:00:00"/>
    <s v="Second Class"/>
    <s v="RF-19345"/>
    <x v="565"/>
    <x v="1"/>
    <s v="United States"/>
    <s v="Chicago"/>
    <x v="7"/>
    <x v="2"/>
    <s v="OFF-LA-10004853"/>
    <x v="1"/>
    <x v="2"/>
    <x v="439"/>
    <n v="11.952000000000002"/>
    <n v="3"/>
    <n v="3.8843999999999994"/>
  </r>
  <r>
    <n v="6876"/>
    <s v="US-2019-121013"/>
    <x v="38"/>
    <d v="2019-09-10T00:00:00"/>
    <s v="Standard Class"/>
    <s v="MM-17920"/>
    <x v="318"/>
    <x v="0"/>
    <s v="United States"/>
    <s v="Chesapeake"/>
    <x v="12"/>
    <x v="0"/>
    <s v="OFF-LA-10004545"/>
    <x v="1"/>
    <x v="2"/>
    <x v="980"/>
    <n v="25.06"/>
    <n v="2"/>
    <n v="11.778199999999998"/>
  </r>
  <r>
    <n v="6877"/>
    <s v="US-2019-121013"/>
    <x v="38"/>
    <d v="2019-09-10T00:00:00"/>
    <s v="Standard Class"/>
    <s v="MM-17920"/>
    <x v="318"/>
    <x v="0"/>
    <s v="United States"/>
    <s v="Chesapeake"/>
    <x v="12"/>
    <x v="0"/>
    <s v="FUR-TA-10003238"/>
    <x v="0"/>
    <x v="14"/>
    <x v="907"/>
    <n v="1652.94"/>
    <n v="3"/>
    <n v="314.05859999999996"/>
  </r>
  <r>
    <n v="6886"/>
    <s v="CA-2020-123036"/>
    <x v="9"/>
    <d v="2020-09-17T00:00:00"/>
    <s v="Standard Class"/>
    <s v="HA-14905"/>
    <x v="654"/>
    <x v="0"/>
    <s v="United States"/>
    <s v="Springfield"/>
    <x v="19"/>
    <x v="3"/>
    <s v="TEC-AC-10003499"/>
    <x v="2"/>
    <x v="7"/>
    <x v="51"/>
    <n v="37.056000000000004"/>
    <n v="4"/>
    <n v="8.8008000000000006"/>
  </r>
  <r>
    <n v="6887"/>
    <s v="CA-2020-123036"/>
    <x v="9"/>
    <d v="2020-09-17T00:00:00"/>
    <s v="Standard Class"/>
    <s v="HA-14905"/>
    <x v="654"/>
    <x v="0"/>
    <s v="United States"/>
    <s v="Springfield"/>
    <x v="19"/>
    <x v="3"/>
    <s v="TEC-PH-10003580"/>
    <x v="2"/>
    <x v="8"/>
    <x v="1607"/>
    <n v="259.89600000000002"/>
    <n v="2"/>
    <n v="-56.310799999999972"/>
  </r>
  <r>
    <n v="6888"/>
    <s v="CA-2020-120222"/>
    <x v="548"/>
    <d v="2020-05-02T00:00:00"/>
    <s v="Standard Class"/>
    <s v="LL-16840"/>
    <x v="638"/>
    <x v="0"/>
    <s v="United States"/>
    <s v="Los Angeles"/>
    <x v="1"/>
    <x v="1"/>
    <s v="OFF-PA-10004675"/>
    <x v="1"/>
    <x v="3"/>
    <x v="30"/>
    <n v="19.049999999999997"/>
    <n v="3"/>
    <n v="8.7629999999999999"/>
  </r>
  <r>
    <n v="6889"/>
    <s v="CA-2020-120222"/>
    <x v="548"/>
    <d v="2020-05-02T00:00:00"/>
    <s v="Standard Class"/>
    <s v="LL-16840"/>
    <x v="638"/>
    <x v="0"/>
    <s v="United States"/>
    <s v="Los Angeles"/>
    <x v="1"/>
    <x v="1"/>
    <s v="OFF-BI-10000666"/>
    <x v="1"/>
    <x v="4"/>
    <x v="677"/>
    <n v="73.343999999999994"/>
    <n v="3"/>
    <n v="27.503999999999998"/>
  </r>
  <r>
    <n v="6890"/>
    <s v="CA-2020-164756"/>
    <x v="39"/>
    <d v="2020-09-22T00:00:00"/>
    <s v="Standard Class"/>
    <s v="SS-20140"/>
    <x v="94"/>
    <x v="1"/>
    <s v="United States"/>
    <s v="Columbus"/>
    <x v="29"/>
    <x v="0"/>
    <s v="TEC-PH-10001552"/>
    <x v="2"/>
    <x v="8"/>
    <x v="1072"/>
    <n v="95.68"/>
    <n v="8"/>
    <n v="26.790400000000005"/>
  </r>
  <r>
    <n v="6891"/>
    <s v="CA-2020-164756"/>
    <x v="39"/>
    <d v="2020-09-22T00:00:00"/>
    <s v="Standard Class"/>
    <s v="SS-20140"/>
    <x v="94"/>
    <x v="1"/>
    <s v="United States"/>
    <s v="Columbus"/>
    <x v="29"/>
    <x v="0"/>
    <s v="OFF-PA-10000673"/>
    <x v="1"/>
    <x v="3"/>
    <x v="136"/>
    <n v="50.96"/>
    <n v="7"/>
    <n v="24.460800000000003"/>
  </r>
  <r>
    <n v="6892"/>
    <s v="CA-2020-164756"/>
    <x v="39"/>
    <d v="2020-09-22T00:00:00"/>
    <s v="Standard Class"/>
    <s v="SS-20140"/>
    <x v="94"/>
    <x v="1"/>
    <s v="United States"/>
    <s v="Columbus"/>
    <x v="29"/>
    <x v="0"/>
    <s v="OFF-AR-10000380"/>
    <x v="1"/>
    <x v="5"/>
    <x v="55"/>
    <n v="113.94"/>
    <n v="3"/>
    <n v="34.181999999999988"/>
  </r>
  <r>
    <n v="6893"/>
    <s v="CA-2020-164756"/>
    <x v="39"/>
    <d v="2020-09-22T00:00:00"/>
    <s v="Standard Class"/>
    <s v="SS-20140"/>
    <x v="94"/>
    <x v="1"/>
    <s v="United States"/>
    <s v="Columbus"/>
    <x v="29"/>
    <x v="0"/>
    <s v="OFF-PA-10003848"/>
    <x v="1"/>
    <x v="3"/>
    <x v="1606"/>
    <n v="25.92"/>
    <n v="4"/>
    <n v="12.441600000000001"/>
  </r>
  <r>
    <n v="6894"/>
    <s v="CA-2020-164756"/>
    <x v="39"/>
    <d v="2020-09-22T00:00:00"/>
    <s v="Standard Class"/>
    <s v="SS-20140"/>
    <x v="94"/>
    <x v="1"/>
    <s v="United States"/>
    <s v="Columbus"/>
    <x v="29"/>
    <x v="0"/>
    <s v="FUR-FU-10002963"/>
    <x v="0"/>
    <x v="9"/>
    <x v="1158"/>
    <n v="20.32"/>
    <n v="4"/>
    <n v="6.9087999999999994"/>
  </r>
  <r>
    <n v="6895"/>
    <s v="CA-2020-164756"/>
    <x v="39"/>
    <d v="2020-09-22T00:00:00"/>
    <s v="Standard Class"/>
    <s v="SS-20140"/>
    <x v="94"/>
    <x v="1"/>
    <s v="United States"/>
    <s v="Columbus"/>
    <x v="29"/>
    <x v="0"/>
    <s v="TEC-PH-10002447"/>
    <x v="2"/>
    <x v="8"/>
    <x v="21"/>
    <n v="411.98"/>
    <n v="2"/>
    <n v="119.4742"/>
  </r>
  <r>
    <n v="6896"/>
    <s v="CA-2020-164756"/>
    <x v="39"/>
    <d v="2020-09-22T00:00:00"/>
    <s v="Standard Class"/>
    <s v="SS-20140"/>
    <x v="94"/>
    <x v="1"/>
    <s v="United States"/>
    <s v="Columbus"/>
    <x v="29"/>
    <x v="0"/>
    <s v="OFF-SU-10004261"/>
    <x v="1"/>
    <x v="13"/>
    <x v="390"/>
    <n v="34.479999999999997"/>
    <n v="2"/>
    <n v="9.9991999999999948"/>
  </r>
  <r>
    <n v="6897"/>
    <s v="CA-2020-164756"/>
    <x v="39"/>
    <d v="2020-09-22T00:00:00"/>
    <s v="Standard Class"/>
    <s v="SS-20140"/>
    <x v="94"/>
    <x v="1"/>
    <s v="United States"/>
    <s v="Columbus"/>
    <x v="29"/>
    <x v="0"/>
    <s v="OFF-PA-10003228"/>
    <x v="1"/>
    <x v="3"/>
    <x v="1378"/>
    <n v="244.54999999999998"/>
    <n v="5"/>
    <n v="114.93849999999998"/>
  </r>
  <r>
    <n v="6898"/>
    <s v="CA-2020-122028"/>
    <x v="134"/>
    <d v="2020-08-25T00:00:00"/>
    <s v="Standard Class"/>
    <s v="CK-12205"/>
    <x v="147"/>
    <x v="0"/>
    <s v="United States"/>
    <s v="Lakewood"/>
    <x v="19"/>
    <x v="3"/>
    <s v="OFF-BI-10004817"/>
    <x v="1"/>
    <x v="4"/>
    <x v="985"/>
    <n v="10.782000000000002"/>
    <n v="3"/>
    <n v="-7.9067999999999969"/>
  </r>
  <r>
    <n v="6902"/>
    <s v="US-2020-135013"/>
    <x v="595"/>
    <d v="2020-07-24T00:00:00"/>
    <s v="Same Day"/>
    <s v="HR-14830"/>
    <x v="729"/>
    <x v="1"/>
    <s v="United States"/>
    <s v="Huntington Beach"/>
    <x v="1"/>
    <x v="1"/>
    <s v="TEC-CO-10001449"/>
    <x v="2"/>
    <x v="15"/>
    <x v="852"/>
    <n v="2399.96"/>
    <n v="5"/>
    <n v="839.9860000000001"/>
  </r>
  <r>
    <n v="6903"/>
    <s v="CA-2020-111220"/>
    <x v="153"/>
    <d v="2020-09-08T00:00:00"/>
    <s v="Standard Class"/>
    <s v="JS-15595"/>
    <x v="510"/>
    <x v="1"/>
    <s v="United States"/>
    <s v="Chicago"/>
    <x v="7"/>
    <x v="2"/>
    <s v="OFF-FA-10002280"/>
    <x v="1"/>
    <x v="11"/>
    <x v="416"/>
    <n v="16"/>
    <n v="4"/>
    <n v="5.6"/>
  </r>
  <r>
    <n v="6904"/>
    <s v="CA-2020-111220"/>
    <x v="153"/>
    <d v="2020-09-08T00:00:00"/>
    <s v="Standard Class"/>
    <s v="JS-15595"/>
    <x v="510"/>
    <x v="1"/>
    <s v="United States"/>
    <s v="Chicago"/>
    <x v="7"/>
    <x v="2"/>
    <s v="OFF-AP-10003278"/>
    <x v="1"/>
    <x v="6"/>
    <x v="1608"/>
    <n v="5.5879999999999992"/>
    <n v="2"/>
    <n v="-15.087600000000002"/>
  </r>
  <r>
    <n v="6905"/>
    <s v="CA-2020-111220"/>
    <x v="153"/>
    <d v="2020-09-08T00:00:00"/>
    <s v="Standard Class"/>
    <s v="JS-15595"/>
    <x v="510"/>
    <x v="1"/>
    <s v="United States"/>
    <s v="Chicago"/>
    <x v="7"/>
    <x v="2"/>
    <s v="OFF-ST-10003994"/>
    <x v="1"/>
    <x v="10"/>
    <x v="1494"/>
    <n v="235.92"/>
    <n v="5"/>
    <n v="-44.235000000000007"/>
  </r>
  <r>
    <n v="6906"/>
    <s v="US-2020-149006"/>
    <x v="596"/>
    <d v="2020-12-08T00:00:00"/>
    <s v="Second Class"/>
    <s v="BN-11470"/>
    <x v="730"/>
    <x v="1"/>
    <s v="United States"/>
    <s v="Brentwood"/>
    <x v="1"/>
    <x v="1"/>
    <s v="OFF-ST-10003221"/>
    <x v="1"/>
    <x v="10"/>
    <x v="1205"/>
    <n v="10.68"/>
    <n v="1"/>
    <n v="2.8836000000000004"/>
  </r>
  <r>
    <n v="6907"/>
    <s v="CA-2020-149468"/>
    <x v="529"/>
    <d v="2020-05-20T00:00:00"/>
    <s v="Same Day"/>
    <s v="AR-10405"/>
    <x v="90"/>
    <x v="1"/>
    <s v="United States"/>
    <s v="Trenton"/>
    <x v="13"/>
    <x v="2"/>
    <s v="OFF-BI-10002225"/>
    <x v="1"/>
    <x v="4"/>
    <x v="191"/>
    <n v="41.28"/>
    <n v="2"/>
    <n v="19.814399999999999"/>
  </r>
  <r>
    <n v="6908"/>
    <s v="CA-2019-140249"/>
    <x v="396"/>
    <d v="2019-10-03T00:00:00"/>
    <s v="Standard Class"/>
    <s v="SW-20455"/>
    <x v="472"/>
    <x v="0"/>
    <s v="United States"/>
    <s v="Seattle"/>
    <x v="3"/>
    <x v="1"/>
    <s v="TEC-PH-10002584"/>
    <x v="2"/>
    <x v="8"/>
    <x v="1430"/>
    <n v="1001.5840000000001"/>
    <n v="2"/>
    <n v="125.19799999999992"/>
  </r>
  <r>
    <n v="6909"/>
    <s v="US-2020-135503"/>
    <x v="216"/>
    <d v="2020-12-15T00:00:00"/>
    <s v="Standard Class"/>
    <s v="JE-16165"/>
    <x v="43"/>
    <x v="1"/>
    <s v="United States"/>
    <s v="North Charleston"/>
    <x v="15"/>
    <x v="0"/>
    <s v="FUR-FU-10002364"/>
    <x v="0"/>
    <x v="9"/>
    <x v="1268"/>
    <n v="14.76"/>
    <n v="2"/>
    <n v="4.2803999999999984"/>
  </r>
  <r>
    <n v="6911"/>
    <s v="US-2020-115301"/>
    <x v="316"/>
    <d v="2020-08-02T00:00:00"/>
    <s v="Standard Class"/>
    <s v="VG-21790"/>
    <x v="558"/>
    <x v="0"/>
    <s v="United States"/>
    <s v="Seattle"/>
    <x v="3"/>
    <x v="1"/>
    <s v="FUR-BO-10004709"/>
    <x v="0"/>
    <x v="0"/>
    <x v="145"/>
    <n v="115.96"/>
    <n v="2"/>
    <n v="25.511200000000002"/>
  </r>
  <r>
    <n v="6912"/>
    <s v="CA-2020-168942"/>
    <x v="212"/>
    <d v="2020-08-05T00:00:00"/>
    <s v="Second Class"/>
    <s v="EM-13960"/>
    <x v="731"/>
    <x v="0"/>
    <s v="United States"/>
    <s v="San Francisco"/>
    <x v="1"/>
    <x v="1"/>
    <s v="OFF-ST-10004340"/>
    <x v="1"/>
    <x v="10"/>
    <x v="534"/>
    <n v="186.54"/>
    <n v="3"/>
    <n v="50.365800000000007"/>
  </r>
  <r>
    <n v="6913"/>
    <s v="US-2020-128398"/>
    <x v="411"/>
    <d v="2020-05-05T00:00:00"/>
    <s v="Second Class"/>
    <s v="EM-13825"/>
    <x v="461"/>
    <x v="1"/>
    <s v="United States"/>
    <s v="Los Angeles"/>
    <x v="1"/>
    <x v="1"/>
    <s v="TEC-AC-10001714"/>
    <x v="2"/>
    <x v="7"/>
    <x v="436"/>
    <n v="159.56"/>
    <n v="4"/>
    <n v="59.037199999999999"/>
  </r>
  <r>
    <n v="6919"/>
    <s v="CA-2019-105473"/>
    <x v="519"/>
    <d v="2019-04-18T00:00:00"/>
    <s v="Second Class"/>
    <s v="BM-11785"/>
    <x v="288"/>
    <x v="0"/>
    <s v="United States"/>
    <s v="Seattle"/>
    <x v="3"/>
    <x v="1"/>
    <s v="OFF-SU-10003567"/>
    <x v="1"/>
    <x v="13"/>
    <x v="1609"/>
    <n v="28.799999999999997"/>
    <n v="3"/>
    <n v="0.86400000000000077"/>
  </r>
  <r>
    <n v="6921"/>
    <s v="CA-2020-121706"/>
    <x v="235"/>
    <d v="2020-03-02T00:00:00"/>
    <s v="Standard Class"/>
    <s v="BM-11140"/>
    <x v="270"/>
    <x v="0"/>
    <s v="United States"/>
    <s v="Santa Barbara"/>
    <x v="1"/>
    <x v="1"/>
    <s v="OFF-AP-10003287"/>
    <x v="1"/>
    <x v="6"/>
    <x v="336"/>
    <n v="356.78999999999996"/>
    <n v="7"/>
    <n v="99.901199999999989"/>
  </r>
  <r>
    <n v="6922"/>
    <s v="CA-2020-109211"/>
    <x v="581"/>
    <d v="2020-04-10T00:00:00"/>
    <s v="Standard Class"/>
    <s v="PS-19045"/>
    <x v="253"/>
    <x v="2"/>
    <s v="United States"/>
    <s v="New York City"/>
    <x v="11"/>
    <x v="3"/>
    <s v="OFF-EN-10001532"/>
    <x v="1"/>
    <x v="12"/>
    <x v="1508"/>
    <n v="16.98"/>
    <n v="1"/>
    <n v="8.49"/>
  </r>
  <r>
    <n v="6927"/>
    <s v="CA-2019-140046"/>
    <x v="571"/>
    <d v="2019-08-03T00:00:00"/>
    <s v="Standard Class"/>
    <s v="KM-16660"/>
    <x v="732"/>
    <x v="0"/>
    <s v="United States"/>
    <s v="Los Angeles"/>
    <x v="1"/>
    <x v="1"/>
    <s v="OFF-LA-10000305"/>
    <x v="1"/>
    <x v="2"/>
    <x v="1451"/>
    <n v="18.899999999999999"/>
    <n v="3"/>
    <n v="8.6939999999999991"/>
  </r>
  <r>
    <n v="6928"/>
    <s v="CA-2019-140382"/>
    <x v="361"/>
    <d v="2019-06-25T00:00:00"/>
    <s v="Second Class"/>
    <s v="RD-19900"/>
    <x v="47"/>
    <x v="0"/>
    <s v="United States"/>
    <s v="San Francisco"/>
    <x v="1"/>
    <x v="1"/>
    <s v="OFF-ST-10003638"/>
    <x v="1"/>
    <x v="10"/>
    <x v="1294"/>
    <n v="93.68"/>
    <n v="4"/>
    <n v="25.293599999999998"/>
  </r>
  <r>
    <n v="6929"/>
    <s v="CA-2019-140382"/>
    <x v="361"/>
    <d v="2019-06-25T00:00:00"/>
    <s v="Second Class"/>
    <s v="RD-19900"/>
    <x v="47"/>
    <x v="0"/>
    <s v="United States"/>
    <s v="San Francisco"/>
    <x v="1"/>
    <x v="1"/>
    <s v="OFF-LA-10001934"/>
    <x v="1"/>
    <x v="2"/>
    <x v="1610"/>
    <n v="21.93"/>
    <n v="3"/>
    <n v="10.307099999999998"/>
  </r>
  <r>
    <n v="6930"/>
    <s v="CA-2019-140382"/>
    <x v="361"/>
    <d v="2019-06-25T00:00:00"/>
    <s v="Second Class"/>
    <s v="RD-19900"/>
    <x v="47"/>
    <x v="0"/>
    <s v="United States"/>
    <s v="San Francisco"/>
    <x v="1"/>
    <x v="1"/>
    <s v="TEC-PH-10003012"/>
    <x v="2"/>
    <x v="8"/>
    <x v="317"/>
    <n v="862.34400000000005"/>
    <n v="7"/>
    <n v="97.013699999999858"/>
  </r>
  <r>
    <n v="6931"/>
    <s v="CA-2019-140382"/>
    <x v="361"/>
    <d v="2019-06-25T00:00:00"/>
    <s v="Second Class"/>
    <s v="RD-19900"/>
    <x v="47"/>
    <x v="0"/>
    <s v="United States"/>
    <s v="San Francisco"/>
    <x v="1"/>
    <x v="1"/>
    <s v="OFF-PA-10001019"/>
    <x v="1"/>
    <x v="3"/>
    <x v="1052"/>
    <n v="19.98"/>
    <n v="1"/>
    <n v="9.3905999999999992"/>
  </r>
  <r>
    <n v="6936"/>
    <s v="CA-2020-137365"/>
    <x v="185"/>
    <d v="2020-12-03T00:00:00"/>
    <s v="Second Class"/>
    <s v="BP-11095"/>
    <x v="639"/>
    <x v="1"/>
    <s v="United States"/>
    <s v="El Paso"/>
    <x v="6"/>
    <x v="2"/>
    <s v="TEC-AC-10001767"/>
    <x v="2"/>
    <x v="7"/>
    <x v="48"/>
    <n v="95.976000000000013"/>
    <n v="3"/>
    <n v="-10.797300000000011"/>
  </r>
  <r>
    <n v="6937"/>
    <s v="CA-2019-129847"/>
    <x v="270"/>
    <d v="2019-09-04T00:00:00"/>
    <s v="First Class"/>
    <s v="TA-21385"/>
    <x v="490"/>
    <x v="2"/>
    <s v="United States"/>
    <s v="Chicago"/>
    <x v="7"/>
    <x v="2"/>
    <s v="FUR-FU-10000277"/>
    <x v="0"/>
    <x v="9"/>
    <x v="1611"/>
    <n v="84.272000000000006"/>
    <n v="2"/>
    <n v="-75.844800000000006"/>
  </r>
  <r>
    <n v="6939"/>
    <s v="CA-2019-125094"/>
    <x v="405"/>
    <d v="2019-11-09T00:00:00"/>
    <s v="Standard Class"/>
    <s v="NP-18700"/>
    <x v="465"/>
    <x v="0"/>
    <s v="United States"/>
    <s v="Seattle"/>
    <x v="3"/>
    <x v="1"/>
    <s v="TEC-AC-10004420"/>
    <x v="2"/>
    <x v="7"/>
    <x v="1612"/>
    <n v="479.72"/>
    <n v="4"/>
    <n v="52.769200000000012"/>
  </r>
  <r>
    <n v="6940"/>
    <s v="CA-2020-107132"/>
    <x v="188"/>
    <d v="2020-06-30T00:00:00"/>
    <s v="Standard Class"/>
    <s v="SC-20260"/>
    <x v="719"/>
    <x v="1"/>
    <s v="United States"/>
    <s v="New York City"/>
    <x v="11"/>
    <x v="3"/>
    <s v="OFF-BI-10001071"/>
    <x v="1"/>
    <x v="4"/>
    <x v="1117"/>
    <n v="102.36799999999999"/>
    <n v="2"/>
    <n v="37.108400000000003"/>
  </r>
  <r>
    <n v="6941"/>
    <s v="CA-2020-107132"/>
    <x v="188"/>
    <d v="2020-06-30T00:00:00"/>
    <s v="Standard Class"/>
    <s v="SC-20260"/>
    <x v="719"/>
    <x v="1"/>
    <s v="United States"/>
    <s v="New York City"/>
    <x v="11"/>
    <x v="3"/>
    <s v="OFF-SU-10002503"/>
    <x v="1"/>
    <x v="13"/>
    <x v="429"/>
    <n v="28.4"/>
    <n v="5"/>
    <n v="8.2359999999999989"/>
  </r>
  <r>
    <n v="6942"/>
    <s v="CA-2020-107132"/>
    <x v="188"/>
    <d v="2020-06-30T00:00:00"/>
    <s v="Standard Class"/>
    <s v="SC-20260"/>
    <x v="719"/>
    <x v="1"/>
    <s v="United States"/>
    <s v="New York City"/>
    <x v="11"/>
    <x v="3"/>
    <s v="OFF-ST-10001490"/>
    <x v="1"/>
    <x v="10"/>
    <x v="631"/>
    <n v="713.88"/>
    <n v="4"/>
    <n v="214.16399999999993"/>
  </r>
  <r>
    <n v="6943"/>
    <s v="CA-2020-107132"/>
    <x v="188"/>
    <d v="2020-06-30T00:00:00"/>
    <s v="Standard Class"/>
    <s v="SC-20260"/>
    <x v="719"/>
    <x v="1"/>
    <s v="United States"/>
    <s v="New York City"/>
    <x v="11"/>
    <x v="3"/>
    <s v="OFF-PA-10003790"/>
    <x v="1"/>
    <x v="3"/>
    <x v="904"/>
    <n v="68.52"/>
    <n v="3"/>
    <n v="31.519199999999998"/>
  </r>
  <r>
    <n v="6946"/>
    <s v="CA-2019-106243"/>
    <x v="522"/>
    <d v="2019-10-04T00:00:00"/>
    <s v="Standard Class"/>
    <s v="GM-14680"/>
    <x v="414"/>
    <x v="0"/>
    <s v="United States"/>
    <s v="New York City"/>
    <x v="11"/>
    <x v="3"/>
    <s v="FUR-BO-10003034"/>
    <x v="0"/>
    <x v="0"/>
    <x v="856"/>
    <n v="523.91999999999996"/>
    <n v="5"/>
    <n v="-26.195999999999984"/>
  </r>
  <r>
    <n v="6950"/>
    <s v="CA-2020-143021"/>
    <x v="67"/>
    <d v="2020-11-19T00:00:00"/>
    <s v="Same Day"/>
    <s v="AP-10720"/>
    <x v="354"/>
    <x v="2"/>
    <s v="United States"/>
    <s v="New York City"/>
    <x v="11"/>
    <x v="3"/>
    <s v="OFF-BI-10001628"/>
    <x v="1"/>
    <x v="4"/>
    <x v="891"/>
    <n v="58.407999999999994"/>
    <n v="7"/>
    <n v="18.252499999999998"/>
  </r>
  <r>
    <n v="6951"/>
    <s v="CA-2020-143021"/>
    <x v="67"/>
    <d v="2020-11-19T00:00:00"/>
    <s v="Same Day"/>
    <s v="AP-10720"/>
    <x v="354"/>
    <x v="2"/>
    <s v="United States"/>
    <s v="New York City"/>
    <x v="11"/>
    <x v="3"/>
    <s v="FUR-TA-10001676"/>
    <x v="0"/>
    <x v="14"/>
    <x v="660"/>
    <n v="79.97399999999999"/>
    <n v="3"/>
    <n v="-29.323800000000006"/>
  </r>
  <r>
    <n v="6957"/>
    <s v="CA-2019-157588"/>
    <x v="123"/>
    <d v="2019-07-19T00:00:00"/>
    <s v="Standard Class"/>
    <s v="AR-10570"/>
    <x v="733"/>
    <x v="0"/>
    <s v="United States"/>
    <s v="Columbus"/>
    <x v="29"/>
    <x v="0"/>
    <s v="OFF-BI-10003963"/>
    <x v="1"/>
    <x v="4"/>
    <x v="968"/>
    <n v="36.4"/>
    <n v="5"/>
    <n v="17.107999999999997"/>
  </r>
  <r>
    <n v="6958"/>
    <s v="CA-2019-157588"/>
    <x v="123"/>
    <d v="2019-07-19T00:00:00"/>
    <s v="Standard Class"/>
    <s v="AR-10570"/>
    <x v="733"/>
    <x v="0"/>
    <s v="United States"/>
    <s v="Columbus"/>
    <x v="29"/>
    <x v="0"/>
    <s v="FUR-FU-10004848"/>
    <x v="0"/>
    <x v="9"/>
    <x v="76"/>
    <n v="51.75"/>
    <n v="1"/>
    <n v="15.524999999999999"/>
  </r>
  <r>
    <n v="6962"/>
    <s v="CA-2020-162096"/>
    <x v="265"/>
    <d v="2020-11-10T00:00:00"/>
    <s v="Same Day"/>
    <s v="TB-21190"/>
    <x v="734"/>
    <x v="2"/>
    <s v="United States"/>
    <s v="Riverside"/>
    <x v="1"/>
    <x v="1"/>
    <s v="OFF-AR-10002221"/>
    <x v="1"/>
    <x v="5"/>
    <x v="709"/>
    <n v="7.8000000000000007"/>
    <n v="3"/>
    <n v="2.1060000000000008"/>
  </r>
  <r>
    <n v="6963"/>
    <s v="CA-2019-157161"/>
    <x v="48"/>
    <d v="2019-07-20T00:00:00"/>
    <s v="Second Class"/>
    <s v="JD-15895"/>
    <x v="40"/>
    <x v="1"/>
    <s v="United States"/>
    <s v="Columbia"/>
    <x v="15"/>
    <x v="0"/>
    <s v="OFF-EN-10001509"/>
    <x v="1"/>
    <x v="12"/>
    <x v="1293"/>
    <n v="10.199999999999999"/>
    <n v="5"/>
    <n v="4.7939999999999996"/>
  </r>
  <r>
    <n v="6964"/>
    <s v="CA-2019-157161"/>
    <x v="48"/>
    <d v="2019-07-20T00:00:00"/>
    <s v="Second Class"/>
    <s v="JD-15895"/>
    <x v="40"/>
    <x v="1"/>
    <s v="United States"/>
    <s v="Columbia"/>
    <x v="15"/>
    <x v="0"/>
    <s v="OFF-AR-10003338"/>
    <x v="1"/>
    <x v="5"/>
    <x v="1077"/>
    <n v="22.32"/>
    <n v="3"/>
    <n v="5.580000000000001"/>
  </r>
  <r>
    <n v="6965"/>
    <s v="CA-2019-157161"/>
    <x v="48"/>
    <d v="2019-07-20T00:00:00"/>
    <s v="Second Class"/>
    <s v="JD-15895"/>
    <x v="40"/>
    <x v="1"/>
    <s v="United States"/>
    <s v="Columbia"/>
    <x v="15"/>
    <x v="0"/>
    <s v="OFF-BI-10004728"/>
    <x v="1"/>
    <x v="4"/>
    <x v="337"/>
    <n v="24.1"/>
    <n v="5"/>
    <n v="11.086"/>
  </r>
  <r>
    <n v="6966"/>
    <s v="CA-2019-157161"/>
    <x v="48"/>
    <d v="2019-07-20T00:00:00"/>
    <s v="Second Class"/>
    <s v="JD-15895"/>
    <x v="40"/>
    <x v="1"/>
    <s v="United States"/>
    <s v="Columbia"/>
    <x v="15"/>
    <x v="0"/>
    <s v="TEC-AC-10000358"/>
    <x v="2"/>
    <x v="7"/>
    <x v="931"/>
    <n v="75.98"/>
    <n v="2"/>
    <n v="18.235199999999999"/>
  </r>
  <r>
    <n v="6967"/>
    <s v="CA-2019-157161"/>
    <x v="48"/>
    <d v="2019-07-20T00:00:00"/>
    <s v="Second Class"/>
    <s v="JD-15895"/>
    <x v="40"/>
    <x v="1"/>
    <s v="United States"/>
    <s v="Columbia"/>
    <x v="15"/>
    <x v="0"/>
    <s v="OFF-BI-10002764"/>
    <x v="1"/>
    <x v="4"/>
    <x v="309"/>
    <n v="6.46"/>
    <n v="2"/>
    <n v="3.1654"/>
  </r>
  <r>
    <n v="6968"/>
    <s v="CA-2019-157161"/>
    <x v="48"/>
    <d v="2019-07-20T00:00:00"/>
    <s v="Second Class"/>
    <s v="JD-15895"/>
    <x v="40"/>
    <x v="1"/>
    <s v="United States"/>
    <s v="Columbia"/>
    <x v="15"/>
    <x v="0"/>
    <s v="OFF-PA-10001461"/>
    <x v="1"/>
    <x v="3"/>
    <x v="1264"/>
    <n v="60.12"/>
    <n v="9"/>
    <n v="28.857599999999998"/>
  </r>
  <r>
    <n v="6970"/>
    <s v="CA-2019-163937"/>
    <x v="539"/>
    <d v="2019-01-13T00:00:00"/>
    <s v="Second Class"/>
    <s v="JB-16000"/>
    <x v="542"/>
    <x v="0"/>
    <s v="United States"/>
    <s v="Longview"/>
    <x v="3"/>
    <x v="1"/>
    <s v="FUR-FU-10000010"/>
    <x v="0"/>
    <x v="9"/>
    <x v="323"/>
    <n v="24.849999999999998"/>
    <n v="5"/>
    <n v="7.7034999999999982"/>
  </r>
  <r>
    <n v="6971"/>
    <s v="CA-2020-153822"/>
    <x v="11"/>
    <d v="2020-09-25T00:00:00"/>
    <s v="Standard Class"/>
    <s v="AB-10105"/>
    <x v="314"/>
    <x v="0"/>
    <s v="United States"/>
    <s v="Phoenix"/>
    <x v="18"/>
    <x v="1"/>
    <s v="OFF-ST-10000321"/>
    <x v="1"/>
    <x v="10"/>
    <x v="1201"/>
    <n v="12.624000000000001"/>
    <n v="2"/>
    <n v="-2.5248000000000022"/>
  </r>
  <r>
    <n v="6972"/>
    <s v="CA-2020-153822"/>
    <x v="11"/>
    <d v="2020-09-25T00:00:00"/>
    <s v="Standard Class"/>
    <s v="AB-10105"/>
    <x v="314"/>
    <x v="0"/>
    <s v="United States"/>
    <s v="Phoenix"/>
    <x v="18"/>
    <x v="1"/>
    <s v="TEC-AC-10000109"/>
    <x v="2"/>
    <x v="7"/>
    <x v="842"/>
    <n v="89.584000000000003"/>
    <n v="2"/>
    <n v="4.4792000000000058"/>
  </r>
  <r>
    <n v="6973"/>
    <s v="CA-2020-153822"/>
    <x v="11"/>
    <d v="2020-09-25T00:00:00"/>
    <s v="Standard Class"/>
    <s v="AB-10105"/>
    <x v="314"/>
    <x v="0"/>
    <s v="United States"/>
    <s v="Phoenix"/>
    <x v="18"/>
    <x v="1"/>
    <s v="TEC-PH-10002415"/>
    <x v="2"/>
    <x v="8"/>
    <x v="1613"/>
    <n v="471.92"/>
    <n v="2"/>
    <n v="29.495000000000019"/>
  </r>
  <r>
    <n v="6974"/>
    <s v="CA-2020-153822"/>
    <x v="11"/>
    <d v="2020-09-25T00:00:00"/>
    <s v="Standard Class"/>
    <s v="AB-10105"/>
    <x v="314"/>
    <x v="0"/>
    <s v="United States"/>
    <s v="Phoenix"/>
    <x v="18"/>
    <x v="1"/>
    <s v="OFF-BI-10001460"/>
    <x v="1"/>
    <x v="4"/>
    <x v="26"/>
    <n v="18.180000000000003"/>
    <n v="4"/>
    <n v="-13.938000000000002"/>
  </r>
  <r>
    <n v="6975"/>
    <s v="CA-2020-146185"/>
    <x v="94"/>
    <d v="2020-09-19T00:00:00"/>
    <s v="Standard Class"/>
    <s v="CC-12145"/>
    <x v="399"/>
    <x v="0"/>
    <s v="United States"/>
    <s v="Houston"/>
    <x v="6"/>
    <x v="2"/>
    <s v="OFF-AR-10002987"/>
    <x v="1"/>
    <x v="5"/>
    <x v="1331"/>
    <n v="31.744"/>
    <n v="2"/>
    <n v="8.3328000000000024"/>
  </r>
  <r>
    <n v="6978"/>
    <s v="US-2019-119298"/>
    <x v="482"/>
    <d v="2019-11-28T00:00:00"/>
    <s v="First Class"/>
    <s v="EP-13915"/>
    <x v="131"/>
    <x v="0"/>
    <s v="United States"/>
    <s v="Jonesboro"/>
    <x v="44"/>
    <x v="0"/>
    <s v="TEC-PH-10002564"/>
    <x v="2"/>
    <x v="8"/>
    <x v="676"/>
    <n v="59.98"/>
    <n v="2"/>
    <n v="17.993999999999993"/>
  </r>
  <r>
    <n v="6979"/>
    <s v="CA-2020-155159"/>
    <x v="503"/>
    <d v="2020-11-29T00:00:00"/>
    <s v="Second Class"/>
    <s v="DL-13315"/>
    <x v="64"/>
    <x v="0"/>
    <s v="United States"/>
    <s v="Atlanta"/>
    <x v="29"/>
    <x v="0"/>
    <s v="OFF-PA-10003724"/>
    <x v="1"/>
    <x v="3"/>
    <x v="202"/>
    <n v="48.87"/>
    <n v="9"/>
    <n v="23.946299999999997"/>
  </r>
  <r>
    <n v="6980"/>
    <s v="CA-2020-149076"/>
    <x v="234"/>
    <d v="2020-01-19T00:00:00"/>
    <s v="Standard Class"/>
    <s v="SO-20335"/>
    <x v="652"/>
    <x v="0"/>
    <s v="United States"/>
    <s v="Los Angeles"/>
    <x v="1"/>
    <x v="1"/>
    <s v="OFF-PA-10000483"/>
    <x v="1"/>
    <x v="3"/>
    <x v="1538"/>
    <n v="154.9"/>
    <n v="5"/>
    <n v="69.704999999999998"/>
  </r>
  <r>
    <n v="6983"/>
    <s v="CA-2019-116526"/>
    <x v="75"/>
    <d v="2019-09-05T00:00:00"/>
    <s v="Standard Class"/>
    <s v="JA-15970"/>
    <x v="225"/>
    <x v="0"/>
    <s v="United States"/>
    <s v="Detroit"/>
    <x v="13"/>
    <x v="2"/>
    <s v="OFF-BI-10004728"/>
    <x v="1"/>
    <x v="4"/>
    <x v="337"/>
    <n v="24.1"/>
    <n v="5"/>
    <n v="11.086"/>
  </r>
  <r>
    <n v="6984"/>
    <s v="CA-2019-116526"/>
    <x v="75"/>
    <d v="2019-09-05T00:00:00"/>
    <s v="Standard Class"/>
    <s v="JA-15970"/>
    <x v="225"/>
    <x v="0"/>
    <s v="United States"/>
    <s v="Detroit"/>
    <x v="13"/>
    <x v="2"/>
    <s v="TEC-PH-10002365"/>
    <x v="2"/>
    <x v="8"/>
    <x v="241"/>
    <n v="8.7799999999999994"/>
    <n v="1"/>
    <n v="2.2827999999999999"/>
  </r>
  <r>
    <n v="6985"/>
    <s v="CA-2019-116526"/>
    <x v="75"/>
    <d v="2019-09-05T00:00:00"/>
    <s v="Standard Class"/>
    <s v="JA-15970"/>
    <x v="225"/>
    <x v="0"/>
    <s v="United States"/>
    <s v="Detroit"/>
    <x v="13"/>
    <x v="2"/>
    <s v="OFF-AP-10002457"/>
    <x v="1"/>
    <x v="6"/>
    <x v="342"/>
    <n v="376.74"/>
    <n v="4"/>
    <n v="71.161999999999978"/>
  </r>
  <r>
    <n v="6986"/>
    <s v="CA-2019-116526"/>
    <x v="75"/>
    <d v="2019-09-05T00:00:00"/>
    <s v="Standard Class"/>
    <s v="JA-15970"/>
    <x v="225"/>
    <x v="0"/>
    <s v="United States"/>
    <s v="Detroit"/>
    <x v="13"/>
    <x v="2"/>
    <s v="OFF-BI-10000320"/>
    <x v="1"/>
    <x v="4"/>
    <x v="504"/>
    <n v="29.52"/>
    <n v="4"/>
    <n v="14.4648"/>
  </r>
  <r>
    <n v="6987"/>
    <s v="CA-2019-116526"/>
    <x v="75"/>
    <d v="2019-09-05T00:00:00"/>
    <s v="Standard Class"/>
    <s v="JA-15970"/>
    <x v="225"/>
    <x v="0"/>
    <s v="United States"/>
    <s v="Detroit"/>
    <x v="13"/>
    <x v="2"/>
    <s v="OFF-AR-10004999"/>
    <x v="1"/>
    <x v="5"/>
    <x v="573"/>
    <n v="11.96"/>
    <n v="2"/>
    <n v="2.99"/>
  </r>
  <r>
    <n v="6988"/>
    <s v="CA-2019-116526"/>
    <x v="75"/>
    <d v="2019-09-05T00:00:00"/>
    <s v="Standard Class"/>
    <s v="JA-15970"/>
    <x v="225"/>
    <x v="0"/>
    <s v="United States"/>
    <s v="Detroit"/>
    <x v="13"/>
    <x v="2"/>
    <s v="OFF-BI-10001116"/>
    <x v="1"/>
    <x v="4"/>
    <x v="745"/>
    <n v="26.400000000000002"/>
    <n v="5"/>
    <n v="12.672000000000001"/>
  </r>
  <r>
    <n v="6989"/>
    <s v="CA-2020-158561"/>
    <x v="194"/>
    <d v="2020-11-16T00:00:00"/>
    <s v="Second Class"/>
    <s v="BB-11545"/>
    <x v="108"/>
    <x v="1"/>
    <s v="United States"/>
    <s v="Fort Lauderdale"/>
    <x v="8"/>
    <x v="0"/>
    <s v="OFF-AP-10002651"/>
    <x v="1"/>
    <x v="6"/>
    <x v="991"/>
    <n v="1158.1199999999999"/>
    <n v="5"/>
    <n v="130.28849999999983"/>
  </r>
  <r>
    <n v="6990"/>
    <s v="CA-2020-165099"/>
    <x v="83"/>
    <d v="2020-12-13T00:00:00"/>
    <s v="First Class"/>
    <s v="DK-13375"/>
    <x v="642"/>
    <x v="0"/>
    <s v="United States"/>
    <s v="Abilene"/>
    <x v="6"/>
    <x v="2"/>
    <s v="OFF-AP-10001634"/>
    <x v="1"/>
    <x v="6"/>
    <x v="1614"/>
    <n v="1.3919999999999997"/>
    <n v="2"/>
    <n v="-3.7584000000000009"/>
  </r>
  <r>
    <n v="6997"/>
    <s v="CA-2020-117443"/>
    <x v="186"/>
    <d v="2020-12-25T00:00:00"/>
    <s v="Second Class"/>
    <s v="JB-15400"/>
    <x v="196"/>
    <x v="1"/>
    <s v="United States"/>
    <s v="Rockford"/>
    <x v="7"/>
    <x v="2"/>
    <s v="OFF-BI-10004002"/>
    <x v="1"/>
    <x v="4"/>
    <x v="90"/>
    <n v="13.839999999999998"/>
    <n v="4"/>
    <n v="-22.144000000000005"/>
  </r>
  <r>
    <n v="6998"/>
    <s v="CA-2020-117443"/>
    <x v="186"/>
    <d v="2020-12-25T00:00:00"/>
    <s v="Second Class"/>
    <s v="JB-15400"/>
    <x v="196"/>
    <x v="1"/>
    <s v="United States"/>
    <s v="Rockford"/>
    <x v="7"/>
    <x v="2"/>
    <s v="OFF-PA-10004475"/>
    <x v="1"/>
    <x v="3"/>
    <x v="773"/>
    <n v="175.87200000000001"/>
    <n v="4"/>
    <n v="63.753599999999992"/>
  </r>
  <r>
    <n v="6999"/>
    <s v="US-2019-134369"/>
    <x v="597"/>
    <d v="2019-09-22T00:00:00"/>
    <s v="Standard Class"/>
    <s v="BC-11125"/>
    <x v="460"/>
    <x v="2"/>
    <s v="United States"/>
    <s v="Laguna Niguel"/>
    <x v="1"/>
    <x v="1"/>
    <s v="OFF-PA-10002195"/>
    <x v="1"/>
    <x v="3"/>
    <x v="1308"/>
    <n v="12.96"/>
    <n v="2"/>
    <n v="6.3504000000000005"/>
  </r>
  <r>
    <n v="7000"/>
    <s v="CA-2020-123687"/>
    <x v="598"/>
    <d v="2020-05-29T00:00:00"/>
    <s v="First Class"/>
    <s v="KC-16675"/>
    <x v="98"/>
    <x v="1"/>
    <s v="United States"/>
    <s v="Louisville"/>
    <x v="0"/>
    <x v="0"/>
    <s v="OFF-AP-10002670"/>
    <x v="1"/>
    <x v="6"/>
    <x v="1414"/>
    <n v="208.44"/>
    <n v="3"/>
    <n v="62.531999999999982"/>
  </r>
  <r>
    <n v="7001"/>
    <s v="CA-2020-123687"/>
    <x v="598"/>
    <d v="2020-05-29T00:00:00"/>
    <s v="First Class"/>
    <s v="KC-16675"/>
    <x v="98"/>
    <x v="1"/>
    <s v="United States"/>
    <s v="Louisville"/>
    <x v="0"/>
    <x v="0"/>
    <s v="OFF-SU-10004498"/>
    <x v="1"/>
    <x v="13"/>
    <x v="388"/>
    <n v="25.76"/>
    <n v="2"/>
    <n v="0.77280000000000015"/>
  </r>
  <r>
    <n v="7014"/>
    <s v="CA-2020-141201"/>
    <x v="19"/>
    <d v="2020-12-11T00:00:00"/>
    <s v="Second Class"/>
    <s v="DB-12910"/>
    <x v="481"/>
    <x v="2"/>
    <s v="United States"/>
    <s v="Salinas"/>
    <x v="1"/>
    <x v="1"/>
    <s v="FUR-BO-10001519"/>
    <x v="0"/>
    <x v="0"/>
    <x v="1305"/>
    <n v="148.25700000000001"/>
    <n v="3"/>
    <n v="15.697800000000004"/>
  </r>
  <r>
    <n v="7019"/>
    <s v="US-2019-154256"/>
    <x v="361"/>
    <d v="2019-06-27T00:00:00"/>
    <s v="Second Class"/>
    <s v="SM-20005"/>
    <x v="735"/>
    <x v="0"/>
    <s v="United States"/>
    <s v="New York City"/>
    <x v="11"/>
    <x v="3"/>
    <s v="OFF-LA-10003720"/>
    <x v="1"/>
    <x v="2"/>
    <x v="1365"/>
    <n v="25.83"/>
    <n v="7"/>
    <n v="12.1401"/>
  </r>
  <r>
    <n v="7026"/>
    <s v="US-2020-101840"/>
    <x v="381"/>
    <d v="2020-02-12T00:00:00"/>
    <s v="Standard Class"/>
    <s v="SP-20545"/>
    <x v="165"/>
    <x v="1"/>
    <s v="United States"/>
    <s v="New York City"/>
    <x v="11"/>
    <x v="3"/>
    <s v="TEC-PH-10002538"/>
    <x v="2"/>
    <x v="8"/>
    <x v="325"/>
    <n v="227.45999999999998"/>
    <n v="6"/>
    <n v="65.963399999999979"/>
  </r>
  <r>
    <n v="7027"/>
    <s v="US-2020-101840"/>
    <x v="381"/>
    <d v="2020-02-12T00:00:00"/>
    <s v="Standard Class"/>
    <s v="SP-20545"/>
    <x v="165"/>
    <x v="1"/>
    <s v="United States"/>
    <s v="New York City"/>
    <x v="11"/>
    <x v="3"/>
    <s v="OFF-BI-10000279"/>
    <x v="1"/>
    <x v="4"/>
    <x v="1562"/>
    <n v="46.24"/>
    <n v="4"/>
    <n v="15.605999999999996"/>
  </r>
  <r>
    <n v="7028"/>
    <s v="CA-2020-131653"/>
    <x v="506"/>
    <d v="2020-02-05T00:00:00"/>
    <s v="Standard Class"/>
    <s v="RD-19585"/>
    <x v="370"/>
    <x v="0"/>
    <s v="United States"/>
    <s v="New York City"/>
    <x v="11"/>
    <x v="3"/>
    <s v="OFF-LA-10001045"/>
    <x v="1"/>
    <x v="2"/>
    <x v="457"/>
    <n v="5.22"/>
    <n v="2"/>
    <n v="2.4011999999999998"/>
  </r>
  <r>
    <n v="7029"/>
    <s v="US-2019-157840"/>
    <x v="485"/>
    <d v="2019-12-23T00:00:00"/>
    <s v="Second Class"/>
    <s v="MC-17575"/>
    <x v="291"/>
    <x v="0"/>
    <s v="United States"/>
    <s v="Fremont"/>
    <x v="4"/>
    <x v="2"/>
    <s v="OFF-PA-10003673"/>
    <x v="1"/>
    <x v="3"/>
    <x v="670"/>
    <n v="33.9"/>
    <n v="5"/>
    <n v="15.593999999999999"/>
  </r>
  <r>
    <n v="7030"/>
    <s v="CA-2019-145548"/>
    <x v="322"/>
    <d v="2019-11-16T00:00:00"/>
    <s v="Standard Class"/>
    <s v="EB-13750"/>
    <x v="351"/>
    <x v="1"/>
    <s v="United States"/>
    <s v="New York City"/>
    <x v="11"/>
    <x v="3"/>
    <s v="OFF-ST-10002562"/>
    <x v="1"/>
    <x v="10"/>
    <x v="1205"/>
    <n v="28.14"/>
    <n v="3"/>
    <n v="7.8792000000000009"/>
  </r>
  <r>
    <n v="7031"/>
    <s v="CA-2019-145548"/>
    <x v="322"/>
    <d v="2019-11-16T00:00:00"/>
    <s v="Standard Class"/>
    <s v="EB-13750"/>
    <x v="351"/>
    <x v="1"/>
    <s v="United States"/>
    <s v="New York City"/>
    <x v="11"/>
    <x v="3"/>
    <s v="TEC-AC-10002305"/>
    <x v="2"/>
    <x v="7"/>
    <x v="1181"/>
    <n v="36"/>
    <n v="2"/>
    <n v="6.4799999999999969"/>
  </r>
  <r>
    <n v="7032"/>
    <s v="CA-2019-145548"/>
    <x v="322"/>
    <d v="2019-11-16T00:00:00"/>
    <s v="Standard Class"/>
    <s v="EB-13750"/>
    <x v="351"/>
    <x v="1"/>
    <s v="United States"/>
    <s v="New York City"/>
    <x v="11"/>
    <x v="3"/>
    <s v="OFF-AR-10003373"/>
    <x v="1"/>
    <x v="5"/>
    <x v="434"/>
    <n v="92.94"/>
    <n v="3"/>
    <n v="25.093799999999998"/>
  </r>
  <r>
    <n v="7033"/>
    <s v="CA-2019-145548"/>
    <x v="322"/>
    <d v="2019-11-16T00:00:00"/>
    <s v="Standard Class"/>
    <s v="EB-13750"/>
    <x v="351"/>
    <x v="1"/>
    <s v="United States"/>
    <s v="New York City"/>
    <x v="11"/>
    <x v="3"/>
    <s v="FUR-CH-10003774"/>
    <x v="0"/>
    <x v="1"/>
    <x v="1144"/>
    <n v="245.64600000000002"/>
    <n v="3"/>
    <n v="8.1881999999999877"/>
  </r>
  <r>
    <n v="7034"/>
    <s v="CA-2019-145548"/>
    <x v="322"/>
    <d v="2019-11-16T00:00:00"/>
    <s v="Standard Class"/>
    <s v="EB-13750"/>
    <x v="351"/>
    <x v="1"/>
    <s v="United States"/>
    <s v="New York City"/>
    <x v="11"/>
    <x v="3"/>
    <s v="OFF-BI-10001510"/>
    <x v="1"/>
    <x v="4"/>
    <x v="458"/>
    <n v="55.00800000000001"/>
    <n v="3"/>
    <n v="17.189999999999998"/>
  </r>
  <r>
    <n v="7035"/>
    <s v="CA-2019-145548"/>
    <x v="322"/>
    <d v="2019-11-16T00:00:00"/>
    <s v="Standard Class"/>
    <s v="EB-13750"/>
    <x v="351"/>
    <x v="1"/>
    <s v="United States"/>
    <s v="New York City"/>
    <x v="11"/>
    <x v="3"/>
    <s v="OFF-BI-10004236"/>
    <x v="1"/>
    <x v="4"/>
    <x v="603"/>
    <n v="35.231999999999999"/>
    <n v="3"/>
    <n v="11.450399999999998"/>
  </r>
  <r>
    <n v="7036"/>
    <s v="CA-2020-119494"/>
    <x v="26"/>
    <d v="2020-11-13T00:00:00"/>
    <s v="Standard Class"/>
    <s v="JE-15610"/>
    <x v="384"/>
    <x v="1"/>
    <s v="United States"/>
    <s v="San Diego"/>
    <x v="1"/>
    <x v="1"/>
    <s v="FUR-CH-10004675"/>
    <x v="0"/>
    <x v="1"/>
    <x v="859"/>
    <n v="523.39200000000005"/>
    <n v="3"/>
    <n v="52.339199999999977"/>
  </r>
  <r>
    <n v="7038"/>
    <s v="CA-2020-161970"/>
    <x v="323"/>
    <d v="2020-09-27T00:00:00"/>
    <s v="Standard Class"/>
    <s v="PB-19105"/>
    <x v="180"/>
    <x v="0"/>
    <s v="United States"/>
    <s v="Smyrna"/>
    <x v="29"/>
    <x v="0"/>
    <s v="OFF-PA-10004255"/>
    <x v="1"/>
    <x v="3"/>
    <x v="1615"/>
    <n v="12.96"/>
    <n v="2"/>
    <n v="6.2208000000000006"/>
  </r>
  <r>
    <n v="7039"/>
    <s v="CA-2020-161970"/>
    <x v="323"/>
    <d v="2020-09-27T00:00:00"/>
    <s v="Standard Class"/>
    <s v="PB-19105"/>
    <x v="180"/>
    <x v="0"/>
    <s v="United States"/>
    <s v="Smyrna"/>
    <x v="29"/>
    <x v="0"/>
    <s v="OFF-AR-10003896"/>
    <x v="1"/>
    <x v="5"/>
    <x v="1616"/>
    <n v="17.940000000000001"/>
    <n v="3"/>
    <n v="6.4584000000000001"/>
  </r>
  <r>
    <n v="7040"/>
    <s v="CA-2020-103443"/>
    <x v="51"/>
    <d v="2020-12-23T00:00:00"/>
    <s v="Standard Class"/>
    <s v="AT-10735"/>
    <x v="153"/>
    <x v="0"/>
    <s v="United States"/>
    <s v="New York City"/>
    <x v="11"/>
    <x v="3"/>
    <s v="OFF-ST-10002276"/>
    <x v="1"/>
    <x v="10"/>
    <x v="706"/>
    <n v="166.72"/>
    <n v="2"/>
    <n v="41.680000000000007"/>
  </r>
  <r>
    <n v="7041"/>
    <s v="CA-2020-103443"/>
    <x v="51"/>
    <d v="2020-12-23T00:00:00"/>
    <s v="Standard Class"/>
    <s v="AT-10735"/>
    <x v="153"/>
    <x v="0"/>
    <s v="United States"/>
    <s v="New York City"/>
    <x v="11"/>
    <x v="3"/>
    <s v="OFF-BI-10001617"/>
    <x v="1"/>
    <x v="4"/>
    <x v="965"/>
    <n v="24.816000000000003"/>
    <n v="3"/>
    <n v="8.3753999999999991"/>
  </r>
  <r>
    <n v="7042"/>
    <s v="CA-2020-103443"/>
    <x v="51"/>
    <d v="2020-12-23T00:00:00"/>
    <s v="Standard Class"/>
    <s v="AT-10735"/>
    <x v="153"/>
    <x v="0"/>
    <s v="United States"/>
    <s v="New York City"/>
    <x v="11"/>
    <x v="3"/>
    <s v="FUR-FU-10000308"/>
    <x v="0"/>
    <x v="9"/>
    <x v="1617"/>
    <n v="124.36"/>
    <n v="2"/>
    <n v="27.359200000000001"/>
  </r>
  <r>
    <n v="7043"/>
    <s v="US-2020-165358"/>
    <x v="509"/>
    <d v="2020-07-23T00:00:00"/>
    <s v="Standard Class"/>
    <s v="SV-20365"/>
    <x v="415"/>
    <x v="0"/>
    <s v="United States"/>
    <s v="Philadelphia"/>
    <x v="5"/>
    <x v="3"/>
    <s v="TEC-CO-10001943"/>
    <x v="2"/>
    <x v="15"/>
    <x v="1375"/>
    <n v="599.97"/>
    <n v="5"/>
    <n v="69.996499999999969"/>
  </r>
  <r>
    <n v="7044"/>
    <s v="US-2020-165358"/>
    <x v="509"/>
    <d v="2020-07-23T00:00:00"/>
    <s v="Standard Class"/>
    <s v="SV-20365"/>
    <x v="415"/>
    <x v="0"/>
    <s v="United States"/>
    <s v="Philadelphia"/>
    <x v="5"/>
    <x v="3"/>
    <s v="FUR-CH-10002647"/>
    <x v="0"/>
    <x v="1"/>
    <x v="1088"/>
    <n v="198.744"/>
    <n v="4"/>
    <n v="-14.195999999999984"/>
  </r>
  <r>
    <n v="7045"/>
    <s v="US-2020-165358"/>
    <x v="509"/>
    <d v="2020-07-23T00:00:00"/>
    <s v="Standard Class"/>
    <s v="SV-20365"/>
    <x v="415"/>
    <x v="0"/>
    <s v="United States"/>
    <s v="Philadelphia"/>
    <x v="5"/>
    <x v="3"/>
    <s v="OFF-SU-10004768"/>
    <x v="1"/>
    <x v="13"/>
    <x v="1530"/>
    <n v="9.1840000000000011"/>
    <n v="2"/>
    <n v="1.1479999999999988"/>
  </r>
  <r>
    <n v="7046"/>
    <s v="CA-2019-160136"/>
    <x v="33"/>
    <d v="2019-11-09T00:00:00"/>
    <s v="Standard Class"/>
    <s v="PJ-18835"/>
    <x v="456"/>
    <x v="1"/>
    <s v="United States"/>
    <s v="Dallas"/>
    <x v="6"/>
    <x v="2"/>
    <s v="OFF-PA-10002160"/>
    <x v="1"/>
    <x v="3"/>
    <x v="1073"/>
    <n v="9.2480000000000011"/>
    <n v="2"/>
    <n v="3.3524000000000003"/>
  </r>
  <r>
    <n v="7049"/>
    <s v="CA-2019-119515"/>
    <x v="560"/>
    <d v="2019-08-16T00:00:00"/>
    <s v="First Class"/>
    <s v="TR-21325"/>
    <x v="194"/>
    <x v="0"/>
    <s v="United States"/>
    <s v="Nashville"/>
    <x v="26"/>
    <x v="0"/>
    <s v="OFF-PA-10000552"/>
    <x v="1"/>
    <x v="3"/>
    <x v="1196"/>
    <n v="15.552000000000003"/>
    <n v="3"/>
    <n v="5.4432"/>
  </r>
  <r>
    <n v="7051"/>
    <s v="CA-2019-165330"/>
    <x v="14"/>
    <d v="2019-12-11T00:00:00"/>
    <s v="Same Day"/>
    <s v="WB-21850"/>
    <x v="601"/>
    <x v="0"/>
    <s v="United States"/>
    <s v="Anaheim"/>
    <x v="1"/>
    <x v="1"/>
    <s v="OFF-BI-10004593"/>
    <x v="1"/>
    <x v="4"/>
    <x v="157"/>
    <n v="209.60000000000002"/>
    <n v="5"/>
    <n v="68.11999999999999"/>
  </r>
  <r>
    <n v="7052"/>
    <s v="CA-2019-165330"/>
    <x v="14"/>
    <d v="2019-12-11T00:00:00"/>
    <s v="Same Day"/>
    <s v="WB-21850"/>
    <x v="601"/>
    <x v="0"/>
    <s v="United States"/>
    <s v="Anaheim"/>
    <x v="1"/>
    <x v="1"/>
    <s v="OFF-AR-10000914"/>
    <x v="1"/>
    <x v="5"/>
    <x v="1504"/>
    <n v="23.32"/>
    <n v="2"/>
    <n v="6.0632000000000019"/>
  </r>
  <r>
    <n v="7053"/>
    <s v="CA-2019-165330"/>
    <x v="14"/>
    <d v="2019-12-11T00:00:00"/>
    <s v="Same Day"/>
    <s v="WB-21850"/>
    <x v="601"/>
    <x v="0"/>
    <s v="United States"/>
    <s v="Anaheim"/>
    <x v="1"/>
    <x v="1"/>
    <s v="OFF-PA-10000241"/>
    <x v="1"/>
    <x v="3"/>
    <x v="812"/>
    <n v="30.98"/>
    <n v="1"/>
    <n v="13.940999999999999"/>
  </r>
  <r>
    <n v="7054"/>
    <s v="CA-2019-165330"/>
    <x v="14"/>
    <d v="2019-12-11T00:00:00"/>
    <s v="Same Day"/>
    <s v="WB-21850"/>
    <x v="601"/>
    <x v="0"/>
    <s v="United States"/>
    <s v="Anaheim"/>
    <x v="1"/>
    <x v="1"/>
    <s v="TEC-AC-10000057"/>
    <x v="2"/>
    <x v="7"/>
    <x v="1590"/>
    <n v="119.96"/>
    <n v="4"/>
    <n v="25.191599999999994"/>
  </r>
  <r>
    <n v="7055"/>
    <s v="CA-2019-165330"/>
    <x v="14"/>
    <d v="2019-12-11T00:00:00"/>
    <s v="Same Day"/>
    <s v="WB-21850"/>
    <x v="601"/>
    <x v="0"/>
    <s v="United States"/>
    <s v="Anaheim"/>
    <x v="1"/>
    <x v="1"/>
    <s v="FUR-CH-10003774"/>
    <x v="0"/>
    <x v="1"/>
    <x v="1144"/>
    <n v="363.92"/>
    <n v="5"/>
    <n v="-31.843000000000018"/>
  </r>
  <r>
    <n v="7056"/>
    <s v="CA-2019-165330"/>
    <x v="14"/>
    <d v="2019-12-11T00:00:00"/>
    <s v="Same Day"/>
    <s v="WB-21850"/>
    <x v="601"/>
    <x v="0"/>
    <s v="United States"/>
    <s v="Anaheim"/>
    <x v="1"/>
    <x v="1"/>
    <s v="OFF-BI-10002824"/>
    <x v="1"/>
    <x v="4"/>
    <x v="324"/>
    <n v="35.808"/>
    <n v="3"/>
    <n v="11.189999999999996"/>
  </r>
  <r>
    <n v="7057"/>
    <s v="CA-2019-165330"/>
    <x v="14"/>
    <d v="2019-12-11T00:00:00"/>
    <s v="Same Day"/>
    <s v="WB-21850"/>
    <x v="601"/>
    <x v="0"/>
    <s v="United States"/>
    <s v="Anaheim"/>
    <x v="1"/>
    <x v="1"/>
    <s v="OFF-BI-10004001"/>
    <x v="1"/>
    <x v="4"/>
    <x v="535"/>
    <n v="122.688"/>
    <n v="9"/>
    <n v="39.873599999999982"/>
  </r>
  <r>
    <n v="7058"/>
    <s v="CA-2019-165330"/>
    <x v="14"/>
    <d v="2019-12-11T00:00:00"/>
    <s v="Same Day"/>
    <s v="WB-21850"/>
    <x v="601"/>
    <x v="0"/>
    <s v="United States"/>
    <s v="Anaheim"/>
    <x v="1"/>
    <x v="1"/>
    <s v="FUR-TA-10004619"/>
    <x v="0"/>
    <x v="14"/>
    <x v="938"/>
    <n v="892.13600000000008"/>
    <n v="7"/>
    <n v="111.51699999999991"/>
  </r>
  <r>
    <n v="7059"/>
    <s v="CA-2019-165330"/>
    <x v="14"/>
    <d v="2019-12-11T00:00:00"/>
    <s v="Same Day"/>
    <s v="WB-21850"/>
    <x v="601"/>
    <x v="0"/>
    <s v="United States"/>
    <s v="Anaheim"/>
    <x v="1"/>
    <x v="1"/>
    <s v="OFF-ST-10000636"/>
    <x v="1"/>
    <x v="10"/>
    <x v="1592"/>
    <n v="50.22"/>
    <n v="3"/>
    <n v="2.0087999999999973"/>
  </r>
  <r>
    <n v="7060"/>
    <s v="CA-2019-165330"/>
    <x v="14"/>
    <d v="2019-12-11T00:00:00"/>
    <s v="Same Day"/>
    <s v="WB-21850"/>
    <x v="601"/>
    <x v="0"/>
    <s v="United States"/>
    <s v="Anaheim"/>
    <x v="1"/>
    <x v="1"/>
    <s v="OFF-AP-10001469"/>
    <x v="1"/>
    <x v="6"/>
    <x v="1618"/>
    <n v="83.42"/>
    <n v="2"/>
    <n v="24.191799999999994"/>
  </r>
  <r>
    <n v="7061"/>
    <s v="CA-2019-165330"/>
    <x v="14"/>
    <d v="2019-12-11T00:00:00"/>
    <s v="Same Day"/>
    <s v="WB-21850"/>
    <x v="601"/>
    <x v="0"/>
    <s v="United States"/>
    <s v="Anaheim"/>
    <x v="1"/>
    <x v="1"/>
    <s v="OFF-BI-10002897"/>
    <x v="1"/>
    <x v="4"/>
    <x v="1619"/>
    <n v="5.8719999999999999"/>
    <n v="2"/>
    <n v="2.1286"/>
  </r>
  <r>
    <n v="7063"/>
    <s v="CA-2019-157742"/>
    <x v="398"/>
    <d v="2019-12-31T00:00:00"/>
    <s v="Second Class"/>
    <s v="KL-16645"/>
    <x v="61"/>
    <x v="0"/>
    <s v="United States"/>
    <s v="Springfield"/>
    <x v="16"/>
    <x v="1"/>
    <s v="OFF-EN-10002592"/>
    <x v="1"/>
    <x v="12"/>
    <x v="1436"/>
    <n v="27.792000000000002"/>
    <n v="3"/>
    <n v="10.422000000000001"/>
  </r>
  <r>
    <n v="7064"/>
    <s v="CA-2020-127712"/>
    <x v="292"/>
    <d v="2020-09-05T00:00:00"/>
    <s v="Standard Class"/>
    <s v="MG-17890"/>
    <x v="307"/>
    <x v="2"/>
    <s v="United States"/>
    <s v="Salem"/>
    <x v="16"/>
    <x v="1"/>
    <s v="OFF-SU-10002522"/>
    <x v="1"/>
    <x v="13"/>
    <x v="1620"/>
    <n v="6.2080000000000002"/>
    <n v="2"/>
    <n v="0.69839999999999902"/>
  </r>
  <r>
    <n v="7065"/>
    <s v="CA-2020-169474"/>
    <x v="599"/>
    <d v="2020-02-09T00:00:00"/>
    <s v="Standard Class"/>
    <s v="JF-15355"/>
    <x v="176"/>
    <x v="0"/>
    <s v="United States"/>
    <s v="Rochester"/>
    <x v="11"/>
    <x v="3"/>
    <s v="OFF-AP-10003971"/>
    <x v="1"/>
    <x v="6"/>
    <x v="623"/>
    <n v="32.67"/>
    <n v="3"/>
    <n v="8.4942000000000011"/>
  </r>
  <r>
    <n v="7067"/>
    <s v="CA-2019-147473"/>
    <x v="111"/>
    <d v="2019-06-03T00:00:00"/>
    <s v="Standard Class"/>
    <s v="NL-18310"/>
    <x v="650"/>
    <x v="2"/>
    <s v="United States"/>
    <s v="Los Angeles"/>
    <x v="1"/>
    <x v="1"/>
    <s v="OFF-PA-10004782"/>
    <x v="1"/>
    <x v="3"/>
    <x v="1574"/>
    <n v="38.880000000000003"/>
    <n v="6"/>
    <n v="18.662400000000002"/>
  </r>
  <r>
    <n v="7068"/>
    <s v="CA-2019-114209"/>
    <x v="117"/>
    <d v="2019-05-26T00:00:00"/>
    <s v="Standard Class"/>
    <s v="AS-10285"/>
    <x v="91"/>
    <x v="1"/>
    <s v="United States"/>
    <s v="Dallas"/>
    <x v="6"/>
    <x v="2"/>
    <s v="OFF-BI-10000343"/>
    <x v="1"/>
    <x v="4"/>
    <x v="96"/>
    <n v="1.9639999999999995"/>
    <n v="2"/>
    <n v="-3.2406000000000006"/>
  </r>
  <r>
    <n v="7069"/>
    <s v="CA-2019-114209"/>
    <x v="117"/>
    <d v="2019-05-26T00:00:00"/>
    <s v="Standard Class"/>
    <s v="AS-10285"/>
    <x v="91"/>
    <x v="1"/>
    <s v="United States"/>
    <s v="Dallas"/>
    <x v="6"/>
    <x v="2"/>
    <s v="OFF-PA-10003591"/>
    <x v="1"/>
    <x v="3"/>
    <x v="1621"/>
    <n v="82.656000000000006"/>
    <n v="9"/>
    <n v="30.996000000000002"/>
  </r>
  <r>
    <n v="7071"/>
    <s v="CA-2019-164490"/>
    <x v="38"/>
    <d v="2019-09-10T00:00:00"/>
    <s v="Second Class"/>
    <s v="SU-20665"/>
    <x v="582"/>
    <x v="2"/>
    <s v="United States"/>
    <s v="Chicago"/>
    <x v="7"/>
    <x v="2"/>
    <s v="OFF-PA-10004971"/>
    <x v="1"/>
    <x v="3"/>
    <x v="389"/>
    <n v="9.2480000000000011"/>
    <n v="2"/>
    <n v="3.3524000000000003"/>
  </r>
  <r>
    <n v="7072"/>
    <s v="CA-2019-112256"/>
    <x v="174"/>
    <d v="2019-07-28T00:00:00"/>
    <s v="Standard Class"/>
    <s v="CK-12205"/>
    <x v="147"/>
    <x v="0"/>
    <s v="United States"/>
    <s v="Mcallen"/>
    <x v="6"/>
    <x v="2"/>
    <s v="OFF-AR-10001216"/>
    <x v="1"/>
    <x v="5"/>
    <x v="1104"/>
    <n v="4.4479999999999995"/>
    <n v="2"/>
    <n v="0.3335999999999999"/>
  </r>
  <r>
    <n v="7073"/>
    <s v="CA-2019-112256"/>
    <x v="174"/>
    <d v="2019-07-28T00:00:00"/>
    <s v="Standard Class"/>
    <s v="CK-12205"/>
    <x v="147"/>
    <x v="0"/>
    <s v="United States"/>
    <s v="Mcallen"/>
    <x v="6"/>
    <x v="2"/>
    <s v="OFF-PA-10004355"/>
    <x v="1"/>
    <x v="3"/>
    <x v="772"/>
    <n v="5.1840000000000011"/>
    <n v="1"/>
    <n v="1.8144"/>
  </r>
  <r>
    <n v="7074"/>
    <s v="CA-2019-112256"/>
    <x v="174"/>
    <d v="2019-07-28T00:00:00"/>
    <s v="Standard Class"/>
    <s v="CK-12205"/>
    <x v="147"/>
    <x v="0"/>
    <s v="United States"/>
    <s v="Mcallen"/>
    <x v="6"/>
    <x v="2"/>
    <s v="OFF-AR-10001953"/>
    <x v="1"/>
    <x v="5"/>
    <x v="238"/>
    <n v="175.92"/>
    <n v="5"/>
    <n v="15.393000000000008"/>
  </r>
  <r>
    <n v="7075"/>
    <s v="CA-2019-112256"/>
    <x v="174"/>
    <d v="2019-07-28T00:00:00"/>
    <s v="Standard Class"/>
    <s v="CK-12205"/>
    <x v="147"/>
    <x v="0"/>
    <s v="United States"/>
    <s v="Mcallen"/>
    <x v="6"/>
    <x v="2"/>
    <s v="OFF-BI-10004364"/>
    <x v="1"/>
    <x v="4"/>
    <x v="304"/>
    <n v="4.7519999999999989"/>
    <n v="4"/>
    <n v="-8.3160000000000025"/>
  </r>
  <r>
    <n v="7076"/>
    <s v="CA-2019-112256"/>
    <x v="174"/>
    <d v="2019-07-28T00:00:00"/>
    <s v="Standard Class"/>
    <s v="CK-12205"/>
    <x v="147"/>
    <x v="0"/>
    <s v="United States"/>
    <s v="Mcallen"/>
    <x v="6"/>
    <x v="2"/>
    <s v="OFF-SU-10001165"/>
    <x v="1"/>
    <x v="13"/>
    <x v="727"/>
    <n v="13.344000000000001"/>
    <n v="2"/>
    <n v="1.0007999999999999"/>
  </r>
  <r>
    <n v="7077"/>
    <s v="CA-2019-167416"/>
    <x v="300"/>
    <d v="2019-05-17T00:00:00"/>
    <s v="Standard Class"/>
    <s v="JM-15580"/>
    <x v="676"/>
    <x v="0"/>
    <s v="United States"/>
    <s v="Seattle"/>
    <x v="3"/>
    <x v="1"/>
    <s v="OFF-EN-10001141"/>
    <x v="1"/>
    <x v="12"/>
    <x v="378"/>
    <n v="54.900000000000006"/>
    <n v="5"/>
    <n v="26.901000000000003"/>
  </r>
  <r>
    <n v="7078"/>
    <s v="CA-2019-106950"/>
    <x v="270"/>
    <d v="2019-09-06T00:00:00"/>
    <s v="Standard Class"/>
    <s v="JE-15715"/>
    <x v="416"/>
    <x v="0"/>
    <s v="United States"/>
    <s v="Charlotte"/>
    <x v="2"/>
    <x v="0"/>
    <s v="OFF-BI-10000014"/>
    <x v="1"/>
    <x v="4"/>
    <x v="405"/>
    <n v="22.911000000000005"/>
    <n v="7"/>
    <n v="-17.565099999999994"/>
  </r>
  <r>
    <n v="7079"/>
    <s v="CA-2019-106950"/>
    <x v="270"/>
    <d v="2019-09-06T00:00:00"/>
    <s v="Standard Class"/>
    <s v="JE-15715"/>
    <x v="416"/>
    <x v="0"/>
    <s v="United States"/>
    <s v="Charlotte"/>
    <x v="2"/>
    <x v="0"/>
    <s v="OFF-AP-10000159"/>
    <x v="1"/>
    <x v="6"/>
    <x v="1046"/>
    <n v="309.45600000000002"/>
    <n v="9"/>
    <n v="34.813799999999944"/>
  </r>
  <r>
    <n v="7080"/>
    <s v="CA-2019-106950"/>
    <x v="270"/>
    <d v="2019-09-06T00:00:00"/>
    <s v="Standard Class"/>
    <s v="JE-15715"/>
    <x v="416"/>
    <x v="0"/>
    <s v="United States"/>
    <s v="Charlotte"/>
    <x v="2"/>
    <x v="0"/>
    <s v="OFF-AR-10003560"/>
    <x v="1"/>
    <x v="5"/>
    <x v="471"/>
    <n v="19.456000000000003"/>
    <n v="4"/>
    <n v="3.4047999999999981"/>
  </r>
  <r>
    <n v="7081"/>
    <s v="CA-2019-106950"/>
    <x v="270"/>
    <d v="2019-09-06T00:00:00"/>
    <s v="Standard Class"/>
    <s v="JE-15715"/>
    <x v="416"/>
    <x v="0"/>
    <s v="United States"/>
    <s v="Charlotte"/>
    <x v="2"/>
    <x v="0"/>
    <s v="FUR-TA-10001768"/>
    <x v="0"/>
    <x v="14"/>
    <x v="1442"/>
    <n v="472.51800000000003"/>
    <n v="3"/>
    <n v="-149.63070000000005"/>
  </r>
  <r>
    <n v="7082"/>
    <s v="CA-2019-106950"/>
    <x v="270"/>
    <d v="2019-09-06T00:00:00"/>
    <s v="Standard Class"/>
    <s v="JE-15715"/>
    <x v="416"/>
    <x v="0"/>
    <s v="United States"/>
    <s v="Charlotte"/>
    <x v="2"/>
    <x v="0"/>
    <s v="TEC-AC-10002049"/>
    <x v="2"/>
    <x v="7"/>
    <x v="1199"/>
    <n v="1012.6800000000001"/>
    <n v="3"/>
    <n v="303.80400000000003"/>
  </r>
  <r>
    <n v="7083"/>
    <s v="CA-2019-106950"/>
    <x v="270"/>
    <d v="2019-09-06T00:00:00"/>
    <s v="Standard Class"/>
    <s v="JE-15715"/>
    <x v="416"/>
    <x v="0"/>
    <s v="United States"/>
    <s v="Charlotte"/>
    <x v="2"/>
    <x v="0"/>
    <s v="OFF-BI-10003166"/>
    <x v="1"/>
    <x v="4"/>
    <x v="1044"/>
    <n v="17.220000000000006"/>
    <n v="5"/>
    <n v="-12.628"/>
  </r>
  <r>
    <n v="7084"/>
    <s v="CA-2020-118724"/>
    <x v="140"/>
    <d v="2020-07-25T00:00:00"/>
    <s v="Second Class"/>
    <s v="AR-10825"/>
    <x v="161"/>
    <x v="1"/>
    <s v="United States"/>
    <s v="Concord"/>
    <x v="1"/>
    <x v="1"/>
    <s v="OFF-AR-10003469"/>
    <x v="1"/>
    <x v="5"/>
    <x v="1366"/>
    <n v="3.52"/>
    <n v="2"/>
    <n v="1.6896"/>
  </r>
  <r>
    <n v="7085"/>
    <s v="CA-2020-118724"/>
    <x v="140"/>
    <d v="2020-07-25T00:00:00"/>
    <s v="Second Class"/>
    <s v="AR-10825"/>
    <x v="161"/>
    <x v="1"/>
    <s v="United States"/>
    <s v="Concord"/>
    <x v="1"/>
    <x v="1"/>
    <s v="TEC-PH-10002549"/>
    <x v="2"/>
    <x v="8"/>
    <x v="639"/>
    <n v="1626.1920000000002"/>
    <n v="9"/>
    <n v="121.96440000000001"/>
  </r>
  <r>
    <n v="7086"/>
    <s v="CA-2020-112004"/>
    <x v="78"/>
    <d v="2020-09-28T00:00:00"/>
    <s v="First Class"/>
    <s v="AH-10075"/>
    <x v="217"/>
    <x v="1"/>
    <s v="United States"/>
    <s v="Chester"/>
    <x v="5"/>
    <x v="3"/>
    <s v="OFF-BI-10003476"/>
    <x v="1"/>
    <x v="4"/>
    <x v="1187"/>
    <n v="8.5950000000000024"/>
    <n v="5"/>
    <n v="-6.3030000000000008"/>
  </r>
  <r>
    <n v="7087"/>
    <s v="CA-2020-112004"/>
    <x v="78"/>
    <d v="2020-09-28T00:00:00"/>
    <s v="First Class"/>
    <s v="AH-10075"/>
    <x v="217"/>
    <x v="1"/>
    <s v="United States"/>
    <s v="Chester"/>
    <x v="5"/>
    <x v="3"/>
    <s v="OFF-SU-10000157"/>
    <x v="1"/>
    <x v="13"/>
    <x v="1039"/>
    <n v="190.89600000000002"/>
    <n v="2"/>
    <n v="-42.951599999999999"/>
  </r>
  <r>
    <n v="7088"/>
    <s v="US-2020-143175"/>
    <x v="356"/>
    <d v="2020-08-06T00:00:00"/>
    <s v="Second Class"/>
    <s v="GA-14515"/>
    <x v="581"/>
    <x v="0"/>
    <s v="United States"/>
    <s v="Los Angeles"/>
    <x v="1"/>
    <x v="1"/>
    <s v="OFF-ST-10003123"/>
    <x v="1"/>
    <x v="10"/>
    <x v="1379"/>
    <n v="99.87"/>
    <n v="3"/>
    <n v="23.968799999999998"/>
  </r>
  <r>
    <n v="7090"/>
    <s v="CA-2020-118864"/>
    <x v="73"/>
    <d v="2020-06-19T00:00:00"/>
    <s v="Second Class"/>
    <s v="KH-16690"/>
    <x v="70"/>
    <x v="1"/>
    <s v="United States"/>
    <s v="Los Angeles"/>
    <x v="1"/>
    <x v="1"/>
    <s v="TEC-PH-10001809"/>
    <x v="2"/>
    <x v="8"/>
    <x v="1622"/>
    <n v="119.96"/>
    <n v="1"/>
    <n v="7.4974999999999987"/>
  </r>
  <r>
    <n v="7096"/>
    <s v="CA-2019-101980"/>
    <x v="600"/>
    <d v="2019-08-20T00:00:00"/>
    <s v="First Class"/>
    <s v="RP-19390"/>
    <x v="255"/>
    <x v="0"/>
    <s v="United States"/>
    <s v="New York City"/>
    <x v="11"/>
    <x v="3"/>
    <s v="OFF-BI-10000666"/>
    <x v="1"/>
    <x v="4"/>
    <x v="677"/>
    <n v="146.68799999999999"/>
    <n v="6"/>
    <n v="55.007999999999996"/>
  </r>
  <r>
    <n v="7097"/>
    <s v="CA-2019-101980"/>
    <x v="600"/>
    <d v="2019-08-20T00:00:00"/>
    <s v="First Class"/>
    <s v="RP-19390"/>
    <x v="255"/>
    <x v="0"/>
    <s v="United States"/>
    <s v="New York City"/>
    <x v="11"/>
    <x v="3"/>
    <s v="OFF-BI-10004318"/>
    <x v="1"/>
    <x v="4"/>
    <x v="1245"/>
    <n v="276.78400000000005"/>
    <n v="2"/>
    <n v="89.954799999999992"/>
  </r>
  <r>
    <n v="7098"/>
    <s v="CA-2019-101980"/>
    <x v="600"/>
    <d v="2019-08-20T00:00:00"/>
    <s v="First Class"/>
    <s v="RP-19390"/>
    <x v="255"/>
    <x v="0"/>
    <s v="United States"/>
    <s v="New York City"/>
    <x v="11"/>
    <x v="3"/>
    <s v="OFF-BI-10003429"/>
    <x v="1"/>
    <x v="4"/>
    <x v="1193"/>
    <n v="25.32"/>
    <n v="5"/>
    <n v="9.1785000000000014"/>
  </r>
  <r>
    <n v="7099"/>
    <s v="CA-2020-144596"/>
    <x v="25"/>
    <d v="2020-11-10T00:00:00"/>
    <s v="Standard Class"/>
    <s v="CD-11980"/>
    <x v="168"/>
    <x v="0"/>
    <s v="United States"/>
    <s v="New York City"/>
    <x v="11"/>
    <x v="3"/>
    <s v="OFF-PA-10003302"/>
    <x v="1"/>
    <x v="3"/>
    <x v="1459"/>
    <n v="318.95999999999998"/>
    <n v="9"/>
    <n v="149.91119999999998"/>
  </r>
  <r>
    <n v="7102"/>
    <s v="CA-2019-144337"/>
    <x v="601"/>
    <d v="2019-08-05T00:00:00"/>
    <s v="Second Class"/>
    <s v="SG-20890"/>
    <x v="629"/>
    <x v="1"/>
    <s v="United States"/>
    <s v="Amarillo"/>
    <x v="6"/>
    <x v="2"/>
    <s v="OFF-PA-10000249"/>
    <x v="1"/>
    <x v="3"/>
    <x v="10"/>
    <n v="19.648"/>
    <n v="2"/>
    <n v="6.6311999999999989"/>
  </r>
  <r>
    <n v="7104"/>
    <s v="CA-2020-147410"/>
    <x v="287"/>
    <d v="2020-09-08T00:00:00"/>
    <s v="Standard Class"/>
    <s v="EJ-14155"/>
    <x v="273"/>
    <x v="0"/>
    <s v="United States"/>
    <s v="Santa Ana"/>
    <x v="1"/>
    <x v="1"/>
    <s v="OFF-ST-10003805"/>
    <x v="1"/>
    <x v="10"/>
    <x v="1356"/>
    <n v="421.1"/>
    <n v="2"/>
    <n v="105.27499999999998"/>
  </r>
  <r>
    <n v="7105"/>
    <s v="CA-2020-128944"/>
    <x v="143"/>
    <d v="2020-06-21T00:00:00"/>
    <s v="Second Class"/>
    <s v="KH-16330"/>
    <x v="394"/>
    <x v="1"/>
    <s v="United States"/>
    <s v="Newark"/>
    <x v="19"/>
    <x v="3"/>
    <s v="FUR-CH-10000785"/>
    <x v="0"/>
    <x v="1"/>
    <x v="179"/>
    <n v="760.11599999999987"/>
    <n v="6"/>
    <n v="-43.435200000000009"/>
  </r>
  <r>
    <n v="7106"/>
    <s v="CA-2020-128944"/>
    <x v="143"/>
    <d v="2020-06-21T00:00:00"/>
    <s v="Second Class"/>
    <s v="KH-16330"/>
    <x v="394"/>
    <x v="1"/>
    <s v="United States"/>
    <s v="Newark"/>
    <x v="19"/>
    <x v="3"/>
    <s v="FUR-FU-10004909"/>
    <x v="0"/>
    <x v="9"/>
    <x v="997"/>
    <n v="38.784000000000006"/>
    <n v="3"/>
    <n v="7.2719999999999949"/>
  </r>
  <r>
    <n v="7107"/>
    <s v="CA-2020-128944"/>
    <x v="143"/>
    <d v="2020-06-21T00:00:00"/>
    <s v="Second Class"/>
    <s v="KH-16330"/>
    <x v="394"/>
    <x v="1"/>
    <s v="United States"/>
    <s v="Newark"/>
    <x v="19"/>
    <x v="3"/>
    <s v="TEC-AC-10001553"/>
    <x v="2"/>
    <x v="7"/>
    <x v="1623"/>
    <n v="122.32799999999999"/>
    <n v="9"/>
    <n v="1.5291000000000032"/>
  </r>
  <r>
    <n v="7108"/>
    <s v="CA-2019-109666"/>
    <x v="269"/>
    <d v="2019-04-26T00:00:00"/>
    <s v="Standard Class"/>
    <s v="KM-16720"/>
    <x v="736"/>
    <x v="0"/>
    <s v="United States"/>
    <s v="New York City"/>
    <x v="11"/>
    <x v="3"/>
    <s v="TEC-PH-10004774"/>
    <x v="2"/>
    <x v="8"/>
    <x v="462"/>
    <n v="25.98"/>
    <n v="2"/>
    <n v="0.77939999999999898"/>
  </r>
  <r>
    <n v="7109"/>
    <s v="CA-2019-109666"/>
    <x v="269"/>
    <d v="2019-04-26T00:00:00"/>
    <s v="Standard Class"/>
    <s v="KM-16720"/>
    <x v="736"/>
    <x v="0"/>
    <s v="United States"/>
    <s v="New York City"/>
    <x v="11"/>
    <x v="3"/>
    <s v="OFF-AR-10004582"/>
    <x v="1"/>
    <x v="5"/>
    <x v="840"/>
    <n v="3.28"/>
    <n v="2"/>
    <n v="1.4759999999999998"/>
  </r>
  <r>
    <n v="7110"/>
    <s v="CA-2019-109666"/>
    <x v="269"/>
    <d v="2019-04-26T00:00:00"/>
    <s v="Standard Class"/>
    <s v="KM-16720"/>
    <x v="736"/>
    <x v="0"/>
    <s v="United States"/>
    <s v="New York City"/>
    <x v="11"/>
    <x v="3"/>
    <s v="OFF-ST-10000991"/>
    <x v="1"/>
    <x v="10"/>
    <x v="1296"/>
    <n v="459.88"/>
    <n v="4"/>
    <n v="13.796400000000006"/>
  </r>
  <r>
    <n v="7111"/>
    <s v="CA-2019-109666"/>
    <x v="269"/>
    <d v="2019-04-26T00:00:00"/>
    <s v="Standard Class"/>
    <s v="KM-16720"/>
    <x v="736"/>
    <x v="0"/>
    <s v="United States"/>
    <s v="New York City"/>
    <x v="11"/>
    <x v="3"/>
    <s v="OFF-SU-10002522"/>
    <x v="1"/>
    <x v="13"/>
    <x v="1620"/>
    <n v="7.76"/>
    <n v="2"/>
    <n v="2.2503999999999991"/>
  </r>
  <r>
    <n v="7112"/>
    <s v="CA-2019-109666"/>
    <x v="269"/>
    <d v="2019-04-26T00:00:00"/>
    <s v="Standard Class"/>
    <s v="KM-16720"/>
    <x v="736"/>
    <x v="0"/>
    <s v="United States"/>
    <s v="New York City"/>
    <x v="11"/>
    <x v="3"/>
    <s v="OFF-AR-10004022"/>
    <x v="1"/>
    <x v="5"/>
    <x v="611"/>
    <n v="71.959999999999994"/>
    <n v="2"/>
    <n v="17.989999999999995"/>
  </r>
  <r>
    <n v="7113"/>
    <s v="CA-2019-109666"/>
    <x v="269"/>
    <d v="2019-04-26T00:00:00"/>
    <s v="Standard Class"/>
    <s v="KM-16720"/>
    <x v="736"/>
    <x v="0"/>
    <s v="United States"/>
    <s v="New York City"/>
    <x v="11"/>
    <x v="3"/>
    <s v="OFF-SU-10001218"/>
    <x v="1"/>
    <x v="13"/>
    <x v="74"/>
    <n v="54.900000000000006"/>
    <n v="5"/>
    <n v="15.372000000000003"/>
  </r>
  <r>
    <n v="7114"/>
    <s v="CA-2019-109666"/>
    <x v="269"/>
    <d v="2019-04-26T00:00:00"/>
    <s v="Standard Class"/>
    <s v="KM-16720"/>
    <x v="736"/>
    <x v="0"/>
    <s v="United States"/>
    <s v="New York City"/>
    <x v="11"/>
    <x v="3"/>
    <s v="OFF-BI-10000174"/>
    <x v="1"/>
    <x v="4"/>
    <x v="1084"/>
    <n v="9.2799999999999994"/>
    <n v="2"/>
    <n v="3.2479999999999998"/>
  </r>
  <r>
    <n v="7115"/>
    <s v="US-2019-102239"/>
    <x v="263"/>
    <d v="2019-05-06T00:00:00"/>
    <s v="First Class"/>
    <s v="LW-16990"/>
    <x v="226"/>
    <x v="1"/>
    <s v="United States"/>
    <s v="Henderson"/>
    <x v="30"/>
    <x v="1"/>
    <s v="FUR-TA-10003392"/>
    <x v="0"/>
    <x v="14"/>
    <x v="1338"/>
    <n v="1685.88"/>
    <n v="6"/>
    <n v="320.31720000000001"/>
  </r>
  <r>
    <n v="7116"/>
    <s v="US-2019-102239"/>
    <x v="263"/>
    <d v="2019-05-06T00:00:00"/>
    <s v="First Class"/>
    <s v="LW-16990"/>
    <x v="226"/>
    <x v="1"/>
    <s v="United States"/>
    <s v="Henderson"/>
    <x v="30"/>
    <x v="1"/>
    <s v="OFF-BI-10001890"/>
    <x v="1"/>
    <x v="4"/>
    <x v="92"/>
    <n v="5.7280000000000006"/>
    <n v="2"/>
    <n v="2.0047999999999995"/>
  </r>
  <r>
    <n v="7119"/>
    <s v="CA-2020-104906"/>
    <x v="425"/>
    <d v="2020-02-17T00:00:00"/>
    <s v="Standard Class"/>
    <s v="JP-15460"/>
    <x v="593"/>
    <x v="1"/>
    <s v="United States"/>
    <s v="New York City"/>
    <x v="11"/>
    <x v="3"/>
    <s v="OFF-PA-10001184"/>
    <x v="1"/>
    <x v="3"/>
    <x v="1624"/>
    <n v="17.940000000000001"/>
    <n v="3"/>
    <n v="8.7906000000000013"/>
  </r>
  <r>
    <n v="7120"/>
    <s v="CA-2020-118122"/>
    <x v="385"/>
    <d v="2020-11-24T00:00:00"/>
    <s v="Standard Class"/>
    <s v="GG-14650"/>
    <x v="259"/>
    <x v="1"/>
    <s v="United States"/>
    <s v="Seattle"/>
    <x v="3"/>
    <x v="1"/>
    <s v="OFF-BI-10002103"/>
    <x v="1"/>
    <x v="4"/>
    <x v="619"/>
    <n v="13.904"/>
    <n v="2"/>
    <n v="4.5187999999999997"/>
  </r>
  <r>
    <n v="7122"/>
    <s v="CA-2020-166926"/>
    <x v="53"/>
    <d v="2020-12-08T00:00:00"/>
    <s v="Standard Class"/>
    <s v="SO-20335"/>
    <x v="652"/>
    <x v="0"/>
    <s v="United States"/>
    <s v="Seattle"/>
    <x v="3"/>
    <x v="1"/>
    <s v="OFF-PA-10001593"/>
    <x v="1"/>
    <x v="3"/>
    <x v="1545"/>
    <n v="41.86"/>
    <n v="7"/>
    <n v="18.837"/>
  </r>
  <r>
    <n v="7123"/>
    <s v="CA-2020-166926"/>
    <x v="53"/>
    <d v="2020-12-08T00:00:00"/>
    <s v="Standard Class"/>
    <s v="SO-20335"/>
    <x v="652"/>
    <x v="0"/>
    <s v="United States"/>
    <s v="Seattle"/>
    <x v="3"/>
    <x v="1"/>
    <s v="FUR-BO-10002598"/>
    <x v="0"/>
    <x v="0"/>
    <x v="1511"/>
    <n v="141.96"/>
    <n v="2"/>
    <n v="41.168399999999991"/>
  </r>
  <r>
    <n v="7126"/>
    <s v="CA-2019-123176"/>
    <x v="396"/>
    <d v="2019-09-29T00:00:00"/>
    <s v="Second Class"/>
    <s v="JG-15160"/>
    <x v="402"/>
    <x v="0"/>
    <s v="United States"/>
    <s v="Atlanta"/>
    <x v="29"/>
    <x v="0"/>
    <s v="OFF-PA-10003971"/>
    <x v="1"/>
    <x v="3"/>
    <x v="922"/>
    <n v="17.940000000000001"/>
    <n v="3"/>
    <n v="8.7906000000000013"/>
  </r>
  <r>
    <n v="7127"/>
    <s v="CA-2019-123176"/>
    <x v="396"/>
    <d v="2019-09-29T00:00:00"/>
    <s v="Second Class"/>
    <s v="JG-15160"/>
    <x v="402"/>
    <x v="0"/>
    <s v="United States"/>
    <s v="Atlanta"/>
    <x v="29"/>
    <x v="0"/>
    <s v="OFF-AR-10004685"/>
    <x v="1"/>
    <x v="5"/>
    <x v="119"/>
    <n v="13.89"/>
    <n v="3"/>
    <n v="4.5836999999999994"/>
  </r>
  <r>
    <n v="7128"/>
    <s v="US-2019-117541"/>
    <x v="382"/>
    <d v="2019-11-20T00:00:00"/>
    <s v="Standard Class"/>
    <s v="JM-16195"/>
    <x v="688"/>
    <x v="0"/>
    <s v="United States"/>
    <s v="Newark"/>
    <x v="10"/>
    <x v="3"/>
    <s v="OFF-PA-10001609"/>
    <x v="1"/>
    <x v="3"/>
    <x v="948"/>
    <n v="16.45"/>
    <n v="5"/>
    <n v="7.5669999999999993"/>
  </r>
  <r>
    <n v="7129"/>
    <s v="US-2019-117541"/>
    <x v="382"/>
    <d v="2019-11-20T00:00:00"/>
    <s v="Standard Class"/>
    <s v="JM-16195"/>
    <x v="688"/>
    <x v="0"/>
    <s v="United States"/>
    <s v="Newark"/>
    <x v="10"/>
    <x v="3"/>
    <s v="FUR-FU-10000550"/>
    <x v="0"/>
    <x v="9"/>
    <x v="1115"/>
    <n v="19.920000000000002"/>
    <n v="4"/>
    <n v="6.573599999999999"/>
  </r>
  <r>
    <n v="7130"/>
    <s v="CA-2019-166282"/>
    <x v="519"/>
    <d v="2019-04-22T00:00:00"/>
    <s v="Standard Class"/>
    <s v="PK-19075"/>
    <x v="109"/>
    <x v="0"/>
    <s v="United States"/>
    <s v="Nashville"/>
    <x v="26"/>
    <x v="0"/>
    <s v="TEC-AC-10004209"/>
    <x v="2"/>
    <x v="7"/>
    <x v="1425"/>
    <n v="35.167999999999999"/>
    <n v="4"/>
    <n v="8.3524000000000012"/>
  </r>
  <r>
    <n v="7131"/>
    <s v="CA-2019-166282"/>
    <x v="519"/>
    <d v="2019-04-22T00:00:00"/>
    <s v="Standard Class"/>
    <s v="PK-19075"/>
    <x v="109"/>
    <x v="0"/>
    <s v="United States"/>
    <s v="Nashville"/>
    <x v="26"/>
    <x v="0"/>
    <s v="OFF-PA-10003022"/>
    <x v="1"/>
    <x v="3"/>
    <x v="1466"/>
    <n v="123.08799999999999"/>
    <n v="7"/>
    <n v="40.003599999999999"/>
  </r>
  <r>
    <n v="7132"/>
    <s v="CA-2020-141439"/>
    <x v="112"/>
    <d v="2020-12-01T00:00:00"/>
    <s v="Standard Class"/>
    <s v="TT-21460"/>
    <x v="353"/>
    <x v="2"/>
    <s v="United States"/>
    <s v="Richmond"/>
    <x v="33"/>
    <x v="2"/>
    <s v="FUR-TA-10001039"/>
    <x v="0"/>
    <x v="14"/>
    <x v="547"/>
    <n v="257.94"/>
    <n v="3"/>
    <n v="67.064400000000006"/>
  </r>
  <r>
    <n v="7133"/>
    <s v="CA-2020-141439"/>
    <x v="112"/>
    <d v="2020-12-01T00:00:00"/>
    <s v="Standard Class"/>
    <s v="TT-21460"/>
    <x v="353"/>
    <x v="2"/>
    <s v="United States"/>
    <s v="Richmond"/>
    <x v="33"/>
    <x v="2"/>
    <s v="TEC-PH-10002624"/>
    <x v="2"/>
    <x v="8"/>
    <x v="793"/>
    <n v="1879.96"/>
    <n v="4"/>
    <n v="545.18839999999977"/>
  </r>
  <r>
    <n v="7134"/>
    <s v="CA-2020-141439"/>
    <x v="112"/>
    <d v="2020-12-01T00:00:00"/>
    <s v="Standard Class"/>
    <s v="TT-21460"/>
    <x v="353"/>
    <x v="2"/>
    <s v="United States"/>
    <s v="Richmond"/>
    <x v="33"/>
    <x v="2"/>
    <s v="FUR-FU-10001473"/>
    <x v="0"/>
    <x v="9"/>
    <x v="1519"/>
    <n v="27.46"/>
    <n v="2"/>
    <n v="9.8856000000000002"/>
  </r>
  <r>
    <n v="7135"/>
    <s v="CA-2020-141439"/>
    <x v="112"/>
    <d v="2020-12-01T00:00:00"/>
    <s v="Standard Class"/>
    <s v="TT-21460"/>
    <x v="353"/>
    <x v="2"/>
    <s v="United States"/>
    <s v="Richmond"/>
    <x v="33"/>
    <x v="2"/>
    <s v="TEC-PH-10001819"/>
    <x v="2"/>
    <x v="8"/>
    <x v="533"/>
    <n v="89.98"/>
    <n v="2"/>
    <n v="43.190399999999997"/>
  </r>
  <r>
    <n v="7136"/>
    <s v="CA-2020-141439"/>
    <x v="112"/>
    <d v="2020-12-01T00:00:00"/>
    <s v="Standard Class"/>
    <s v="TT-21460"/>
    <x v="353"/>
    <x v="2"/>
    <s v="United States"/>
    <s v="Richmond"/>
    <x v="33"/>
    <x v="2"/>
    <s v="FUR-CH-10004287"/>
    <x v="0"/>
    <x v="1"/>
    <x v="445"/>
    <n v="828.59999999999991"/>
    <n v="3"/>
    <n v="240.29399999999995"/>
  </r>
  <r>
    <n v="7141"/>
    <s v="CA-2020-128783"/>
    <x v="119"/>
    <d v="2020-09-07T00:00:00"/>
    <s v="Same Day"/>
    <s v="TG-21640"/>
    <x v="737"/>
    <x v="0"/>
    <s v="United States"/>
    <s v="Saint Charles"/>
    <x v="20"/>
    <x v="2"/>
    <s v="TEC-AC-10002473"/>
    <x v="2"/>
    <x v="7"/>
    <x v="962"/>
    <n v="113.52"/>
    <n v="4"/>
    <n v="46.543199999999999"/>
  </r>
  <r>
    <n v="7142"/>
    <s v="CA-2020-128783"/>
    <x v="119"/>
    <d v="2020-09-07T00:00:00"/>
    <s v="Same Day"/>
    <s v="TG-21640"/>
    <x v="737"/>
    <x v="0"/>
    <s v="United States"/>
    <s v="Saint Charles"/>
    <x v="20"/>
    <x v="2"/>
    <s v="FUR-FU-10003623"/>
    <x v="0"/>
    <x v="9"/>
    <x v="1625"/>
    <n v="135.29999999999998"/>
    <n v="5"/>
    <n v="37.883999999999993"/>
  </r>
  <r>
    <n v="7144"/>
    <s v="US-2020-141558"/>
    <x v="454"/>
    <d v="2020-03-16T00:00:00"/>
    <s v="Standard Class"/>
    <s v="MH-17290"/>
    <x v="685"/>
    <x v="2"/>
    <s v="United States"/>
    <s v="Philadelphia"/>
    <x v="5"/>
    <x v="3"/>
    <s v="TEC-PH-10002555"/>
    <x v="2"/>
    <x v="8"/>
    <x v="1108"/>
    <n v="776.84999999999991"/>
    <n v="5"/>
    <n v="-181.26499999999999"/>
  </r>
  <r>
    <n v="7145"/>
    <s v="US-2020-141558"/>
    <x v="454"/>
    <d v="2020-03-16T00:00:00"/>
    <s v="Standard Class"/>
    <s v="MH-17290"/>
    <x v="685"/>
    <x v="2"/>
    <s v="United States"/>
    <s v="Philadelphia"/>
    <x v="5"/>
    <x v="3"/>
    <s v="OFF-BI-10002794"/>
    <x v="1"/>
    <x v="4"/>
    <x v="1533"/>
    <n v="12.294"/>
    <n v="1"/>
    <n v="-8.6057999999999986"/>
  </r>
  <r>
    <n v="7146"/>
    <s v="US-2020-141558"/>
    <x v="454"/>
    <d v="2020-03-16T00:00:00"/>
    <s v="Standard Class"/>
    <s v="MH-17290"/>
    <x v="685"/>
    <x v="2"/>
    <s v="United States"/>
    <s v="Philadelphia"/>
    <x v="5"/>
    <x v="3"/>
    <s v="FUR-TA-10004086"/>
    <x v="0"/>
    <x v="14"/>
    <x v="547"/>
    <n v="154.76400000000001"/>
    <n v="3"/>
    <n v="-46.429200000000023"/>
  </r>
  <r>
    <n v="7147"/>
    <s v="US-2020-141558"/>
    <x v="454"/>
    <d v="2020-03-16T00:00:00"/>
    <s v="Standard Class"/>
    <s v="MH-17290"/>
    <x v="685"/>
    <x v="2"/>
    <s v="United States"/>
    <s v="Philadelphia"/>
    <x v="5"/>
    <x v="3"/>
    <s v="OFF-ST-10004946"/>
    <x v="1"/>
    <x v="10"/>
    <x v="1626"/>
    <n v="43.28"/>
    <n v="1"/>
    <n v="3.2460000000000022"/>
  </r>
  <r>
    <n v="7148"/>
    <s v="CA-2019-139941"/>
    <x v="1"/>
    <d v="2019-06-17T00:00:00"/>
    <s v="Standard Class"/>
    <s v="CB-12415"/>
    <x v="419"/>
    <x v="0"/>
    <s v="United States"/>
    <s v="Long Beach"/>
    <x v="11"/>
    <x v="3"/>
    <s v="OFF-PA-10000241"/>
    <x v="1"/>
    <x v="3"/>
    <x v="812"/>
    <n v="92.94"/>
    <n v="3"/>
    <n v="41.822999999999993"/>
  </r>
  <r>
    <n v="7149"/>
    <s v="CA-2019-139941"/>
    <x v="1"/>
    <d v="2019-06-17T00:00:00"/>
    <s v="Standard Class"/>
    <s v="CB-12415"/>
    <x v="419"/>
    <x v="0"/>
    <s v="United States"/>
    <s v="Long Beach"/>
    <x v="11"/>
    <x v="3"/>
    <s v="OFF-AP-10004036"/>
    <x v="1"/>
    <x v="6"/>
    <x v="923"/>
    <n v="52.56"/>
    <n v="3"/>
    <n v="18.396000000000001"/>
  </r>
  <r>
    <n v="7151"/>
    <s v="CA-2020-100412"/>
    <x v="40"/>
    <d v="2020-12-26T00:00:00"/>
    <s v="Standard Class"/>
    <s v="SR-20425"/>
    <x v="541"/>
    <x v="2"/>
    <s v="United States"/>
    <s v="Tuscaloosa"/>
    <x v="14"/>
    <x v="0"/>
    <s v="FUR-CH-10002647"/>
    <x v="0"/>
    <x v="1"/>
    <x v="1088"/>
    <n v="141.96"/>
    <n v="2"/>
    <n v="35.490000000000009"/>
  </r>
  <r>
    <n v="7152"/>
    <s v="CA-2020-142909"/>
    <x v="40"/>
    <d v="2020-12-25T00:00:00"/>
    <s v="Second Class"/>
    <s v="AG-10330"/>
    <x v="637"/>
    <x v="0"/>
    <s v="United States"/>
    <s v="Mesa"/>
    <x v="18"/>
    <x v="1"/>
    <s v="FUR-TA-10003008"/>
    <x v="0"/>
    <x v="14"/>
    <x v="1413"/>
    <n v="182.55"/>
    <n v="2"/>
    <n v="-135.08699999999999"/>
  </r>
  <r>
    <n v="7157"/>
    <s v="CA-2020-126718"/>
    <x v="314"/>
    <d v="2020-05-04T00:00:00"/>
    <s v="Standard Class"/>
    <s v="KT-16480"/>
    <x v="476"/>
    <x v="0"/>
    <s v="United States"/>
    <s v="Orange"/>
    <x v="25"/>
    <x v="3"/>
    <s v="OFF-LA-10004055"/>
    <x v="1"/>
    <x v="2"/>
    <x v="487"/>
    <n v="4.91"/>
    <n v="1"/>
    <n v="2.4058999999999999"/>
  </r>
  <r>
    <n v="7158"/>
    <s v="CA-2019-131380"/>
    <x v="261"/>
    <d v="2019-03-31T00:00:00"/>
    <s v="Second Class"/>
    <s v="CC-12220"/>
    <x v="278"/>
    <x v="0"/>
    <s v="United States"/>
    <s v="Los Angeles"/>
    <x v="1"/>
    <x v="1"/>
    <s v="OFF-ST-10002485"/>
    <x v="1"/>
    <x v="10"/>
    <x v="1531"/>
    <n v="87.92"/>
    <n v="4"/>
    <n v="0.87919999999999732"/>
  </r>
  <r>
    <n v="7159"/>
    <s v="CA-2019-131380"/>
    <x v="261"/>
    <d v="2019-03-31T00:00:00"/>
    <s v="Second Class"/>
    <s v="CC-12220"/>
    <x v="278"/>
    <x v="0"/>
    <s v="United States"/>
    <s v="Los Angeles"/>
    <x v="1"/>
    <x v="1"/>
    <s v="OFF-PA-10001243"/>
    <x v="1"/>
    <x v="3"/>
    <x v="1627"/>
    <n v="5.98"/>
    <n v="1"/>
    <n v="2.9302000000000001"/>
  </r>
  <r>
    <n v="7166"/>
    <s v="CA-2019-158610"/>
    <x v="145"/>
    <d v="2019-09-22T00:00:00"/>
    <s v="First Class"/>
    <s v="CK-12595"/>
    <x v="150"/>
    <x v="0"/>
    <s v="United States"/>
    <s v="Providence"/>
    <x v="31"/>
    <x v="3"/>
    <s v="OFF-ST-10000604"/>
    <x v="1"/>
    <x v="10"/>
    <x v="22"/>
    <n v="69.52"/>
    <n v="2"/>
    <n v="17.379999999999995"/>
  </r>
  <r>
    <n v="7171"/>
    <s v="US-2020-168613"/>
    <x v="565"/>
    <d v="2020-10-14T00:00:00"/>
    <s v="Standard Class"/>
    <s v="GM-14440"/>
    <x v="191"/>
    <x v="0"/>
    <s v="United States"/>
    <s v="New York City"/>
    <x v="11"/>
    <x v="3"/>
    <s v="FUR-CH-10002372"/>
    <x v="0"/>
    <x v="1"/>
    <x v="233"/>
    <n v="145.76400000000001"/>
    <n v="2"/>
    <n v="3.2392000000000074"/>
  </r>
  <r>
    <n v="7172"/>
    <s v="CA-2020-125381"/>
    <x v="548"/>
    <d v="2020-04-27T00:00:00"/>
    <s v="Second Class"/>
    <s v="SG-20605"/>
    <x v="738"/>
    <x v="0"/>
    <s v="United States"/>
    <s v="San Francisco"/>
    <x v="1"/>
    <x v="1"/>
    <s v="TEC-AC-10000158"/>
    <x v="2"/>
    <x v="7"/>
    <x v="199"/>
    <n v="107.97"/>
    <n v="3"/>
    <n v="22.6737"/>
  </r>
  <r>
    <n v="7173"/>
    <s v="US-2020-141677"/>
    <x v="333"/>
    <d v="2020-03-30T00:00:00"/>
    <s v="Standard Class"/>
    <s v="HK-14890"/>
    <x v="56"/>
    <x v="1"/>
    <s v="United States"/>
    <s v="Houston"/>
    <x v="6"/>
    <x v="2"/>
    <s v="TEC-AC-10000158"/>
    <x v="2"/>
    <x v="7"/>
    <x v="199"/>
    <n v="143.96"/>
    <n v="5"/>
    <n v="1.7995000000000019"/>
  </r>
  <r>
    <n v="7174"/>
    <s v="US-2020-141677"/>
    <x v="333"/>
    <d v="2020-03-30T00:00:00"/>
    <s v="Standard Class"/>
    <s v="HK-14890"/>
    <x v="56"/>
    <x v="1"/>
    <s v="United States"/>
    <s v="Houston"/>
    <x v="6"/>
    <x v="2"/>
    <s v="TEC-CO-10002313"/>
    <x v="2"/>
    <x v="15"/>
    <x v="1628"/>
    <n v="2399.96"/>
    <n v="5"/>
    <n v="569.99050000000011"/>
  </r>
  <r>
    <n v="7175"/>
    <s v="US-2020-141677"/>
    <x v="333"/>
    <d v="2020-03-30T00:00:00"/>
    <s v="Standard Class"/>
    <s v="HK-14890"/>
    <x v="56"/>
    <x v="1"/>
    <s v="United States"/>
    <s v="Houston"/>
    <x v="6"/>
    <x v="2"/>
    <s v="OFF-PA-10002581"/>
    <x v="1"/>
    <x v="3"/>
    <x v="949"/>
    <n v="74.352000000000004"/>
    <n v="3"/>
    <n v="23.234999999999992"/>
  </r>
  <r>
    <n v="7176"/>
    <s v="US-2020-141677"/>
    <x v="333"/>
    <d v="2020-03-30T00:00:00"/>
    <s v="Standard Class"/>
    <s v="HK-14890"/>
    <x v="56"/>
    <x v="1"/>
    <s v="United States"/>
    <s v="Houston"/>
    <x v="6"/>
    <x v="2"/>
    <s v="OFF-AP-10001205"/>
    <x v="1"/>
    <x v="6"/>
    <x v="935"/>
    <n v="87.167999999999978"/>
    <n v="8"/>
    <n v="-226.63679999999999"/>
  </r>
  <r>
    <n v="7177"/>
    <s v="US-2020-141677"/>
    <x v="333"/>
    <d v="2020-03-30T00:00:00"/>
    <s v="Standard Class"/>
    <s v="HK-14890"/>
    <x v="56"/>
    <x v="1"/>
    <s v="United States"/>
    <s v="Houston"/>
    <x v="6"/>
    <x v="2"/>
    <s v="OFF-ST-10000344"/>
    <x v="1"/>
    <x v="10"/>
    <x v="711"/>
    <n v="32.231999999999999"/>
    <n v="3"/>
    <n v="2.4173999999999989"/>
  </r>
  <r>
    <n v="7178"/>
    <s v="CA-2020-133067"/>
    <x v="262"/>
    <d v="2020-05-10T00:00:00"/>
    <s v="Standard Class"/>
    <s v="MY-18295"/>
    <x v="357"/>
    <x v="1"/>
    <s v="United States"/>
    <s v="Philadelphia"/>
    <x v="5"/>
    <x v="3"/>
    <s v="OFF-BI-10002897"/>
    <x v="1"/>
    <x v="4"/>
    <x v="1619"/>
    <n v="2.2020000000000004"/>
    <n v="2"/>
    <n v="-1.5413999999999999"/>
  </r>
  <r>
    <n v="7179"/>
    <s v="CA-2020-133067"/>
    <x v="262"/>
    <d v="2020-05-10T00:00:00"/>
    <s v="Standard Class"/>
    <s v="MY-18295"/>
    <x v="357"/>
    <x v="1"/>
    <s v="United States"/>
    <s v="Philadelphia"/>
    <x v="5"/>
    <x v="3"/>
    <s v="OFF-BI-10003694"/>
    <x v="1"/>
    <x v="4"/>
    <x v="642"/>
    <n v="9.3960000000000008"/>
    <n v="3"/>
    <n v="-7.5167999999999964"/>
  </r>
  <r>
    <n v="7180"/>
    <s v="US-2019-144351"/>
    <x v="382"/>
    <d v="2019-11-18T00:00:00"/>
    <s v="Standard Class"/>
    <s v="RC-19960"/>
    <x v="134"/>
    <x v="0"/>
    <s v="United States"/>
    <s v="Baltimore"/>
    <x v="37"/>
    <x v="3"/>
    <s v="TEC-PH-10001644"/>
    <x v="2"/>
    <x v="8"/>
    <x v="1629"/>
    <n v="89.97"/>
    <n v="3"/>
    <n v="25.191600000000005"/>
  </r>
  <r>
    <n v="7182"/>
    <s v="CA-2019-138667"/>
    <x v="433"/>
    <d v="2019-12-30T00:00:00"/>
    <s v="Second Class"/>
    <s v="MW-18220"/>
    <x v="711"/>
    <x v="0"/>
    <s v="United States"/>
    <s v="Lancaster"/>
    <x v="19"/>
    <x v="3"/>
    <s v="TEC-AC-10003063"/>
    <x v="2"/>
    <x v="7"/>
    <x v="739"/>
    <n v="40"/>
    <n v="2"/>
    <n v="0.5"/>
  </r>
  <r>
    <n v="7183"/>
    <s v="CA-2020-150609"/>
    <x v="285"/>
    <d v="2020-05-04T00:00:00"/>
    <s v="Standard Class"/>
    <s v="NZ-18565"/>
    <x v="74"/>
    <x v="2"/>
    <s v="United States"/>
    <s v="Los Angeles"/>
    <x v="1"/>
    <x v="1"/>
    <s v="OFF-BI-10002071"/>
    <x v="1"/>
    <x v="4"/>
    <x v="630"/>
    <n v="23.24"/>
    <n v="5"/>
    <n v="7.5529999999999982"/>
  </r>
  <r>
    <n v="7184"/>
    <s v="CA-2020-128853"/>
    <x v="46"/>
    <d v="2020-04-23T00:00:00"/>
    <s v="First Class"/>
    <s v="JM-15250"/>
    <x v="32"/>
    <x v="0"/>
    <s v="United States"/>
    <s v="Baltimore"/>
    <x v="37"/>
    <x v="3"/>
    <s v="FUR-CH-10004218"/>
    <x v="0"/>
    <x v="1"/>
    <x v="1259"/>
    <n v="908.82"/>
    <n v="9"/>
    <n v="227.20500000000004"/>
  </r>
  <r>
    <n v="7185"/>
    <s v="CA-2020-133102"/>
    <x v="345"/>
    <d v="2020-08-24T00:00:00"/>
    <s v="Standard Class"/>
    <s v="ED-13885"/>
    <x v="615"/>
    <x v="2"/>
    <s v="United States"/>
    <s v="Houston"/>
    <x v="6"/>
    <x v="2"/>
    <s v="OFF-SU-10000432"/>
    <x v="1"/>
    <x v="13"/>
    <x v="1630"/>
    <n v="5.5520000000000005"/>
    <n v="2"/>
    <n v="-1.0410000000000006"/>
  </r>
  <r>
    <n v="7186"/>
    <s v="CA-2020-133102"/>
    <x v="345"/>
    <d v="2020-08-24T00:00:00"/>
    <s v="Standard Class"/>
    <s v="ED-13885"/>
    <x v="615"/>
    <x v="2"/>
    <s v="United States"/>
    <s v="Houston"/>
    <x v="6"/>
    <x v="2"/>
    <s v="OFF-AR-10003183"/>
    <x v="1"/>
    <x v="5"/>
    <x v="1137"/>
    <n v="8.016"/>
    <n v="3"/>
    <n v="1.0019999999999993"/>
  </r>
  <r>
    <n v="7187"/>
    <s v="CA-2020-133102"/>
    <x v="345"/>
    <d v="2020-08-24T00:00:00"/>
    <s v="Standard Class"/>
    <s v="ED-13885"/>
    <x v="615"/>
    <x v="2"/>
    <s v="United States"/>
    <s v="Houston"/>
    <x v="6"/>
    <x v="2"/>
    <s v="FUR-CH-10002019"/>
    <x v="0"/>
    <x v="1"/>
    <x v="1015"/>
    <n v="74.591999999999999"/>
    <n v="4"/>
    <n v="-2.1312000000000033"/>
  </r>
  <r>
    <n v="7188"/>
    <s v="CA-2020-133102"/>
    <x v="345"/>
    <d v="2020-08-24T00:00:00"/>
    <s v="Standard Class"/>
    <s v="ED-13885"/>
    <x v="615"/>
    <x v="2"/>
    <s v="United States"/>
    <s v="Houston"/>
    <x v="6"/>
    <x v="2"/>
    <s v="FUR-FU-10003247"/>
    <x v="0"/>
    <x v="9"/>
    <x v="1106"/>
    <n v="16.784000000000002"/>
    <n v="2"/>
    <n v="-22.238800000000001"/>
  </r>
  <r>
    <n v="7189"/>
    <s v="CA-2020-133102"/>
    <x v="345"/>
    <d v="2020-08-24T00:00:00"/>
    <s v="Standard Class"/>
    <s v="ED-13885"/>
    <x v="615"/>
    <x v="2"/>
    <s v="United States"/>
    <s v="Houston"/>
    <x v="6"/>
    <x v="2"/>
    <s v="OFF-AP-10001563"/>
    <x v="1"/>
    <x v="6"/>
    <x v="328"/>
    <n v="38.86399999999999"/>
    <n v="4"/>
    <n v="-99.103200000000044"/>
  </r>
  <r>
    <n v="7190"/>
    <s v="CA-2019-164399"/>
    <x v="220"/>
    <d v="2019-11-15T00:00:00"/>
    <s v="First Class"/>
    <s v="DW-13480"/>
    <x v="407"/>
    <x v="2"/>
    <s v="United States"/>
    <s v="San Diego"/>
    <x v="1"/>
    <x v="1"/>
    <s v="TEC-PH-10004908"/>
    <x v="2"/>
    <x v="8"/>
    <x v="1127"/>
    <n v="203.976"/>
    <n v="3"/>
    <n v="25.496999999999986"/>
  </r>
  <r>
    <n v="7191"/>
    <s v="CA-2019-164399"/>
    <x v="220"/>
    <d v="2019-11-15T00:00:00"/>
    <s v="First Class"/>
    <s v="DW-13480"/>
    <x v="407"/>
    <x v="2"/>
    <s v="United States"/>
    <s v="San Diego"/>
    <x v="1"/>
    <x v="1"/>
    <s v="FUR-TA-10003392"/>
    <x v="0"/>
    <x v="14"/>
    <x v="1338"/>
    <n v="674.35200000000009"/>
    <n v="3"/>
    <n v="-8.4294000000000153"/>
  </r>
  <r>
    <n v="7192"/>
    <s v="CA-2019-116918"/>
    <x v="218"/>
    <d v="2019-10-06T00:00:00"/>
    <s v="Second Class"/>
    <s v="JK-15205"/>
    <x v="376"/>
    <x v="0"/>
    <s v="United States"/>
    <s v="Hialeah"/>
    <x v="8"/>
    <x v="0"/>
    <s v="OFF-BI-10004140"/>
    <x v="1"/>
    <x v="4"/>
    <x v="539"/>
    <n v="5.3880000000000008"/>
    <n v="4"/>
    <n v="-4.49"/>
  </r>
  <r>
    <n v="7193"/>
    <s v="CA-2019-116918"/>
    <x v="218"/>
    <d v="2019-10-06T00:00:00"/>
    <s v="Second Class"/>
    <s v="JK-15205"/>
    <x v="376"/>
    <x v="0"/>
    <s v="United States"/>
    <s v="Hialeah"/>
    <x v="8"/>
    <x v="0"/>
    <s v="OFF-AR-10003631"/>
    <x v="1"/>
    <x v="5"/>
    <x v="512"/>
    <n v="30.975999999999999"/>
    <n v="8"/>
    <n v="5.0335999999999999"/>
  </r>
  <r>
    <n v="7194"/>
    <s v="CA-2019-110492"/>
    <x v="602"/>
    <d v="2019-02-14T00:00:00"/>
    <s v="First Class"/>
    <s v="JS-15880"/>
    <x v="610"/>
    <x v="0"/>
    <s v="United States"/>
    <s v="Atlanta"/>
    <x v="29"/>
    <x v="0"/>
    <s v="OFF-ST-10003716"/>
    <x v="1"/>
    <x v="10"/>
    <x v="601"/>
    <n v="1350.1200000000001"/>
    <n v="6"/>
    <n v="175.51560000000001"/>
  </r>
  <r>
    <n v="7195"/>
    <s v="CA-2019-110492"/>
    <x v="602"/>
    <d v="2019-02-14T00:00:00"/>
    <s v="First Class"/>
    <s v="JS-15880"/>
    <x v="610"/>
    <x v="0"/>
    <s v="United States"/>
    <s v="Atlanta"/>
    <x v="29"/>
    <x v="0"/>
    <s v="OFF-BI-10003274"/>
    <x v="1"/>
    <x v="4"/>
    <x v="62"/>
    <n v="15.92"/>
    <n v="4"/>
    <n v="7.4824000000000002"/>
  </r>
  <r>
    <n v="7196"/>
    <s v="CA-2019-147683"/>
    <x v="210"/>
    <d v="2019-11-17T00:00:00"/>
    <s v="Standard Class"/>
    <s v="PO-19180"/>
    <x v="107"/>
    <x v="2"/>
    <s v="United States"/>
    <s v="Seattle"/>
    <x v="3"/>
    <x v="1"/>
    <s v="FUR-FU-10004848"/>
    <x v="0"/>
    <x v="9"/>
    <x v="950"/>
    <n v="19.54"/>
    <n v="2"/>
    <n v="7.2297999999999991"/>
  </r>
  <r>
    <n v="7201"/>
    <s v="CA-2019-104276"/>
    <x v="321"/>
    <d v="2019-12-03T00:00:00"/>
    <s v="Standard Class"/>
    <s v="HF-14995"/>
    <x v="374"/>
    <x v="0"/>
    <s v="United States"/>
    <s v="Fort Lauderdale"/>
    <x v="8"/>
    <x v="0"/>
    <s v="TEC-PH-10001944"/>
    <x v="2"/>
    <x v="8"/>
    <x v="914"/>
    <n v="116.75999999999999"/>
    <n v="1"/>
    <n v="14.594999999999985"/>
  </r>
  <r>
    <n v="7202"/>
    <s v="CA-2019-104276"/>
    <x v="321"/>
    <d v="2019-12-03T00:00:00"/>
    <s v="Standard Class"/>
    <s v="HF-14995"/>
    <x v="374"/>
    <x v="0"/>
    <s v="United States"/>
    <s v="Fort Lauderdale"/>
    <x v="8"/>
    <x v="0"/>
    <s v="FUR-TA-10001039"/>
    <x v="0"/>
    <x v="14"/>
    <x v="547"/>
    <n v="331.02300000000008"/>
    <n v="7"/>
    <n v="-114.35339999999997"/>
  </r>
  <r>
    <n v="7203"/>
    <s v="CA-2019-120369"/>
    <x v="54"/>
    <d v="2019-10-28T00:00:00"/>
    <s v="Same Day"/>
    <s v="VB-21745"/>
    <x v="85"/>
    <x v="1"/>
    <s v="United States"/>
    <s v="Rochester"/>
    <x v="11"/>
    <x v="3"/>
    <s v="FUR-FU-10003806"/>
    <x v="0"/>
    <x v="9"/>
    <x v="1631"/>
    <n v="756.80000000000007"/>
    <n v="5"/>
    <n v="75.679999999999978"/>
  </r>
  <r>
    <n v="7206"/>
    <s v="CA-2020-137414"/>
    <x v="160"/>
    <d v="2020-10-06T00:00:00"/>
    <s v="Standard Class"/>
    <s v="CM-12115"/>
    <x v="300"/>
    <x v="0"/>
    <s v="United States"/>
    <s v="San Francisco"/>
    <x v="1"/>
    <x v="1"/>
    <s v="FUR-FU-10001424"/>
    <x v="0"/>
    <x v="9"/>
    <x v="586"/>
    <n v="17.46"/>
    <n v="2"/>
    <n v="5.936399999999999"/>
  </r>
  <r>
    <n v="7207"/>
    <s v="CA-2020-137414"/>
    <x v="160"/>
    <d v="2020-10-06T00:00:00"/>
    <s v="Standard Class"/>
    <s v="CM-12115"/>
    <x v="300"/>
    <x v="0"/>
    <s v="United States"/>
    <s v="San Francisco"/>
    <x v="1"/>
    <x v="1"/>
    <s v="TEC-MA-10002930"/>
    <x v="2"/>
    <x v="16"/>
    <x v="1598"/>
    <n v="369.16"/>
    <n v="11"/>
    <n v="32.301500000000019"/>
  </r>
  <r>
    <n v="7208"/>
    <s v="CA-2019-143476"/>
    <x v="58"/>
    <d v="2019-09-13T00:00:00"/>
    <s v="First Class"/>
    <s v="LC-16930"/>
    <x v="9"/>
    <x v="1"/>
    <s v="United States"/>
    <s v="Phoenix"/>
    <x v="18"/>
    <x v="1"/>
    <s v="OFF-AR-10003759"/>
    <x v="1"/>
    <x v="5"/>
    <x v="555"/>
    <n v="2.9120000000000004"/>
    <n v="2"/>
    <n v="0.90999999999999981"/>
  </r>
  <r>
    <n v="7209"/>
    <s v="CA-2019-143476"/>
    <x v="58"/>
    <d v="2019-09-13T00:00:00"/>
    <s v="First Class"/>
    <s v="LC-16930"/>
    <x v="9"/>
    <x v="1"/>
    <s v="United States"/>
    <s v="Phoenix"/>
    <x v="18"/>
    <x v="1"/>
    <s v="OFF-PA-10001837"/>
    <x v="1"/>
    <x v="3"/>
    <x v="1632"/>
    <n v="20.736000000000004"/>
    <n v="4"/>
    <n v="7.2576000000000001"/>
  </r>
  <r>
    <n v="7210"/>
    <s v="CA-2019-143476"/>
    <x v="58"/>
    <d v="2019-09-13T00:00:00"/>
    <s v="First Class"/>
    <s v="LC-16930"/>
    <x v="9"/>
    <x v="1"/>
    <s v="United States"/>
    <s v="Phoenix"/>
    <x v="18"/>
    <x v="1"/>
    <s v="OFF-PA-10001667"/>
    <x v="1"/>
    <x v="3"/>
    <x v="277"/>
    <n v="9.5680000000000014"/>
    <n v="2"/>
    <n v="2.9899999999999993"/>
  </r>
  <r>
    <n v="7211"/>
    <s v="US-2019-119046"/>
    <x v="435"/>
    <d v="2019-06-06T00:00:00"/>
    <s v="Standard Class"/>
    <s v="EH-13765"/>
    <x v="411"/>
    <x v="1"/>
    <s v="United States"/>
    <s v="Seattle"/>
    <x v="3"/>
    <x v="1"/>
    <s v="OFF-PA-10000246"/>
    <x v="1"/>
    <x v="3"/>
    <x v="1260"/>
    <n v="30.18"/>
    <n v="3"/>
    <n v="13.8828"/>
  </r>
  <r>
    <n v="7212"/>
    <s v="US-2019-119046"/>
    <x v="435"/>
    <d v="2019-06-06T00:00:00"/>
    <s v="Standard Class"/>
    <s v="EH-13765"/>
    <x v="411"/>
    <x v="1"/>
    <s v="United States"/>
    <s v="Seattle"/>
    <x v="3"/>
    <x v="1"/>
    <s v="OFF-BI-10001078"/>
    <x v="1"/>
    <x v="4"/>
    <x v="448"/>
    <n v="51.648000000000003"/>
    <n v="12"/>
    <n v="18.7224"/>
  </r>
  <r>
    <n v="7213"/>
    <s v="US-2019-119046"/>
    <x v="435"/>
    <d v="2019-06-06T00:00:00"/>
    <s v="Standard Class"/>
    <s v="EH-13765"/>
    <x v="411"/>
    <x v="1"/>
    <s v="United States"/>
    <s v="Seattle"/>
    <x v="3"/>
    <x v="1"/>
    <s v="OFF-BI-10000138"/>
    <x v="1"/>
    <x v="4"/>
    <x v="387"/>
    <n v="11.231999999999999"/>
    <n v="3"/>
    <n v="3.9312000000000005"/>
  </r>
  <r>
    <n v="7214"/>
    <s v="CA-2020-154949"/>
    <x v="255"/>
    <d v="2020-10-19T00:00:00"/>
    <s v="Standard Class"/>
    <s v="MC-17275"/>
    <x v="695"/>
    <x v="0"/>
    <s v="United States"/>
    <s v="Camarillo"/>
    <x v="1"/>
    <x v="1"/>
    <s v="OFF-LA-10002034"/>
    <x v="1"/>
    <x v="2"/>
    <x v="777"/>
    <n v="14.73"/>
    <n v="3"/>
    <n v="7.2176999999999998"/>
  </r>
  <r>
    <n v="7221"/>
    <s v="CA-2020-154760"/>
    <x v="603"/>
    <d v="2020-01-13T00:00:00"/>
    <s v="Standard Class"/>
    <s v="BP-11290"/>
    <x v="698"/>
    <x v="0"/>
    <s v="United States"/>
    <s v="Philadelphia"/>
    <x v="5"/>
    <x v="3"/>
    <s v="OFF-BI-10004632"/>
    <x v="1"/>
    <x v="4"/>
    <x v="364"/>
    <n v="274.49100000000004"/>
    <n v="3"/>
    <n v="-228.74250000000006"/>
  </r>
  <r>
    <n v="7222"/>
    <s v="US-2020-104437"/>
    <x v="371"/>
    <d v="2020-01-31T00:00:00"/>
    <s v="Standard Class"/>
    <s v="TG-21310"/>
    <x v="450"/>
    <x v="0"/>
    <s v="United States"/>
    <s v="New York City"/>
    <x v="11"/>
    <x v="3"/>
    <s v="TEC-PH-10000193"/>
    <x v="2"/>
    <x v="8"/>
    <x v="1633"/>
    <n v="137.94"/>
    <n v="3"/>
    <n v="35.864399999999996"/>
  </r>
  <r>
    <n v="7223"/>
    <s v="CA-2020-113075"/>
    <x v="153"/>
    <d v="2020-09-06T00:00:00"/>
    <s v="Standard Class"/>
    <s v="MC-18100"/>
    <x v="380"/>
    <x v="0"/>
    <s v="United States"/>
    <s v="Chicago"/>
    <x v="7"/>
    <x v="2"/>
    <s v="TEC-AC-10003441"/>
    <x v="2"/>
    <x v="7"/>
    <x v="1062"/>
    <n v="40.68"/>
    <n v="3"/>
    <n v="-7.1190000000000015"/>
  </r>
  <r>
    <n v="7224"/>
    <s v="CA-2019-109953"/>
    <x v="123"/>
    <d v="2019-07-18T00:00:00"/>
    <s v="Standard Class"/>
    <s v="RB-19360"/>
    <x v="111"/>
    <x v="0"/>
    <s v="United States"/>
    <s v="San Francisco"/>
    <x v="1"/>
    <x v="1"/>
    <s v="TEC-PH-10004093"/>
    <x v="2"/>
    <x v="8"/>
    <x v="13"/>
    <n v="110.376"/>
    <n v="3"/>
    <n v="12.417299999999997"/>
  </r>
  <r>
    <n v="7225"/>
    <s v="CA-2019-109953"/>
    <x v="123"/>
    <d v="2019-07-18T00:00:00"/>
    <s v="Standard Class"/>
    <s v="RB-19360"/>
    <x v="111"/>
    <x v="0"/>
    <s v="United States"/>
    <s v="San Francisco"/>
    <x v="1"/>
    <x v="1"/>
    <s v="OFF-AP-10002998"/>
    <x v="1"/>
    <x v="6"/>
    <x v="1333"/>
    <n v="151.62"/>
    <n v="7"/>
    <n v="50.03459999999999"/>
  </r>
  <r>
    <n v="7226"/>
    <s v="CA-2019-109953"/>
    <x v="123"/>
    <d v="2019-07-18T00:00:00"/>
    <s v="Standard Class"/>
    <s v="RB-19360"/>
    <x v="111"/>
    <x v="0"/>
    <s v="United States"/>
    <s v="San Francisco"/>
    <x v="1"/>
    <x v="1"/>
    <s v="FUR-FU-10000073"/>
    <x v="0"/>
    <x v="9"/>
    <x v="264"/>
    <n v="30.8"/>
    <n v="4"/>
    <n v="10.163999999999998"/>
  </r>
  <r>
    <n v="7227"/>
    <s v="CA-2020-127397"/>
    <x v="353"/>
    <d v="2020-02-28T00:00:00"/>
    <s v="Standard Class"/>
    <s v="ES-14080"/>
    <x v="11"/>
    <x v="1"/>
    <s v="United States"/>
    <s v="Philadelphia"/>
    <x v="5"/>
    <x v="3"/>
    <s v="OFF-PA-10001125"/>
    <x v="1"/>
    <x v="3"/>
    <x v="897"/>
    <n v="123.92000000000002"/>
    <n v="5"/>
    <n v="38.724999999999994"/>
  </r>
  <r>
    <n v="7228"/>
    <s v="CA-2020-127397"/>
    <x v="353"/>
    <d v="2020-02-28T00:00:00"/>
    <s v="Standard Class"/>
    <s v="ES-14080"/>
    <x v="11"/>
    <x v="1"/>
    <s v="United States"/>
    <s v="Philadelphia"/>
    <x v="5"/>
    <x v="3"/>
    <s v="TEC-AC-10003033"/>
    <x v="2"/>
    <x v="7"/>
    <x v="1253"/>
    <n v="1319.8"/>
    <n v="5"/>
    <n v="214.4674999999998"/>
  </r>
  <r>
    <n v="7231"/>
    <s v="CA-2020-153843"/>
    <x v="370"/>
    <d v="2020-03-15T00:00:00"/>
    <s v="First Class"/>
    <s v="SC-20380"/>
    <x v="523"/>
    <x v="0"/>
    <s v="United States"/>
    <s v="Fairfield"/>
    <x v="24"/>
    <x v="3"/>
    <s v="OFF-BI-10002353"/>
    <x v="1"/>
    <x v="4"/>
    <x v="748"/>
    <n v="30.88"/>
    <n v="2"/>
    <n v="15.44"/>
  </r>
  <r>
    <n v="7232"/>
    <s v="CA-2020-153843"/>
    <x v="370"/>
    <d v="2020-03-15T00:00:00"/>
    <s v="First Class"/>
    <s v="SC-20380"/>
    <x v="523"/>
    <x v="0"/>
    <s v="United States"/>
    <s v="Fairfield"/>
    <x v="24"/>
    <x v="3"/>
    <s v="OFF-AP-10001564"/>
    <x v="1"/>
    <x v="6"/>
    <x v="1552"/>
    <n v="465.16"/>
    <n v="2"/>
    <n v="120.94159999999999"/>
  </r>
  <r>
    <n v="7233"/>
    <s v="CA-2020-153843"/>
    <x v="370"/>
    <d v="2020-03-15T00:00:00"/>
    <s v="First Class"/>
    <s v="SC-20380"/>
    <x v="523"/>
    <x v="0"/>
    <s v="United States"/>
    <s v="Fairfield"/>
    <x v="24"/>
    <x v="3"/>
    <s v="OFF-PA-10003673"/>
    <x v="1"/>
    <x v="3"/>
    <x v="670"/>
    <n v="27.12"/>
    <n v="4"/>
    <n v="12.475199999999999"/>
  </r>
  <r>
    <n v="7234"/>
    <s v="CA-2019-137337"/>
    <x v="215"/>
    <d v="2019-03-12T00:00:00"/>
    <s v="Standard Class"/>
    <s v="GB-14575"/>
    <x v="636"/>
    <x v="0"/>
    <s v="United States"/>
    <s v="New York City"/>
    <x v="11"/>
    <x v="3"/>
    <s v="FUR-FU-10003347"/>
    <x v="0"/>
    <x v="9"/>
    <x v="219"/>
    <n v="113.6"/>
    <n v="8"/>
    <n v="44.304000000000002"/>
  </r>
  <r>
    <n v="7235"/>
    <s v="CA-2019-137337"/>
    <x v="215"/>
    <d v="2019-03-12T00:00:00"/>
    <s v="Standard Class"/>
    <s v="GB-14575"/>
    <x v="636"/>
    <x v="0"/>
    <s v="United States"/>
    <s v="New York City"/>
    <x v="11"/>
    <x v="3"/>
    <s v="OFF-PA-10001934"/>
    <x v="1"/>
    <x v="3"/>
    <x v="341"/>
    <n v="12.96"/>
    <n v="2"/>
    <n v="6.3504000000000005"/>
  </r>
  <r>
    <n v="7236"/>
    <s v="CA-2019-137337"/>
    <x v="215"/>
    <d v="2019-03-12T00:00:00"/>
    <s v="Standard Class"/>
    <s v="GB-14575"/>
    <x v="636"/>
    <x v="0"/>
    <s v="United States"/>
    <s v="New York City"/>
    <x v="11"/>
    <x v="3"/>
    <s v="OFF-BI-10000632"/>
    <x v="1"/>
    <x v="4"/>
    <x v="940"/>
    <n v="69.456000000000003"/>
    <n v="2"/>
    <n v="22.573199999999996"/>
  </r>
  <r>
    <n v="7238"/>
    <s v="CA-2019-164924"/>
    <x v="121"/>
    <d v="2019-07-10T00:00:00"/>
    <s v="Same Day"/>
    <s v="EA-14035"/>
    <x v="391"/>
    <x v="1"/>
    <s v="United States"/>
    <s v="Philadelphia"/>
    <x v="5"/>
    <x v="3"/>
    <s v="TEC-MA-10000904"/>
    <x v="2"/>
    <x v="16"/>
    <x v="1634"/>
    <n v="341.99100000000004"/>
    <n v="3"/>
    <n v="-319.19159999999999"/>
  </r>
  <r>
    <n v="7239"/>
    <s v="CA-2019-101651"/>
    <x v="241"/>
    <d v="2019-12-30T00:00:00"/>
    <s v="Standard Class"/>
    <s v="SC-20305"/>
    <x v="159"/>
    <x v="0"/>
    <s v="United States"/>
    <s v="San Jose"/>
    <x v="1"/>
    <x v="1"/>
    <s v="FUR-FU-10000771"/>
    <x v="0"/>
    <x v="9"/>
    <x v="1071"/>
    <n v="43.96"/>
    <n v="7"/>
    <n v="18.463200000000004"/>
  </r>
  <r>
    <n v="7240"/>
    <s v="CA-2019-101651"/>
    <x v="241"/>
    <d v="2019-12-30T00:00:00"/>
    <s v="Standard Class"/>
    <s v="SC-20305"/>
    <x v="159"/>
    <x v="0"/>
    <s v="United States"/>
    <s v="San Jose"/>
    <x v="1"/>
    <x v="1"/>
    <s v="OFF-EN-10001990"/>
    <x v="1"/>
    <x v="12"/>
    <x v="89"/>
    <n v="39.76"/>
    <n v="7"/>
    <n v="18.687199999999997"/>
  </r>
  <r>
    <n v="7241"/>
    <s v="CA-2020-136651"/>
    <x v="416"/>
    <d v="2020-04-25T00:00:00"/>
    <s v="Second Class"/>
    <s v="JF-15355"/>
    <x v="176"/>
    <x v="0"/>
    <s v="United States"/>
    <s v="Pasadena"/>
    <x v="1"/>
    <x v="1"/>
    <s v="FUR-FU-10002445"/>
    <x v="0"/>
    <x v="9"/>
    <x v="1090"/>
    <n v="66.36"/>
    <n v="7"/>
    <n v="26.544000000000004"/>
  </r>
  <r>
    <n v="7242"/>
    <s v="CA-2020-136651"/>
    <x v="416"/>
    <d v="2020-04-25T00:00:00"/>
    <s v="Second Class"/>
    <s v="JF-15355"/>
    <x v="176"/>
    <x v="0"/>
    <s v="United States"/>
    <s v="Pasadena"/>
    <x v="1"/>
    <x v="1"/>
    <s v="OFF-BI-10003638"/>
    <x v="1"/>
    <x v="4"/>
    <x v="392"/>
    <n v="92.88000000000001"/>
    <n v="6"/>
    <n v="30.185999999999996"/>
  </r>
  <r>
    <n v="7243"/>
    <s v="CA-2020-136651"/>
    <x v="416"/>
    <d v="2020-04-25T00:00:00"/>
    <s v="Second Class"/>
    <s v="JF-15355"/>
    <x v="176"/>
    <x v="0"/>
    <s v="United States"/>
    <s v="Pasadena"/>
    <x v="1"/>
    <x v="1"/>
    <s v="FUR-FU-10004864"/>
    <x v="0"/>
    <x v="9"/>
    <x v="1455"/>
    <n v="24.14"/>
    <n v="2"/>
    <n v="7.9662000000000006"/>
  </r>
  <r>
    <n v="7244"/>
    <s v="CA-2020-118892"/>
    <x v="345"/>
    <d v="2020-08-22T00:00:00"/>
    <s v="Second Class"/>
    <s v="TP-21415"/>
    <x v="454"/>
    <x v="0"/>
    <s v="United States"/>
    <s v="Philadelphia"/>
    <x v="5"/>
    <x v="3"/>
    <s v="FUR-CH-10002024"/>
    <x v="0"/>
    <x v="1"/>
    <x v="290"/>
    <n v="4416.174"/>
    <n v="9"/>
    <n v="-630.88200000000006"/>
  </r>
  <r>
    <n v="7245"/>
    <s v="US-2020-151127"/>
    <x v="566"/>
    <d v="2020-05-25T00:00:00"/>
    <s v="First Class"/>
    <s v="RL-19615"/>
    <x v="129"/>
    <x v="0"/>
    <s v="United States"/>
    <s v="Los Angeles"/>
    <x v="1"/>
    <x v="1"/>
    <s v="OFF-AR-10002445"/>
    <x v="1"/>
    <x v="5"/>
    <x v="1334"/>
    <n v="49.56"/>
    <n v="7"/>
    <n v="18.832800000000002"/>
  </r>
  <r>
    <n v="7246"/>
    <s v="CA-2020-145807"/>
    <x v="462"/>
    <d v="2020-02-13T00:00:00"/>
    <s v="Standard Class"/>
    <s v="SB-20190"/>
    <x v="492"/>
    <x v="0"/>
    <s v="United States"/>
    <s v="Los Angeles"/>
    <x v="1"/>
    <x v="1"/>
    <s v="OFF-ST-10001370"/>
    <x v="1"/>
    <x v="10"/>
    <x v="1217"/>
    <n v="354.90000000000003"/>
    <n v="5"/>
    <n v="17.744999999999962"/>
  </r>
  <r>
    <n v="7252"/>
    <s v="CA-2019-116764"/>
    <x v="159"/>
    <d v="2019-09-02T00:00:00"/>
    <s v="Standard Class"/>
    <s v="EM-13825"/>
    <x v="461"/>
    <x v="1"/>
    <s v="United States"/>
    <s v="Hollywood"/>
    <x v="8"/>
    <x v="0"/>
    <s v="OFF-LA-10002473"/>
    <x v="1"/>
    <x v="2"/>
    <x v="1635"/>
    <n v="9.2159999999999993"/>
    <n v="4"/>
    <n v="3.3408000000000002"/>
  </r>
  <r>
    <n v="7253"/>
    <s v="CA-2019-152457"/>
    <x v="68"/>
    <d v="2019-09-18T00:00:00"/>
    <s v="Standard Class"/>
    <s v="SC-20695"/>
    <x v="175"/>
    <x v="1"/>
    <s v="United States"/>
    <s v="Roseville"/>
    <x v="13"/>
    <x v="2"/>
    <s v="OFF-PA-10003790"/>
    <x v="1"/>
    <x v="3"/>
    <x v="904"/>
    <n v="68.52"/>
    <n v="3"/>
    <n v="31.519199999999998"/>
  </r>
  <r>
    <n v="7254"/>
    <s v="CA-2019-152730"/>
    <x v="111"/>
    <d v="2019-06-04T00:00:00"/>
    <s v="Standard Class"/>
    <s v="EM-14140"/>
    <x v="532"/>
    <x v="2"/>
    <s v="United States"/>
    <s v="Superior"/>
    <x v="21"/>
    <x v="2"/>
    <s v="OFF-AP-10002684"/>
    <x v="1"/>
    <x v="6"/>
    <x v="91"/>
    <n v="364.74"/>
    <n v="3"/>
    <n v="109.42199999999997"/>
  </r>
  <r>
    <n v="7255"/>
    <s v="CA-2019-152730"/>
    <x v="111"/>
    <d v="2019-06-04T00:00:00"/>
    <s v="Standard Class"/>
    <s v="EM-14140"/>
    <x v="532"/>
    <x v="2"/>
    <s v="United States"/>
    <s v="Superior"/>
    <x v="21"/>
    <x v="2"/>
    <s v="FUR-FU-10001037"/>
    <x v="0"/>
    <x v="9"/>
    <x v="819"/>
    <n v="47.400000000000006"/>
    <n v="5"/>
    <n v="21.33"/>
  </r>
  <r>
    <n v="7256"/>
    <s v="CA-2019-152730"/>
    <x v="111"/>
    <d v="2019-06-04T00:00:00"/>
    <s v="Standard Class"/>
    <s v="EM-14140"/>
    <x v="532"/>
    <x v="2"/>
    <s v="United States"/>
    <s v="Superior"/>
    <x v="21"/>
    <x v="2"/>
    <s v="OFF-ST-10000876"/>
    <x v="1"/>
    <x v="10"/>
    <x v="138"/>
    <n v="49.76"/>
    <n v="4"/>
    <n v="13.9328"/>
  </r>
  <r>
    <n v="7257"/>
    <s v="CA-2019-152730"/>
    <x v="111"/>
    <d v="2019-06-04T00:00:00"/>
    <s v="Standard Class"/>
    <s v="EM-14140"/>
    <x v="532"/>
    <x v="2"/>
    <s v="United States"/>
    <s v="Superior"/>
    <x v="21"/>
    <x v="2"/>
    <s v="OFF-AR-10003732"/>
    <x v="1"/>
    <x v="5"/>
    <x v="180"/>
    <n v="5.56"/>
    <n v="2"/>
    <n v="1.4455999999999998"/>
  </r>
  <r>
    <n v="7258"/>
    <s v="CA-2019-152730"/>
    <x v="111"/>
    <d v="2019-06-04T00:00:00"/>
    <s v="Standard Class"/>
    <s v="EM-14140"/>
    <x v="532"/>
    <x v="2"/>
    <s v="United States"/>
    <s v="Superior"/>
    <x v="21"/>
    <x v="2"/>
    <s v="OFF-PA-10000994"/>
    <x v="1"/>
    <x v="3"/>
    <x v="615"/>
    <n v="629.09999999999991"/>
    <n v="6"/>
    <n v="301.96799999999996"/>
  </r>
  <r>
    <n v="7259"/>
    <s v="CA-2019-152730"/>
    <x v="111"/>
    <d v="2019-06-04T00:00:00"/>
    <s v="Standard Class"/>
    <s v="EM-14140"/>
    <x v="532"/>
    <x v="2"/>
    <s v="United States"/>
    <s v="Superior"/>
    <x v="21"/>
    <x v="2"/>
    <s v="OFF-AR-10000940"/>
    <x v="1"/>
    <x v="5"/>
    <x v="77"/>
    <n v="14.7"/>
    <n v="5"/>
    <n v="3.9690000000000003"/>
  </r>
  <r>
    <n v="7260"/>
    <s v="CA-2019-152730"/>
    <x v="111"/>
    <d v="2019-06-04T00:00:00"/>
    <s v="Standard Class"/>
    <s v="EM-14140"/>
    <x v="532"/>
    <x v="2"/>
    <s v="United States"/>
    <s v="Superior"/>
    <x v="21"/>
    <x v="2"/>
    <s v="OFF-PA-10004888"/>
    <x v="1"/>
    <x v="3"/>
    <x v="663"/>
    <n v="45.36"/>
    <n v="7"/>
    <n v="21.772800000000004"/>
  </r>
  <r>
    <n v="7261"/>
    <s v="CA-2019-152730"/>
    <x v="111"/>
    <d v="2019-06-04T00:00:00"/>
    <s v="Standard Class"/>
    <s v="EM-14140"/>
    <x v="532"/>
    <x v="2"/>
    <s v="United States"/>
    <s v="Superior"/>
    <x v="21"/>
    <x v="2"/>
    <s v="TEC-PH-10000441"/>
    <x v="2"/>
    <x v="8"/>
    <x v="1573"/>
    <n v="125.99"/>
    <n v="1"/>
    <n v="35.277200000000008"/>
  </r>
  <r>
    <n v="7262"/>
    <s v="CA-2020-137001"/>
    <x v="107"/>
    <d v="2020-06-13T00:00:00"/>
    <s v="Second Class"/>
    <s v="GZ-14545"/>
    <x v="739"/>
    <x v="1"/>
    <s v="United States"/>
    <s v="Thousand Oaks"/>
    <x v="1"/>
    <x v="1"/>
    <s v="OFF-AR-10001231"/>
    <x v="1"/>
    <x v="5"/>
    <x v="1411"/>
    <n v="14.700000000000001"/>
    <n v="7"/>
    <n v="4.1160000000000005"/>
  </r>
  <r>
    <n v="7263"/>
    <s v="CA-2020-156363"/>
    <x v="418"/>
    <d v="2020-10-28T00:00:00"/>
    <s v="Standard Class"/>
    <s v="ML-17395"/>
    <x v="580"/>
    <x v="1"/>
    <s v="United States"/>
    <s v="Philadelphia"/>
    <x v="5"/>
    <x v="3"/>
    <s v="TEC-PH-10003988"/>
    <x v="2"/>
    <x v="8"/>
    <x v="19"/>
    <n v="32.700000000000003"/>
    <n v="5"/>
    <n v="-6.5399999999999991"/>
  </r>
  <r>
    <n v="7264"/>
    <s v="CA-2020-156363"/>
    <x v="418"/>
    <d v="2020-10-28T00:00:00"/>
    <s v="Standard Class"/>
    <s v="ML-17395"/>
    <x v="580"/>
    <x v="1"/>
    <s v="United States"/>
    <s v="Philadelphia"/>
    <x v="5"/>
    <x v="3"/>
    <s v="OFF-EN-10003068"/>
    <x v="1"/>
    <x v="12"/>
    <x v="1505"/>
    <n v="31.680000000000003"/>
    <n v="4"/>
    <n v="11.087999999999997"/>
  </r>
  <r>
    <n v="7265"/>
    <s v="CA-2020-122056"/>
    <x v="278"/>
    <d v="2020-06-17T00:00:00"/>
    <s v="Standard Class"/>
    <s v="PG-18895"/>
    <x v="23"/>
    <x v="0"/>
    <s v="United States"/>
    <s v="Springfield"/>
    <x v="12"/>
    <x v="0"/>
    <s v="OFF-AR-10004260"/>
    <x v="1"/>
    <x v="5"/>
    <x v="1131"/>
    <n v="181.86"/>
    <n v="7"/>
    <n v="50.9208"/>
  </r>
  <r>
    <n v="7267"/>
    <s v="CA-2020-122987"/>
    <x v="604"/>
    <d v="2020-08-16T00:00:00"/>
    <s v="Same Day"/>
    <s v="SJ-20215"/>
    <x v="562"/>
    <x v="0"/>
    <s v="United States"/>
    <s v="Columbia"/>
    <x v="26"/>
    <x v="0"/>
    <s v="OFF-BI-10002824"/>
    <x v="1"/>
    <x v="4"/>
    <x v="324"/>
    <n v="13.428000000000003"/>
    <n v="3"/>
    <n v="-11.190000000000001"/>
  </r>
  <r>
    <n v="7268"/>
    <s v="CA-2020-122987"/>
    <x v="604"/>
    <d v="2020-08-16T00:00:00"/>
    <s v="Same Day"/>
    <s v="SJ-20215"/>
    <x v="562"/>
    <x v="0"/>
    <s v="United States"/>
    <s v="Columbia"/>
    <x v="26"/>
    <x v="0"/>
    <s v="OFF-ST-10004950"/>
    <x v="1"/>
    <x v="10"/>
    <x v="697"/>
    <n v="67.13600000000001"/>
    <n v="4"/>
    <n v="-0.83920000000000172"/>
  </r>
  <r>
    <n v="7269"/>
    <s v="CA-2019-133368"/>
    <x v="605"/>
    <d v="2019-01-20T00:00:00"/>
    <s v="Standard Class"/>
    <s v="AG-10675"/>
    <x v="95"/>
    <x v="0"/>
    <s v="United States"/>
    <s v="Concord"/>
    <x v="2"/>
    <x v="0"/>
    <s v="OFF-PA-10004039"/>
    <x v="1"/>
    <x v="3"/>
    <x v="1214"/>
    <n v="89.567999999999998"/>
    <n v="2"/>
    <n v="32.468400000000003"/>
  </r>
  <r>
    <n v="7270"/>
    <s v="CA-2019-133368"/>
    <x v="605"/>
    <d v="2019-01-20T00:00:00"/>
    <s v="Standard Class"/>
    <s v="AG-10675"/>
    <x v="95"/>
    <x v="0"/>
    <s v="United States"/>
    <s v="Concord"/>
    <x v="2"/>
    <x v="0"/>
    <s v="FUR-FU-10003374"/>
    <x v="0"/>
    <x v="9"/>
    <x v="1636"/>
    <n v="315.77600000000007"/>
    <n v="8"/>
    <n v="31.577600000000018"/>
  </r>
  <r>
    <n v="7271"/>
    <s v="CA-2019-123337"/>
    <x v="597"/>
    <d v="2019-09-22T00:00:00"/>
    <s v="Standard Class"/>
    <s v="KD-16495"/>
    <x v="325"/>
    <x v="1"/>
    <s v="United States"/>
    <s v="San Jose"/>
    <x v="1"/>
    <x v="1"/>
    <s v="FUR-BO-10001918"/>
    <x v="0"/>
    <x v="0"/>
    <x v="801"/>
    <n v="273.666"/>
    <n v="2"/>
    <n v="-12.878400000000013"/>
  </r>
  <r>
    <n v="7272"/>
    <s v="CA-2019-123337"/>
    <x v="597"/>
    <d v="2019-09-22T00:00:00"/>
    <s v="Standard Class"/>
    <s v="KD-16495"/>
    <x v="325"/>
    <x v="1"/>
    <s v="United States"/>
    <s v="San Jose"/>
    <x v="1"/>
    <x v="1"/>
    <s v="OFF-AP-10002287"/>
    <x v="1"/>
    <x v="6"/>
    <x v="924"/>
    <n v="17.48"/>
    <n v="4"/>
    <n v="4.5448000000000004"/>
  </r>
  <r>
    <n v="7273"/>
    <s v="US-2019-150357"/>
    <x v="606"/>
    <d v="2019-10-14T00:00:00"/>
    <s v="Standard Class"/>
    <s v="EB-13975"/>
    <x v="285"/>
    <x v="1"/>
    <s v="United States"/>
    <s v="Greensboro"/>
    <x v="2"/>
    <x v="0"/>
    <s v="OFF-SU-10004498"/>
    <x v="1"/>
    <x v="13"/>
    <x v="388"/>
    <n v="20.608000000000004"/>
    <n v="2"/>
    <n v="-4.3792000000000009"/>
  </r>
  <r>
    <n v="7274"/>
    <s v="US-2019-150357"/>
    <x v="606"/>
    <d v="2019-10-14T00:00:00"/>
    <s v="Standard Class"/>
    <s v="EB-13975"/>
    <x v="285"/>
    <x v="1"/>
    <s v="United States"/>
    <s v="Greensboro"/>
    <x v="2"/>
    <x v="0"/>
    <s v="OFF-BI-10002557"/>
    <x v="1"/>
    <x v="4"/>
    <x v="284"/>
    <n v="4.0950000000000006"/>
    <n v="3"/>
    <n v="-2.7300000000000004"/>
  </r>
  <r>
    <n v="7278"/>
    <s v="CA-2019-157217"/>
    <x v="576"/>
    <d v="2019-07-21T00:00:00"/>
    <s v="First Class"/>
    <s v="TC-21535"/>
    <x v="604"/>
    <x v="2"/>
    <s v="United States"/>
    <s v="San Francisco"/>
    <x v="1"/>
    <x v="1"/>
    <s v="TEC-PH-10002070"/>
    <x v="2"/>
    <x v="8"/>
    <x v="1637"/>
    <n v="35.984000000000002"/>
    <n v="2"/>
    <n v="4.4979999999999958"/>
  </r>
  <r>
    <n v="7279"/>
    <s v="CA-2019-157217"/>
    <x v="576"/>
    <d v="2019-07-21T00:00:00"/>
    <s v="First Class"/>
    <s v="TC-21535"/>
    <x v="604"/>
    <x v="2"/>
    <s v="United States"/>
    <s v="San Francisco"/>
    <x v="1"/>
    <x v="1"/>
    <s v="TEC-AC-10003095"/>
    <x v="2"/>
    <x v="7"/>
    <x v="930"/>
    <n v="389.97"/>
    <n v="3"/>
    <n v="132.58980000000003"/>
  </r>
  <r>
    <n v="7280"/>
    <s v="CA-2019-108224"/>
    <x v="368"/>
    <d v="2019-05-14T00:00:00"/>
    <s v="Same Day"/>
    <s v="TH-21235"/>
    <x v="166"/>
    <x v="1"/>
    <s v="United States"/>
    <s v="Yuma"/>
    <x v="18"/>
    <x v="1"/>
    <s v="TEC-AC-10003832"/>
    <x v="2"/>
    <x v="7"/>
    <x v="280"/>
    <n v="185.52800000000002"/>
    <n v="7"/>
    <n v="48.701099999999997"/>
  </r>
  <r>
    <n v="7282"/>
    <s v="CA-2020-159282"/>
    <x v="295"/>
    <d v="2020-10-21T00:00:00"/>
    <s v="Standard Class"/>
    <s v="GH-14410"/>
    <x v="608"/>
    <x v="2"/>
    <s v="United States"/>
    <s v="Yuma"/>
    <x v="18"/>
    <x v="1"/>
    <s v="TEC-MA-10001148"/>
    <x v="2"/>
    <x v="16"/>
    <x v="1638"/>
    <n v="599.98500000000013"/>
    <n v="5"/>
    <n v="-479.98799999999994"/>
  </r>
  <r>
    <n v="7283"/>
    <s v="CA-2020-155936"/>
    <x v="409"/>
    <d v="2020-06-29T00:00:00"/>
    <s v="Standard Class"/>
    <s v="JK-15730"/>
    <x v="187"/>
    <x v="0"/>
    <s v="United States"/>
    <s v="Chicago"/>
    <x v="7"/>
    <x v="2"/>
    <s v="OFF-BI-10002432"/>
    <x v="1"/>
    <x v="4"/>
    <x v="577"/>
    <n v="3.0359999999999996"/>
    <n v="3"/>
    <n v="-5.0094000000000012"/>
  </r>
  <r>
    <n v="7284"/>
    <s v="CA-2020-169439"/>
    <x v="237"/>
    <d v="2020-09-13T00:00:00"/>
    <s v="Standard Class"/>
    <s v="LC-17140"/>
    <x v="55"/>
    <x v="0"/>
    <s v="United States"/>
    <s v="Cleveland"/>
    <x v="19"/>
    <x v="3"/>
    <s v="OFF-AR-10001374"/>
    <x v="1"/>
    <x v="5"/>
    <x v="169"/>
    <n v="25.920000000000005"/>
    <n v="5"/>
    <n v="3.8879999999999972"/>
  </r>
  <r>
    <n v="7285"/>
    <s v="CA-2020-169439"/>
    <x v="237"/>
    <d v="2020-09-13T00:00:00"/>
    <s v="Standard Class"/>
    <s v="LC-17140"/>
    <x v="55"/>
    <x v="0"/>
    <s v="United States"/>
    <s v="Cleveland"/>
    <x v="19"/>
    <x v="3"/>
    <s v="FUR-FU-10000723"/>
    <x v="0"/>
    <x v="9"/>
    <x v="668"/>
    <n v="66.112000000000009"/>
    <n v="2"/>
    <n v="-9.0903999999999989"/>
  </r>
  <r>
    <n v="7286"/>
    <s v="CA-2020-151183"/>
    <x v="189"/>
    <d v="2020-10-19T00:00:00"/>
    <s v="Standard Class"/>
    <s v="BK-11260"/>
    <x v="528"/>
    <x v="0"/>
    <s v="United States"/>
    <s v="San Francisco"/>
    <x v="1"/>
    <x v="1"/>
    <s v="TEC-AC-10003614"/>
    <x v="2"/>
    <x v="7"/>
    <x v="362"/>
    <n v="46.36"/>
    <n v="4"/>
    <n v="15.298799999999996"/>
  </r>
  <r>
    <n v="7287"/>
    <s v="CA-2019-149965"/>
    <x v="13"/>
    <d v="2019-06-25T00:00:00"/>
    <s v="Standard Class"/>
    <s v="BS-11365"/>
    <x v="634"/>
    <x v="1"/>
    <s v="United States"/>
    <s v="Oklahoma City"/>
    <x v="22"/>
    <x v="2"/>
    <s v="TEC-AC-10004877"/>
    <x v="2"/>
    <x v="7"/>
    <x v="1517"/>
    <n v="6.9"/>
    <n v="1"/>
    <n v="0.5519999999999996"/>
  </r>
  <r>
    <n v="7288"/>
    <s v="CA-2019-149965"/>
    <x v="13"/>
    <d v="2019-06-25T00:00:00"/>
    <s v="Standard Class"/>
    <s v="BS-11365"/>
    <x v="634"/>
    <x v="1"/>
    <s v="United States"/>
    <s v="Oklahoma City"/>
    <x v="22"/>
    <x v="2"/>
    <s v="FUR-FU-10004270"/>
    <x v="0"/>
    <x v="9"/>
    <x v="1041"/>
    <n v="57.69"/>
    <n v="3"/>
    <n v="23.652900000000002"/>
  </r>
  <r>
    <n v="7290"/>
    <s v="CA-2019-153661"/>
    <x v="441"/>
    <d v="2019-01-31T00:00:00"/>
    <s v="First Class"/>
    <s v="SC-20725"/>
    <x v="35"/>
    <x v="0"/>
    <s v="United States"/>
    <s v="San Francisco"/>
    <x v="1"/>
    <x v="1"/>
    <s v="OFF-ST-10000675"/>
    <x v="1"/>
    <x v="10"/>
    <x v="161"/>
    <n v="305.01"/>
    <n v="9"/>
    <n v="76.252499999999998"/>
  </r>
  <r>
    <n v="7291"/>
    <s v="CA-2019-153661"/>
    <x v="441"/>
    <d v="2019-01-31T00:00:00"/>
    <s v="First Class"/>
    <s v="SC-20725"/>
    <x v="35"/>
    <x v="0"/>
    <s v="United States"/>
    <s v="San Francisco"/>
    <x v="1"/>
    <x v="1"/>
    <s v="OFF-BI-10004781"/>
    <x v="1"/>
    <x v="4"/>
    <x v="73"/>
    <n v="50.783999999999999"/>
    <n v="2"/>
    <n v="17.7744"/>
  </r>
  <r>
    <n v="7292"/>
    <s v="CA-2019-153661"/>
    <x v="441"/>
    <d v="2019-01-31T00:00:00"/>
    <s v="First Class"/>
    <s v="SC-20725"/>
    <x v="35"/>
    <x v="0"/>
    <s v="United States"/>
    <s v="San Francisco"/>
    <x v="1"/>
    <x v="1"/>
    <s v="OFF-LA-10004689"/>
    <x v="1"/>
    <x v="2"/>
    <x v="143"/>
    <n v="26.01"/>
    <n v="9"/>
    <n v="12.2247"/>
  </r>
  <r>
    <n v="7293"/>
    <s v="CA-2020-109183"/>
    <x v="422"/>
    <d v="2020-12-09T00:00:00"/>
    <s v="Standard Class"/>
    <s v="LR-16915"/>
    <x v="261"/>
    <x v="0"/>
    <s v="United States"/>
    <s v="Nashville"/>
    <x v="26"/>
    <x v="0"/>
    <s v="TEC-MA-10001856"/>
    <x v="2"/>
    <x v="16"/>
    <x v="1595"/>
    <n v="649"/>
    <n v="2"/>
    <n v="-272.58000000000015"/>
  </r>
  <r>
    <n v="7294"/>
    <s v="CA-2019-113656"/>
    <x v="607"/>
    <d v="2019-01-29T00:00:00"/>
    <s v="Standard Class"/>
    <s v="CB-12415"/>
    <x v="419"/>
    <x v="0"/>
    <s v="United States"/>
    <s v="Los Angeles"/>
    <x v="1"/>
    <x v="1"/>
    <s v="FUR-FU-10000719"/>
    <x v="0"/>
    <x v="9"/>
    <x v="1584"/>
    <n v="59.99"/>
    <n v="7"/>
    <n v="21.596400000000003"/>
  </r>
  <r>
    <n v="7304"/>
    <s v="US-2020-117450"/>
    <x v="287"/>
    <d v="2020-09-08T00:00:00"/>
    <s v="Standard Class"/>
    <s v="DO-13645"/>
    <x v="701"/>
    <x v="0"/>
    <s v="United States"/>
    <s v="Boynton Beach"/>
    <x v="8"/>
    <x v="0"/>
    <s v="FUR-CH-10003817"/>
    <x v="0"/>
    <x v="1"/>
    <x v="1089"/>
    <n v="97.184000000000012"/>
    <n v="2"/>
    <n v="6.0740000000000016"/>
  </r>
  <r>
    <n v="7305"/>
    <s v="US-2020-117450"/>
    <x v="287"/>
    <d v="2020-09-08T00:00:00"/>
    <s v="Standard Class"/>
    <s v="DO-13645"/>
    <x v="701"/>
    <x v="0"/>
    <s v="United States"/>
    <s v="Boynton Beach"/>
    <x v="8"/>
    <x v="0"/>
    <s v="OFF-PA-10000289"/>
    <x v="1"/>
    <x v="3"/>
    <x v="1068"/>
    <n v="10.368000000000002"/>
    <n v="2"/>
    <n v="3.6288"/>
  </r>
  <r>
    <n v="7307"/>
    <s v="CA-2019-144092"/>
    <x v="405"/>
    <d v="2019-11-07T00:00:00"/>
    <s v="Second Class"/>
    <s v="LH-17155"/>
    <x v="62"/>
    <x v="0"/>
    <s v="United States"/>
    <s v="San Jose"/>
    <x v="1"/>
    <x v="1"/>
    <s v="TEC-AC-10002305"/>
    <x v="2"/>
    <x v="7"/>
    <x v="1181"/>
    <n v="72"/>
    <n v="4"/>
    <n v="12.959999999999994"/>
  </r>
  <r>
    <n v="7308"/>
    <s v="CA-2019-144092"/>
    <x v="405"/>
    <d v="2019-11-07T00:00:00"/>
    <s v="Second Class"/>
    <s v="LH-17155"/>
    <x v="62"/>
    <x v="0"/>
    <s v="United States"/>
    <s v="San Jose"/>
    <x v="1"/>
    <x v="1"/>
    <s v="FUR-CH-10004875"/>
    <x v="0"/>
    <x v="1"/>
    <x v="1085"/>
    <n v="113.88800000000002"/>
    <n v="2"/>
    <n v="9.9651999999999994"/>
  </r>
  <r>
    <n v="7309"/>
    <s v="CA-2019-144092"/>
    <x v="405"/>
    <d v="2019-11-07T00:00:00"/>
    <s v="Second Class"/>
    <s v="LH-17155"/>
    <x v="62"/>
    <x v="0"/>
    <s v="United States"/>
    <s v="San Jose"/>
    <x v="1"/>
    <x v="1"/>
    <s v="OFF-EN-10001434"/>
    <x v="1"/>
    <x v="12"/>
    <x v="1639"/>
    <n v="158.13"/>
    <n v="3"/>
    <n v="77.483699999999999"/>
  </r>
  <r>
    <n v="7310"/>
    <s v="CA-2020-112172"/>
    <x v="107"/>
    <d v="2020-06-14T00:00:00"/>
    <s v="Second Class"/>
    <s v="MM-18280"/>
    <x v="89"/>
    <x v="1"/>
    <s v="United States"/>
    <s v="New York City"/>
    <x v="11"/>
    <x v="3"/>
    <s v="OFF-FA-10004395"/>
    <x v="1"/>
    <x v="11"/>
    <x v="854"/>
    <n v="14.129999999999999"/>
    <n v="3"/>
    <n v="0.70650000000000013"/>
  </r>
  <r>
    <n v="7315"/>
    <s v="CA-2019-121377"/>
    <x v="177"/>
    <d v="2019-06-02T00:00:00"/>
    <s v="Standard Class"/>
    <s v="TN-21040"/>
    <x v="113"/>
    <x v="2"/>
    <s v="United States"/>
    <s v="Park Ridge"/>
    <x v="7"/>
    <x v="2"/>
    <s v="TEC-PH-10001817"/>
    <x v="2"/>
    <x v="8"/>
    <x v="903"/>
    <n v="286.40000000000003"/>
    <n v="1"/>
    <n v="25.060000000000016"/>
  </r>
  <r>
    <n v="7316"/>
    <s v="CA-2020-115322"/>
    <x v="516"/>
    <d v="2020-05-16T00:00:00"/>
    <s v="Second Class"/>
    <s v="ZC-21910"/>
    <x v="145"/>
    <x v="0"/>
    <s v="United States"/>
    <s v="New York City"/>
    <x v="11"/>
    <x v="3"/>
    <s v="OFF-AR-10004456"/>
    <x v="1"/>
    <x v="5"/>
    <x v="733"/>
    <n v="43.92"/>
    <n v="3"/>
    <n v="12.736799999999999"/>
  </r>
  <r>
    <n v="7317"/>
    <s v="CA-2019-132066"/>
    <x v="608"/>
    <d v="2019-10-20T00:00:00"/>
    <s v="Standard Class"/>
    <s v="NB-18655"/>
    <x v="148"/>
    <x v="1"/>
    <s v="United States"/>
    <s v="New York City"/>
    <x v="11"/>
    <x v="3"/>
    <s v="FUR-TA-10001539"/>
    <x v="0"/>
    <x v="14"/>
    <x v="242"/>
    <n v="142.18199999999999"/>
    <n v="1"/>
    <n v="-37.915200000000027"/>
  </r>
  <r>
    <n v="7318"/>
    <s v="CA-2020-158120"/>
    <x v="385"/>
    <d v="2020-11-21T00:00:00"/>
    <s v="Standard Class"/>
    <s v="KH-16330"/>
    <x v="394"/>
    <x v="1"/>
    <s v="United States"/>
    <s v="Hillsboro"/>
    <x v="16"/>
    <x v="1"/>
    <s v="OFF-PA-10003205"/>
    <x v="1"/>
    <x v="3"/>
    <x v="1589"/>
    <n v="19.608000000000001"/>
    <n v="3"/>
    <n v="6.6177000000000001"/>
  </r>
  <r>
    <n v="7319"/>
    <s v="CA-2020-158120"/>
    <x v="385"/>
    <d v="2020-11-21T00:00:00"/>
    <s v="Standard Class"/>
    <s v="KH-16330"/>
    <x v="394"/>
    <x v="1"/>
    <s v="United States"/>
    <s v="Hillsboro"/>
    <x v="16"/>
    <x v="1"/>
    <s v="OFF-BI-10002813"/>
    <x v="1"/>
    <x v="4"/>
    <x v="757"/>
    <n v="4.1580000000000004"/>
    <n v="7"/>
    <n v="-3.4649999999999999"/>
  </r>
  <r>
    <n v="7320"/>
    <s v="CA-2020-100097"/>
    <x v="112"/>
    <d v="2020-11-29T00:00:00"/>
    <s v="Second Class"/>
    <s v="MN-17935"/>
    <x v="463"/>
    <x v="0"/>
    <s v="United States"/>
    <s v="New York City"/>
    <x v="11"/>
    <x v="3"/>
    <s v="TEC-PH-10002310"/>
    <x v="2"/>
    <x v="8"/>
    <x v="1005"/>
    <n v="979.95"/>
    <n v="5"/>
    <n v="264.58650000000006"/>
  </r>
  <r>
    <n v="7321"/>
    <s v="CA-2020-100097"/>
    <x v="112"/>
    <d v="2020-11-29T00:00:00"/>
    <s v="Second Class"/>
    <s v="MN-17935"/>
    <x v="463"/>
    <x v="0"/>
    <s v="United States"/>
    <s v="New York City"/>
    <x v="11"/>
    <x v="3"/>
    <s v="FUR-FU-10003623"/>
    <x v="0"/>
    <x v="9"/>
    <x v="1625"/>
    <n v="135.29999999999998"/>
    <n v="5"/>
    <n v="37.883999999999993"/>
  </r>
  <r>
    <n v="7322"/>
    <s v="CA-2020-167626"/>
    <x v="122"/>
    <d v="2020-09-07T00:00:00"/>
    <s v="Standard Class"/>
    <s v="MY-18295"/>
    <x v="357"/>
    <x v="1"/>
    <s v="United States"/>
    <s v="Chicago"/>
    <x v="7"/>
    <x v="2"/>
    <s v="OFF-PA-10003424"/>
    <x v="1"/>
    <x v="3"/>
    <x v="763"/>
    <n v="8.9039999999999999"/>
    <n v="3"/>
    <n v="3.3389999999999995"/>
  </r>
  <r>
    <n v="7323"/>
    <s v="CA-2020-167626"/>
    <x v="122"/>
    <d v="2020-09-07T00:00:00"/>
    <s v="Standard Class"/>
    <s v="MY-18295"/>
    <x v="357"/>
    <x v="1"/>
    <s v="United States"/>
    <s v="Chicago"/>
    <x v="7"/>
    <x v="2"/>
    <s v="TEC-AC-10004353"/>
    <x v="2"/>
    <x v="7"/>
    <x v="946"/>
    <n v="100.80000000000001"/>
    <n v="2"/>
    <n v="21.42"/>
  </r>
  <r>
    <n v="7324"/>
    <s v="US-2020-126053"/>
    <x v="149"/>
    <d v="2020-12-08T00:00:00"/>
    <s v="First Class"/>
    <s v="CS-11950"/>
    <x v="143"/>
    <x v="0"/>
    <s v="United States"/>
    <s v="New York City"/>
    <x v="11"/>
    <x v="3"/>
    <s v="FUR-FU-10001934"/>
    <x v="0"/>
    <x v="9"/>
    <x v="54"/>
    <n v="41.96"/>
    <n v="2"/>
    <n v="10.909600000000001"/>
  </r>
  <r>
    <n v="7325"/>
    <s v="US-2020-126053"/>
    <x v="149"/>
    <d v="2020-12-08T00:00:00"/>
    <s v="First Class"/>
    <s v="CS-11950"/>
    <x v="143"/>
    <x v="0"/>
    <s v="United States"/>
    <s v="New York City"/>
    <x v="11"/>
    <x v="3"/>
    <s v="OFF-LA-10003766"/>
    <x v="1"/>
    <x v="2"/>
    <x v="205"/>
    <n v="9.4499999999999993"/>
    <n v="3"/>
    <n v="4.5359999999999996"/>
  </r>
  <r>
    <n v="7326"/>
    <s v="US-2020-128447"/>
    <x v="265"/>
    <d v="2020-11-17T00:00:00"/>
    <s v="Standard Class"/>
    <s v="MC-17845"/>
    <x v="340"/>
    <x v="0"/>
    <s v="United States"/>
    <s v="Pasco"/>
    <x v="3"/>
    <x v="1"/>
    <s v="OFF-AP-10004540"/>
    <x v="1"/>
    <x v="6"/>
    <x v="943"/>
    <n v="400.79999999999995"/>
    <n v="5"/>
    <n v="112.224"/>
  </r>
  <r>
    <n v="7327"/>
    <s v="US-2020-128447"/>
    <x v="265"/>
    <d v="2020-11-17T00:00:00"/>
    <s v="Standard Class"/>
    <s v="MC-17845"/>
    <x v="340"/>
    <x v="0"/>
    <s v="United States"/>
    <s v="Pasco"/>
    <x v="3"/>
    <x v="1"/>
    <s v="OFF-BI-10001543"/>
    <x v="1"/>
    <x v="4"/>
    <x v="220"/>
    <n v="28.792000000000002"/>
    <n v="1"/>
    <n v="10.077200000000001"/>
  </r>
  <r>
    <n v="7331"/>
    <s v="CA-2019-149349"/>
    <x v="220"/>
    <d v="2019-11-13T00:00:00"/>
    <s v="First Class"/>
    <s v="SP-20650"/>
    <x v="707"/>
    <x v="1"/>
    <s v="United States"/>
    <s v="Chicago"/>
    <x v="7"/>
    <x v="2"/>
    <s v="FUR-FU-10001037"/>
    <x v="0"/>
    <x v="9"/>
    <x v="819"/>
    <n v="22.752000000000002"/>
    <n v="6"/>
    <n v="-8.532"/>
  </r>
  <r>
    <n v="7332"/>
    <s v="CA-2020-115119"/>
    <x v="22"/>
    <d v="2020-10-30T00:00:00"/>
    <s v="Standard Class"/>
    <s v="SC-20440"/>
    <x v="668"/>
    <x v="1"/>
    <s v="United States"/>
    <s v="Lancaster"/>
    <x v="5"/>
    <x v="3"/>
    <s v="TEC-PH-10001433"/>
    <x v="2"/>
    <x v="8"/>
    <x v="128"/>
    <n v="61.541999999999994"/>
    <n v="1"/>
    <n v="-13.334099999999999"/>
  </r>
  <r>
    <n v="7333"/>
    <s v="CA-2020-115119"/>
    <x v="22"/>
    <d v="2020-10-30T00:00:00"/>
    <s v="Standard Class"/>
    <s v="SC-20440"/>
    <x v="668"/>
    <x v="1"/>
    <s v="United States"/>
    <s v="Lancaster"/>
    <x v="5"/>
    <x v="3"/>
    <s v="OFF-BI-10003007"/>
    <x v="1"/>
    <x v="4"/>
    <x v="1440"/>
    <n v="81.438000000000017"/>
    <n v="7"/>
    <n v="-65.150399999999991"/>
  </r>
  <r>
    <n v="7338"/>
    <s v="CA-2020-165155"/>
    <x v="166"/>
    <d v="2020-09-23T00:00:00"/>
    <s v="First Class"/>
    <s v="BM-11575"/>
    <x v="669"/>
    <x v="1"/>
    <s v="United States"/>
    <s v="Los Angeles"/>
    <x v="1"/>
    <x v="1"/>
    <s v="OFF-ST-10004950"/>
    <x v="1"/>
    <x v="10"/>
    <x v="1164"/>
    <n v="15.51"/>
    <n v="1"/>
    <n v="3.8774999999999995"/>
  </r>
  <r>
    <n v="7345"/>
    <s v="CA-2020-168389"/>
    <x v="83"/>
    <d v="2020-12-17T00:00:00"/>
    <s v="Standard Class"/>
    <s v="DV-13045"/>
    <x v="1"/>
    <x v="1"/>
    <s v="United States"/>
    <s v="Jacksonville"/>
    <x v="8"/>
    <x v="0"/>
    <s v="FUR-TA-10004289"/>
    <x v="0"/>
    <x v="14"/>
    <x v="765"/>
    <n v="721.87500000000011"/>
    <n v="6"/>
    <n v="-420"/>
  </r>
  <r>
    <n v="7346"/>
    <s v="CA-2020-168389"/>
    <x v="83"/>
    <d v="2020-12-17T00:00:00"/>
    <s v="Standard Class"/>
    <s v="DV-13045"/>
    <x v="1"/>
    <x v="1"/>
    <s v="United States"/>
    <s v="Jacksonville"/>
    <x v="8"/>
    <x v="0"/>
    <s v="TEC-PH-10003555"/>
    <x v="2"/>
    <x v="8"/>
    <x v="279"/>
    <n v="73.567999999999998"/>
    <n v="4"/>
    <n v="-16.552799999999994"/>
  </r>
  <r>
    <n v="7347"/>
    <s v="CA-2020-168389"/>
    <x v="83"/>
    <d v="2020-12-17T00:00:00"/>
    <s v="Standard Class"/>
    <s v="DV-13045"/>
    <x v="1"/>
    <x v="1"/>
    <s v="United States"/>
    <s v="Jacksonville"/>
    <x v="8"/>
    <x v="0"/>
    <s v="OFF-AR-10001958"/>
    <x v="1"/>
    <x v="5"/>
    <x v="483"/>
    <n v="13.584000000000001"/>
    <n v="1"/>
    <n v="1.3584000000000001"/>
  </r>
  <r>
    <n v="7348"/>
    <s v="CA-2020-168389"/>
    <x v="83"/>
    <d v="2020-12-17T00:00:00"/>
    <s v="Standard Class"/>
    <s v="DV-13045"/>
    <x v="1"/>
    <x v="1"/>
    <s v="United States"/>
    <s v="Jacksonville"/>
    <x v="8"/>
    <x v="0"/>
    <s v="FUR-CH-10000225"/>
    <x v="0"/>
    <x v="1"/>
    <x v="1377"/>
    <n v="64.784000000000006"/>
    <n v="1"/>
    <n v="-12.147000000000009"/>
  </r>
  <r>
    <n v="7350"/>
    <s v="CA-2020-142125"/>
    <x v="118"/>
    <d v="2020-10-27T00:00:00"/>
    <s v="Standard Class"/>
    <s v="JB-15400"/>
    <x v="196"/>
    <x v="1"/>
    <s v="United States"/>
    <s v="Milwaukee"/>
    <x v="21"/>
    <x v="2"/>
    <s v="OFF-BI-10000301"/>
    <x v="1"/>
    <x v="4"/>
    <x v="402"/>
    <n v="38.82"/>
    <n v="6"/>
    <n v="19.41"/>
  </r>
  <r>
    <n v="7351"/>
    <s v="CA-2020-142125"/>
    <x v="118"/>
    <d v="2020-10-27T00:00:00"/>
    <s v="Standard Class"/>
    <s v="JB-15400"/>
    <x v="196"/>
    <x v="1"/>
    <s v="United States"/>
    <s v="Milwaukee"/>
    <x v="21"/>
    <x v="2"/>
    <s v="OFF-BI-10003460"/>
    <x v="1"/>
    <x v="4"/>
    <x v="126"/>
    <n v="21.9"/>
    <n v="5"/>
    <n v="10.511999999999999"/>
  </r>
  <r>
    <n v="7352"/>
    <s v="CA-2020-141138"/>
    <x v="265"/>
    <d v="2020-11-16T00:00:00"/>
    <s v="Standard Class"/>
    <s v="GH-14425"/>
    <x v="740"/>
    <x v="0"/>
    <s v="United States"/>
    <s v="Modesto"/>
    <x v="1"/>
    <x v="1"/>
    <s v="TEC-AC-10001772"/>
    <x v="2"/>
    <x v="7"/>
    <x v="244"/>
    <n v="111.79"/>
    <n v="7"/>
    <n v="43.598100000000002"/>
  </r>
  <r>
    <n v="7353"/>
    <s v="CA-2020-152135"/>
    <x v="349"/>
    <d v="2020-03-18T00:00:00"/>
    <s v="Second Class"/>
    <s v="MG-17650"/>
    <x v="243"/>
    <x v="2"/>
    <s v="United States"/>
    <s v="Lakewood"/>
    <x v="19"/>
    <x v="3"/>
    <s v="TEC-PH-10003505"/>
    <x v="2"/>
    <x v="8"/>
    <x v="612"/>
    <n v="445.44"/>
    <n v="8"/>
    <n v="-81.664000000000044"/>
  </r>
  <r>
    <n v="7354"/>
    <s v="CA-2019-151974"/>
    <x v="491"/>
    <d v="2019-09-29T00:00:00"/>
    <s v="Standard Class"/>
    <s v="RD-19660"/>
    <x v="239"/>
    <x v="2"/>
    <s v="United States"/>
    <s v="Philadelphia"/>
    <x v="5"/>
    <x v="3"/>
    <s v="OFF-LA-10004484"/>
    <x v="1"/>
    <x v="2"/>
    <x v="399"/>
    <n v="16.520000000000003"/>
    <n v="5"/>
    <n v="5.368999999999998"/>
  </r>
  <r>
    <n v="7355"/>
    <s v="CA-2020-154102"/>
    <x v="381"/>
    <d v="2020-02-13T00:00:00"/>
    <s v="Standard Class"/>
    <s v="SN-20560"/>
    <x v="517"/>
    <x v="2"/>
    <s v="United States"/>
    <s v="San Francisco"/>
    <x v="1"/>
    <x v="1"/>
    <s v="OFF-PA-10001593"/>
    <x v="1"/>
    <x v="3"/>
    <x v="1545"/>
    <n v="29.900000000000002"/>
    <n v="5"/>
    <n v="13.454999999999998"/>
  </r>
  <r>
    <n v="7357"/>
    <s v="CA-2019-114748"/>
    <x v="429"/>
    <d v="2019-10-14T00:00:00"/>
    <s v="Standard Class"/>
    <s v="MZ-17335"/>
    <x v="632"/>
    <x v="2"/>
    <s v="United States"/>
    <s v="Phoenix"/>
    <x v="18"/>
    <x v="1"/>
    <s v="OFF-AR-10001315"/>
    <x v="1"/>
    <x v="5"/>
    <x v="1211"/>
    <n v="1.4080000000000001"/>
    <n v="1"/>
    <n v="0.15839999999999993"/>
  </r>
  <r>
    <n v="7358"/>
    <s v="CA-2019-114748"/>
    <x v="429"/>
    <d v="2019-10-14T00:00:00"/>
    <s v="Standard Class"/>
    <s v="MZ-17335"/>
    <x v="632"/>
    <x v="2"/>
    <s v="United States"/>
    <s v="Phoenix"/>
    <x v="18"/>
    <x v="1"/>
    <s v="FUR-FU-10001488"/>
    <x v="0"/>
    <x v="9"/>
    <x v="728"/>
    <n v="169.56800000000001"/>
    <n v="2"/>
    <n v="0"/>
  </r>
  <r>
    <n v="7361"/>
    <s v="CA-2019-163594"/>
    <x v="228"/>
    <d v="2019-04-14T00:00:00"/>
    <s v="First Class"/>
    <s v="JF-15295"/>
    <x v="491"/>
    <x v="0"/>
    <s v="United States"/>
    <s v="Los Angeles"/>
    <x v="1"/>
    <x v="1"/>
    <s v="OFF-PA-10000809"/>
    <x v="1"/>
    <x v="3"/>
    <x v="791"/>
    <n v="19.440000000000001"/>
    <n v="3"/>
    <n v="9.3312000000000008"/>
  </r>
  <r>
    <n v="7362"/>
    <s v="CA-2019-163594"/>
    <x v="228"/>
    <d v="2019-04-14T00:00:00"/>
    <s v="First Class"/>
    <s v="JF-15295"/>
    <x v="491"/>
    <x v="0"/>
    <s v="United States"/>
    <s v="Los Angeles"/>
    <x v="1"/>
    <x v="1"/>
    <s v="FUR-CH-10000225"/>
    <x v="0"/>
    <x v="1"/>
    <x v="1377"/>
    <n v="194.35200000000003"/>
    <n v="3"/>
    <n v="-36.441000000000031"/>
  </r>
  <r>
    <n v="7363"/>
    <s v="CA-2019-163594"/>
    <x v="228"/>
    <d v="2019-04-14T00:00:00"/>
    <s v="First Class"/>
    <s v="JF-15295"/>
    <x v="491"/>
    <x v="0"/>
    <s v="United States"/>
    <s v="Los Angeles"/>
    <x v="1"/>
    <x v="1"/>
    <s v="OFF-BI-10003707"/>
    <x v="1"/>
    <x v="4"/>
    <x v="1435"/>
    <n v="36.624000000000002"/>
    <n v="3"/>
    <n v="13.734"/>
  </r>
  <r>
    <n v="7364"/>
    <s v="CA-2019-127243"/>
    <x v="47"/>
    <d v="2019-12-04T00:00:00"/>
    <s v="Standard Class"/>
    <s v="DS-13180"/>
    <x v="114"/>
    <x v="1"/>
    <s v="United States"/>
    <s v="Philadelphia"/>
    <x v="5"/>
    <x v="3"/>
    <s v="TEC-PH-10004539"/>
    <x v="2"/>
    <x v="8"/>
    <x v="1458"/>
    <n v="340.18200000000002"/>
    <n v="3"/>
    <n v="-73.706100000000021"/>
  </r>
  <r>
    <n v="7365"/>
    <s v="CA-2019-127243"/>
    <x v="47"/>
    <d v="2019-12-04T00:00:00"/>
    <s v="Standard Class"/>
    <s v="DS-13180"/>
    <x v="114"/>
    <x v="1"/>
    <s v="United States"/>
    <s v="Philadelphia"/>
    <x v="5"/>
    <x v="3"/>
    <s v="OFF-FA-10004076"/>
    <x v="1"/>
    <x v="11"/>
    <x v="871"/>
    <n v="12.672000000000001"/>
    <n v="8"/>
    <n v="2.6927999999999992"/>
  </r>
  <r>
    <n v="7366"/>
    <s v="CA-2019-127243"/>
    <x v="47"/>
    <d v="2019-12-04T00:00:00"/>
    <s v="Standard Class"/>
    <s v="DS-13180"/>
    <x v="114"/>
    <x v="1"/>
    <s v="United States"/>
    <s v="Philadelphia"/>
    <x v="5"/>
    <x v="3"/>
    <s v="OFF-BI-10003166"/>
    <x v="1"/>
    <x v="4"/>
    <x v="1044"/>
    <n v="6.8880000000000017"/>
    <n v="2"/>
    <n v="-5.0511999999999997"/>
  </r>
  <r>
    <n v="7367"/>
    <s v="CA-2019-127243"/>
    <x v="47"/>
    <d v="2019-12-04T00:00:00"/>
    <s v="Standard Class"/>
    <s v="DS-13180"/>
    <x v="114"/>
    <x v="1"/>
    <s v="United States"/>
    <s v="Philadelphia"/>
    <x v="5"/>
    <x v="3"/>
    <s v="OFF-ST-10002301"/>
    <x v="1"/>
    <x v="10"/>
    <x v="1142"/>
    <n v="32.544000000000004"/>
    <n v="2"/>
    <n v="-7.7292000000000041"/>
  </r>
  <r>
    <n v="7368"/>
    <s v="CA-2019-127243"/>
    <x v="47"/>
    <d v="2019-12-04T00:00:00"/>
    <s v="Standard Class"/>
    <s v="DS-13180"/>
    <x v="114"/>
    <x v="1"/>
    <s v="United States"/>
    <s v="Philadelphia"/>
    <x v="5"/>
    <x v="3"/>
    <s v="FUR-CH-10002647"/>
    <x v="0"/>
    <x v="1"/>
    <x v="1088"/>
    <n v="347.80200000000002"/>
    <n v="7"/>
    <n v="-24.842999999999961"/>
  </r>
  <r>
    <n v="7369"/>
    <s v="CA-2020-161851"/>
    <x v="2"/>
    <d v="2020-04-17T00:00:00"/>
    <s v="First Class"/>
    <s v="BP-11095"/>
    <x v="639"/>
    <x v="1"/>
    <s v="United States"/>
    <s v="Miami"/>
    <x v="8"/>
    <x v="0"/>
    <s v="OFF-BI-10004654"/>
    <x v="1"/>
    <x v="4"/>
    <x v="1094"/>
    <n v="15.570000000000004"/>
    <n v="3"/>
    <n v="-11.936999999999998"/>
  </r>
  <r>
    <n v="7372"/>
    <s v="US-2020-123862"/>
    <x v="205"/>
    <d v="2020-01-09T00:00:00"/>
    <s v="Second Class"/>
    <s v="JF-15190"/>
    <x v="299"/>
    <x v="0"/>
    <s v="United States"/>
    <s v="Long Beach"/>
    <x v="1"/>
    <x v="1"/>
    <s v="OFF-ST-10000760"/>
    <x v="1"/>
    <x v="10"/>
    <x v="1055"/>
    <n v="153.78"/>
    <n v="11"/>
    <n v="44.596199999999996"/>
  </r>
  <r>
    <n v="7373"/>
    <s v="US-2020-123862"/>
    <x v="205"/>
    <d v="2020-01-09T00:00:00"/>
    <s v="Second Class"/>
    <s v="JF-15190"/>
    <x v="299"/>
    <x v="0"/>
    <s v="United States"/>
    <s v="Long Beach"/>
    <x v="1"/>
    <x v="1"/>
    <s v="OFF-ST-10002301"/>
    <x v="1"/>
    <x v="10"/>
    <x v="1142"/>
    <n v="61.019999999999996"/>
    <n v="3"/>
    <n v="0.61019999999999541"/>
  </r>
  <r>
    <n v="7374"/>
    <s v="US-2020-123862"/>
    <x v="205"/>
    <d v="2020-01-09T00:00:00"/>
    <s v="Second Class"/>
    <s v="JF-15190"/>
    <x v="299"/>
    <x v="0"/>
    <s v="United States"/>
    <s v="Long Beach"/>
    <x v="1"/>
    <x v="1"/>
    <s v="OFF-SU-10004884"/>
    <x v="1"/>
    <x v="13"/>
    <x v="1597"/>
    <n v="110.11"/>
    <n v="7"/>
    <n v="31.931899999999988"/>
  </r>
  <r>
    <n v="7375"/>
    <s v="US-2020-123862"/>
    <x v="205"/>
    <d v="2020-01-09T00:00:00"/>
    <s v="Second Class"/>
    <s v="JF-15190"/>
    <x v="299"/>
    <x v="0"/>
    <s v="United States"/>
    <s v="Long Beach"/>
    <x v="1"/>
    <x v="1"/>
    <s v="OFF-FA-10003112"/>
    <x v="1"/>
    <x v="11"/>
    <x v="68"/>
    <n v="7.89"/>
    <n v="1"/>
    <n v="3.5504999999999995"/>
  </r>
  <r>
    <n v="7376"/>
    <s v="CA-2020-100580"/>
    <x v="438"/>
    <d v="2020-08-20T00:00:00"/>
    <s v="Standard Class"/>
    <s v="MK-17905"/>
    <x v="87"/>
    <x v="1"/>
    <s v="United States"/>
    <s v="San Diego"/>
    <x v="1"/>
    <x v="1"/>
    <s v="OFF-BI-10000069"/>
    <x v="1"/>
    <x v="4"/>
    <x v="297"/>
    <n v="36.024000000000001"/>
    <n v="3"/>
    <n v="11.707799999999995"/>
  </r>
  <r>
    <n v="7377"/>
    <s v="US-2020-145597"/>
    <x v="443"/>
    <d v="2020-11-05T00:00:00"/>
    <s v="First Class"/>
    <s v="GG-14650"/>
    <x v="259"/>
    <x v="1"/>
    <s v="United States"/>
    <s v="Bloomington"/>
    <x v="7"/>
    <x v="2"/>
    <s v="OFF-AR-10001958"/>
    <x v="1"/>
    <x v="5"/>
    <x v="483"/>
    <n v="54.336000000000006"/>
    <n v="4"/>
    <n v="5.4336000000000002"/>
  </r>
  <r>
    <n v="7380"/>
    <s v="CA-2019-105732"/>
    <x v="609"/>
    <d v="2019-09-18T00:00:00"/>
    <s v="Standard Class"/>
    <s v="AG-10270"/>
    <x v="657"/>
    <x v="0"/>
    <s v="United States"/>
    <s v="Omaha"/>
    <x v="4"/>
    <x v="2"/>
    <s v="OFF-ST-10000419"/>
    <x v="1"/>
    <x v="10"/>
    <x v="713"/>
    <n v="40.74"/>
    <n v="3"/>
    <n v="0.4073999999999991"/>
  </r>
  <r>
    <n v="7381"/>
    <s v="CA-2019-105732"/>
    <x v="609"/>
    <d v="2019-09-18T00:00:00"/>
    <s v="Standard Class"/>
    <s v="AG-10270"/>
    <x v="657"/>
    <x v="0"/>
    <s v="United States"/>
    <s v="Omaha"/>
    <x v="4"/>
    <x v="2"/>
    <s v="OFF-LA-10004559"/>
    <x v="1"/>
    <x v="2"/>
    <x v="990"/>
    <n v="14.399999999999999"/>
    <n v="5"/>
    <n v="7.056"/>
  </r>
  <r>
    <n v="7382"/>
    <s v="CA-2019-105732"/>
    <x v="609"/>
    <d v="2019-09-18T00:00:00"/>
    <s v="Standard Class"/>
    <s v="AG-10270"/>
    <x v="657"/>
    <x v="0"/>
    <s v="United States"/>
    <s v="Omaha"/>
    <x v="4"/>
    <x v="2"/>
    <s v="TEC-PH-10001644"/>
    <x v="2"/>
    <x v="8"/>
    <x v="1629"/>
    <n v="149.94999999999999"/>
    <n v="5"/>
    <n v="41.986000000000004"/>
  </r>
  <r>
    <n v="7383"/>
    <s v="CA-2019-105732"/>
    <x v="609"/>
    <d v="2019-09-18T00:00:00"/>
    <s v="Standard Class"/>
    <s v="AG-10270"/>
    <x v="657"/>
    <x v="0"/>
    <s v="United States"/>
    <s v="Omaha"/>
    <x v="4"/>
    <x v="2"/>
    <s v="OFF-SU-10004782"/>
    <x v="1"/>
    <x v="13"/>
    <x v="1219"/>
    <n v="16.899999999999999"/>
    <n v="2"/>
    <n v="5.0699999999999985"/>
  </r>
  <r>
    <n v="7384"/>
    <s v="CA-2019-105732"/>
    <x v="609"/>
    <d v="2019-09-18T00:00:00"/>
    <s v="Standard Class"/>
    <s v="AG-10270"/>
    <x v="657"/>
    <x v="0"/>
    <s v="United States"/>
    <s v="Omaha"/>
    <x v="4"/>
    <x v="2"/>
    <s v="OFF-PA-10002250"/>
    <x v="1"/>
    <x v="3"/>
    <x v="455"/>
    <n v="17.61"/>
    <n v="3"/>
    <n v="8.4527999999999999"/>
  </r>
  <r>
    <n v="7385"/>
    <s v="CA-2019-105732"/>
    <x v="609"/>
    <d v="2019-09-18T00:00:00"/>
    <s v="Standard Class"/>
    <s v="AG-10270"/>
    <x v="657"/>
    <x v="0"/>
    <s v="United States"/>
    <s v="Omaha"/>
    <x v="4"/>
    <x v="2"/>
    <s v="OFF-AP-10001394"/>
    <x v="1"/>
    <x v="6"/>
    <x v="1318"/>
    <n v="378"/>
    <n v="2"/>
    <n v="136.07999999999998"/>
  </r>
  <r>
    <n v="7386"/>
    <s v="CA-2019-105732"/>
    <x v="609"/>
    <d v="2019-09-18T00:00:00"/>
    <s v="Standard Class"/>
    <s v="AG-10270"/>
    <x v="657"/>
    <x v="0"/>
    <s v="United States"/>
    <s v="Omaha"/>
    <x v="4"/>
    <x v="2"/>
    <s v="OFF-PA-10001838"/>
    <x v="1"/>
    <x v="3"/>
    <x v="695"/>
    <n v="17.64"/>
    <n v="3"/>
    <n v="8.6435999999999993"/>
  </r>
  <r>
    <n v="7387"/>
    <s v="CA-2019-105732"/>
    <x v="609"/>
    <d v="2019-09-18T00:00:00"/>
    <s v="Standard Class"/>
    <s v="AG-10270"/>
    <x v="657"/>
    <x v="0"/>
    <s v="United States"/>
    <s v="Omaha"/>
    <x v="4"/>
    <x v="2"/>
    <s v="OFF-ST-10004340"/>
    <x v="1"/>
    <x v="10"/>
    <x v="534"/>
    <n v="373.08"/>
    <n v="6"/>
    <n v="100.73160000000001"/>
  </r>
  <r>
    <n v="7388"/>
    <s v="CA-2019-105732"/>
    <x v="609"/>
    <d v="2019-09-18T00:00:00"/>
    <s v="Standard Class"/>
    <s v="AG-10270"/>
    <x v="657"/>
    <x v="0"/>
    <s v="United States"/>
    <s v="Omaha"/>
    <x v="4"/>
    <x v="2"/>
    <s v="FUR-FU-10003664"/>
    <x v="0"/>
    <x v="9"/>
    <x v="12"/>
    <n v="1336.4399999999998"/>
    <n v="14"/>
    <n v="387.56759999999986"/>
  </r>
  <r>
    <n v="7389"/>
    <s v="CA-2019-105732"/>
    <x v="609"/>
    <d v="2019-09-18T00:00:00"/>
    <s v="Standard Class"/>
    <s v="AG-10270"/>
    <x v="657"/>
    <x v="0"/>
    <s v="United States"/>
    <s v="Omaha"/>
    <x v="4"/>
    <x v="2"/>
    <s v="TEC-PH-10004897"/>
    <x v="2"/>
    <x v="8"/>
    <x v="786"/>
    <n v="29.97"/>
    <n v="3"/>
    <n v="0.29969999999999963"/>
  </r>
  <r>
    <n v="7390"/>
    <s v="CA-2020-108035"/>
    <x v="610"/>
    <d v="2020-12-03T00:00:00"/>
    <s v="Standard Class"/>
    <s v="TT-21070"/>
    <x v="46"/>
    <x v="0"/>
    <s v="United States"/>
    <s v="Chattanooga"/>
    <x v="26"/>
    <x v="0"/>
    <s v="FUR-CH-10000454"/>
    <x v="0"/>
    <x v="1"/>
    <x v="1"/>
    <n v="390.36799999999999"/>
    <n v="2"/>
    <n v="48.795999999999978"/>
  </r>
  <r>
    <n v="7391"/>
    <s v="CA-2020-108035"/>
    <x v="610"/>
    <d v="2020-12-03T00:00:00"/>
    <s v="Standard Class"/>
    <s v="TT-21070"/>
    <x v="46"/>
    <x v="0"/>
    <s v="United States"/>
    <s v="Chattanooga"/>
    <x v="26"/>
    <x v="0"/>
    <s v="FUR-FU-10004017"/>
    <x v="0"/>
    <x v="9"/>
    <x v="1640"/>
    <n v="101.52000000000001"/>
    <n v="5"/>
    <n v="19.034999999999989"/>
  </r>
  <r>
    <n v="7392"/>
    <s v="CA-2020-160031"/>
    <x v="422"/>
    <d v="2020-12-07T00:00:00"/>
    <s v="Second Class"/>
    <s v="LT-16765"/>
    <x v="741"/>
    <x v="0"/>
    <s v="United States"/>
    <s v="Fairfield"/>
    <x v="19"/>
    <x v="3"/>
    <s v="OFF-PA-10000241"/>
    <x v="1"/>
    <x v="3"/>
    <x v="812"/>
    <n v="74.352000000000004"/>
    <n v="3"/>
    <n v="23.234999999999992"/>
  </r>
  <r>
    <n v="7393"/>
    <s v="CA-2020-147844"/>
    <x v="411"/>
    <d v="2020-05-06T00:00:00"/>
    <s v="Standard Class"/>
    <s v="DD-13570"/>
    <x v="623"/>
    <x v="0"/>
    <s v="United States"/>
    <s v="Los Angeles"/>
    <x v="1"/>
    <x v="1"/>
    <s v="OFF-PA-10003016"/>
    <x v="1"/>
    <x v="3"/>
    <x v="1641"/>
    <n v="15.700000000000001"/>
    <n v="5"/>
    <n v="7.0649999999999995"/>
  </r>
  <r>
    <n v="7394"/>
    <s v="CA-2020-147844"/>
    <x v="411"/>
    <d v="2020-05-06T00:00:00"/>
    <s v="Standard Class"/>
    <s v="DD-13570"/>
    <x v="623"/>
    <x v="0"/>
    <s v="United States"/>
    <s v="Los Angeles"/>
    <x v="1"/>
    <x v="1"/>
    <s v="OFF-AR-10001615"/>
    <x v="1"/>
    <x v="5"/>
    <x v="1236"/>
    <n v="59.519999999999996"/>
    <n v="3"/>
    <n v="15.475200000000001"/>
  </r>
  <r>
    <n v="7395"/>
    <s v="CA-2020-147844"/>
    <x v="411"/>
    <d v="2020-05-06T00:00:00"/>
    <s v="Standard Class"/>
    <s v="DD-13570"/>
    <x v="623"/>
    <x v="0"/>
    <s v="United States"/>
    <s v="Los Angeles"/>
    <x v="1"/>
    <x v="1"/>
    <s v="OFF-PA-10002713"/>
    <x v="1"/>
    <x v="3"/>
    <x v="176"/>
    <n v="34.4"/>
    <n v="5"/>
    <n v="15.823999999999998"/>
  </r>
  <r>
    <n v="7396"/>
    <s v="CA-2019-110975"/>
    <x v="325"/>
    <d v="2019-12-30T00:00:00"/>
    <s v="Standard Class"/>
    <s v="DB-12970"/>
    <x v="590"/>
    <x v="1"/>
    <s v="United States"/>
    <s v="New York City"/>
    <x v="11"/>
    <x v="3"/>
    <s v="FUR-TA-10002958"/>
    <x v="0"/>
    <x v="14"/>
    <x v="659"/>
    <n v="313.17599999999999"/>
    <n v="2"/>
    <n v="-120.05080000000007"/>
  </r>
  <r>
    <n v="7397"/>
    <s v="CA-2019-110975"/>
    <x v="325"/>
    <d v="2019-12-30T00:00:00"/>
    <s v="Standard Class"/>
    <s v="DB-12970"/>
    <x v="590"/>
    <x v="1"/>
    <s v="United States"/>
    <s v="New York City"/>
    <x v="11"/>
    <x v="3"/>
    <s v="FUR-CH-10003746"/>
    <x v="0"/>
    <x v="1"/>
    <x v="400"/>
    <n v="866.64599999999996"/>
    <n v="3"/>
    <n v="173.32919999999999"/>
  </r>
  <r>
    <n v="7401"/>
    <s v="CA-2019-110009"/>
    <x v="86"/>
    <d v="2019-09-13T00:00:00"/>
    <s v="Standard Class"/>
    <s v="TR-21325"/>
    <x v="194"/>
    <x v="0"/>
    <s v="United States"/>
    <s v="Seattle"/>
    <x v="3"/>
    <x v="1"/>
    <s v="FUR-FU-10003039"/>
    <x v="0"/>
    <x v="9"/>
    <x v="291"/>
    <n v="43.13"/>
    <n v="1"/>
    <n v="14.664200000000001"/>
  </r>
  <r>
    <n v="7402"/>
    <s v="CA-2019-110009"/>
    <x v="86"/>
    <d v="2019-09-13T00:00:00"/>
    <s v="Standard Class"/>
    <s v="TR-21325"/>
    <x v="194"/>
    <x v="0"/>
    <s v="United States"/>
    <s v="Seattle"/>
    <x v="3"/>
    <x v="1"/>
    <s v="OFF-PA-10002615"/>
    <x v="1"/>
    <x v="3"/>
    <x v="134"/>
    <n v="30.87"/>
    <n v="7"/>
    <n v="14.200199999999999"/>
  </r>
  <r>
    <n v="7403"/>
    <s v="CA-2020-168172"/>
    <x v="350"/>
    <d v="2020-08-10T00:00:00"/>
    <s v="Standard Class"/>
    <s v="SH-20395"/>
    <x v="75"/>
    <x v="0"/>
    <s v="United States"/>
    <s v="New York City"/>
    <x v="11"/>
    <x v="3"/>
    <s v="OFF-SU-10002573"/>
    <x v="1"/>
    <x v="13"/>
    <x v="775"/>
    <n v="70.12"/>
    <n v="4"/>
    <n v="21.035999999999994"/>
  </r>
  <r>
    <n v="7408"/>
    <s v="CA-2020-152079"/>
    <x v="95"/>
    <d v="2020-01-21T00:00:00"/>
    <s v="First Class"/>
    <s v="ML-17410"/>
    <x v="594"/>
    <x v="0"/>
    <s v="United States"/>
    <s v="Chicago"/>
    <x v="7"/>
    <x v="2"/>
    <s v="OFF-LA-10001613"/>
    <x v="1"/>
    <x v="2"/>
    <x v="490"/>
    <n v="11.52"/>
    <n v="5"/>
    <n v="4.1760000000000002"/>
  </r>
  <r>
    <n v="7409"/>
    <s v="CA-2019-129728"/>
    <x v="111"/>
    <d v="2019-06-06T00:00:00"/>
    <s v="Standard Class"/>
    <s v="JG-15310"/>
    <x v="551"/>
    <x v="1"/>
    <s v="United States"/>
    <s v="Los Angeles"/>
    <x v="1"/>
    <x v="1"/>
    <s v="FUR-FU-10003247"/>
    <x v="0"/>
    <x v="9"/>
    <x v="1106"/>
    <n v="167.84"/>
    <n v="8"/>
    <n v="11.748799999999989"/>
  </r>
  <r>
    <n v="7412"/>
    <s v="CA-2020-121125"/>
    <x v="586"/>
    <d v="2020-06-03T00:00:00"/>
    <s v="Standard Class"/>
    <s v="MG-17890"/>
    <x v="307"/>
    <x v="2"/>
    <s v="United States"/>
    <s v="Tigard"/>
    <x v="16"/>
    <x v="1"/>
    <s v="TEC-PH-10001619"/>
    <x v="2"/>
    <x v="8"/>
    <x v="1257"/>
    <n v="156.79200000000003"/>
    <n v="1"/>
    <n v="17.639099999999985"/>
  </r>
  <r>
    <n v="7413"/>
    <s v="CA-2020-121125"/>
    <x v="586"/>
    <d v="2020-06-03T00:00:00"/>
    <s v="Standard Class"/>
    <s v="MG-17890"/>
    <x v="307"/>
    <x v="2"/>
    <s v="United States"/>
    <s v="Tigard"/>
    <x v="16"/>
    <x v="1"/>
    <s v="TEC-AC-10002323"/>
    <x v="2"/>
    <x v="7"/>
    <x v="662"/>
    <n v="35.360000000000007"/>
    <n v="2"/>
    <n v="-3.0939999999999994"/>
  </r>
  <r>
    <n v="7414"/>
    <s v="CA-2020-121125"/>
    <x v="586"/>
    <d v="2020-06-03T00:00:00"/>
    <s v="Standard Class"/>
    <s v="MG-17890"/>
    <x v="307"/>
    <x v="2"/>
    <s v="United States"/>
    <s v="Tigard"/>
    <x v="16"/>
    <x v="1"/>
    <s v="FUR-FU-10000820"/>
    <x v="0"/>
    <x v="9"/>
    <x v="1642"/>
    <n v="13.591999999999999"/>
    <n v="1"/>
    <n v="-0.33980000000000032"/>
  </r>
  <r>
    <n v="7415"/>
    <s v="US-2019-114013"/>
    <x v="41"/>
    <d v="2019-03-15T00:00:00"/>
    <s v="Second Class"/>
    <s v="SC-20770"/>
    <x v="20"/>
    <x v="1"/>
    <s v="United States"/>
    <s v="Philadelphia"/>
    <x v="5"/>
    <x v="3"/>
    <s v="FUR-CH-10004287"/>
    <x v="0"/>
    <x v="1"/>
    <x v="445"/>
    <n v="386.67999999999995"/>
    <n v="2"/>
    <n v="-5.5240000000000293"/>
  </r>
  <r>
    <n v="7416"/>
    <s v="US-2019-114013"/>
    <x v="41"/>
    <d v="2019-03-15T00:00:00"/>
    <s v="Second Class"/>
    <s v="SC-20770"/>
    <x v="20"/>
    <x v="1"/>
    <s v="United States"/>
    <s v="Philadelphia"/>
    <x v="5"/>
    <x v="3"/>
    <s v="TEC-AC-10000474"/>
    <x v="2"/>
    <x v="7"/>
    <x v="1157"/>
    <n v="379.96000000000004"/>
    <n v="5"/>
    <n v="47.494999999999919"/>
  </r>
  <r>
    <n v="7417"/>
    <s v="US-2019-114013"/>
    <x v="41"/>
    <d v="2019-03-15T00:00:00"/>
    <s v="Second Class"/>
    <s v="SC-20770"/>
    <x v="20"/>
    <x v="1"/>
    <s v="United States"/>
    <s v="Philadelphia"/>
    <x v="5"/>
    <x v="3"/>
    <s v="TEC-PH-10001494"/>
    <x v="2"/>
    <x v="8"/>
    <x v="464"/>
    <n v="539.91"/>
    <n v="3"/>
    <n v="-116.98049999999998"/>
  </r>
  <r>
    <n v="7418"/>
    <s v="US-2019-114013"/>
    <x v="41"/>
    <d v="2019-03-15T00:00:00"/>
    <s v="Second Class"/>
    <s v="SC-20770"/>
    <x v="20"/>
    <x v="1"/>
    <s v="United States"/>
    <s v="Philadelphia"/>
    <x v="5"/>
    <x v="3"/>
    <s v="OFF-PA-10004996"/>
    <x v="1"/>
    <x v="3"/>
    <x v="1176"/>
    <n v="41.240000000000009"/>
    <n v="5"/>
    <n v="13.918499999999998"/>
  </r>
  <r>
    <n v="7419"/>
    <s v="US-2019-114013"/>
    <x v="41"/>
    <d v="2019-03-15T00:00:00"/>
    <s v="Second Class"/>
    <s v="SC-20770"/>
    <x v="20"/>
    <x v="1"/>
    <s v="United States"/>
    <s v="Philadelphia"/>
    <x v="5"/>
    <x v="3"/>
    <s v="OFF-BI-10004318"/>
    <x v="1"/>
    <x v="4"/>
    <x v="1245"/>
    <n v="51.897000000000013"/>
    <n v="1"/>
    <n v="-41.517600000000002"/>
  </r>
  <r>
    <n v="7420"/>
    <s v="US-2019-114013"/>
    <x v="41"/>
    <d v="2019-03-15T00:00:00"/>
    <s v="Second Class"/>
    <s v="SC-20770"/>
    <x v="20"/>
    <x v="1"/>
    <s v="United States"/>
    <s v="Philadelphia"/>
    <x v="5"/>
    <x v="3"/>
    <s v="OFF-ST-10002574"/>
    <x v="1"/>
    <x v="10"/>
    <x v="637"/>
    <n v="552.55999999999995"/>
    <n v="5"/>
    <n v="-138.13999999999999"/>
  </r>
  <r>
    <n v="7421"/>
    <s v="US-2019-114013"/>
    <x v="41"/>
    <d v="2019-03-15T00:00:00"/>
    <s v="Second Class"/>
    <s v="SC-20770"/>
    <x v="20"/>
    <x v="1"/>
    <s v="United States"/>
    <s v="Philadelphia"/>
    <x v="5"/>
    <x v="3"/>
    <s v="OFF-BI-10002353"/>
    <x v="1"/>
    <x v="4"/>
    <x v="748"/>
    <n v="23.160000000000004"/>
    <n v="5"/>
    <n v="-15.439999999999998"/>
  </r>
  <r>
    <n v="7422"/>
    <s v="US-2019-114013"/>
    <x v="41"/>
    <d v="2019-03-15T00:00:00"/>
    <s v="Second Class"/>
    <s v="SC-20770"/>
    <x v="20"/>
    <x v="1"/>
    <s v="United States"/>
    <s v="Philadelphia"/>
    <x v="5"/>
    <x v="3"/>
    <s v="OFF-ST-10003641"/>
    <x v="1"/>
    <x v="10"/>
    <x v="1643"/>
    <n v="126.08"/>
    <n v="2"/>
    <n v="-28.367999999999984"/>
  </r>
  <r>
    <n v="7423"/>
    <s v="US-2019-114013"/>
    <x v="41"/>
    <d v="2019-03-15T00:00:00"/>
    <s v="Second Class"/>
    <s v="SC-20770"/>
    <x v="20"/>
    <x v="1"/>
    <s v="United States"/>
    <s v="Philadelphia"/>
    <x v="5"/>
    <x v="3"/>
    <s v="TEC-MA-10001148"/>
    <x v="2"/>
    <x v="16"/>
    <x v="1198"/>
    <n v="449.1"/>
    <n v="3"/>
    <n v="-643.70999999999981"/>
  </r>
  <r>
    <n v="7424"/>
    <s v="CA-2020-135069"/>
    <x v="179"/>
    <d v="2020-04-14T00:00:00"/>
    <s v="Standard Class"/>
    <s v="BS-11755"/>
    <x v="570"/>
    <x v="0"/>
    <s v="United States"/>
    <s v="Philadelphia"/>
    <x v="5"/>
    <x v="3"/>
    <s v="OFF-AP-10000026"/>
    <x v="1"/>
    <x v="6"/>
    <x v="934"/>
    <n v="195.10400000000001"/>
    <n v="4"/>
    <n v="21.949199999999969"/>
  </r>
  <r>
    <n v="7425"/>
    <s v="CA-2020-135069"/>
    <x v="179"/>
    <d v="2020-04-14T00:00:00"/>
    <s v="Standard Class"/>
    <s v="BS-11755"/>
    <x v="570"/>
    <x v="0"/>
    <s v="United States"/>
    <s v="Philadelphia"/>
    <x v="5"/>
    <x v="3"/>
    <s v="FUR-FU-10003878"/>
    <x v="0"/>
    <x v="9"/>
    <x v="431"/>
    <n v="36.671999999999997"/>
    <n v="3"/>
    <n v="6.4176000000000002"/>
  </r>
  <r>
    <n v="7426"/>
    <s v="CA-2019-101693"/>
    <x v="367"/>
    <d v="2019-06-27T00:00:00"/>
    <s v="Second Class"/>
    <s v="LC-17140"/>
    <x v="55"/>
    <x v="0"/>
    <s v="United States"/>
    <s v="Houston"/>
    <x v="6"/>
    <x v="2"/>
    <s v="FUR-CH-10001146"/>
    <x v="0"/>
    <x v="1"/>
    <x v="522"/>
    <n v="85.245999999999995"/>
    <n v="2"/>
    <n v="-6.0890000000000057"/>
  </r>
  <r>
    <n v="7427"/>
    <s v="CA-2019-101693"/>
    <x v="367"/>
    <d v="2019-06-27T00:00:00"/>
    <s v="Second Class"/>
    <s v="LC-17140"/>
    <x v="55"/>
    <x v="0"/>
    <s v="United States"/>
    <s v="Houston"/>
    <x v="6"/>
    <x v="2"/>
    <s v="FUR-FU-10003919"/>
    <x v="0"/>
    <x v="9"/>
    <x v="1169"/>
    <n v="32.712000000000003"/>
    <n v="2"/>
    <n v="-26.169599999999996"/>
  </r>
  <r>
    <n v="7440"/>
    <s v="US-2020-163657"/>
    <x v="153"/>
    <d v="2020-09-06T00:00:00"/>
    <s v="Standard Class"/>
    <s v="JL-15235"/>
    <x v="598"/>
    <x v="0"/>
    <s v="United States"/>
    <s v="Los Angeles"/>
    <x v="1"/>
    <x v="1"/>
    <s v="OFF-BI-10000138"/>
    <x v="1"/>
    <x v="4"/>
    <x v="387"/>
    <n v="18.72"/>
    <n v="5"/>
    <n v="6.5519999999999996"/>
  </r>
  <r>
    <n v="7441"/>
    <s v="US-2020-163657"/>
    <x v="153"/>
    <d v="2020-09-06T00:00:00"/>
    <s v="Standard Class"/>
    <s v="JL-15235"/>
    <x v="598"/>
    <x v="0"/>
    <s v="United States"/>
    <s v="Los Angeles"/>
    <x v="1"/>
    <x v="1"/>
    <s v="FUR-TA-10004607"/>
    <x v="0"/>
    <x v="14"/>
    <x v="873"/>
    <n v="236.52800000000002"/>
    <n v="2"/>
    <n v="-2.9566000000000088"/>
  </r>
  <r>
    <n v="7445"/>
    <s v="CA-2020-127474"/>
    <x v="251"/>
    <d v="2020-02-07T00:00:00"/>
    <s v="Second Class"/>
    <s v="RD-19810"/>
    <x v="174"/>
    <x v="2"/>
    <s v="United States"/>
    <s v="Chicago"/>
    <x v="7"/>
    <x v="2"/>
    <s v="OFF-PA-10001166"/>
    <x v="1"/>
    <x v="3"/>
    <x v="505"/>
    <n v="5.1840000000000011"/>
    <n v="1"/>
    <n v="1.8144"/>
  </r>
  <r>
    <n v="7446"/>
    <s v="CA-2020-127474"/>
    <x v="251"/>
    <d v="2020-02-07T00:00:00"/>
    <s v="Second Class"/>
    <s v="RD-19810"/>
    <x v="174"/>
    <x v="2"/>
    <s v="United States"/>
    <s v="Chicago"/>
    <x v="7"/>
    <x v="2"/>
    <s v="OFF-PA-10001033"/>
    <x v="1"/>
    <x v="3"/>
    <x v="1502"/>
    <n v="65.584000000000003"/>
    <n v="2"/>
    <n v="23.7742"/>
  </r>
  <r>
    <n v="7447"/>
    <s v="CA-2020-127474"/>
    <x v="251"/>
    <d v="2020-02-07T00:00:00"/>
    <s v="Second Class"/>
    <s v="RD-19810"/>
    <x v="174"/>
    <x v="2"/>
    <s v="United States"/>
    <s v="Chicago"/>
    <x v="7"/>
    <x v="2"/>
    <s v="FUR-FU-10004597"/>
    <x v="0"/>
    <x v="9"/>
    <x v="911"/>
    <n v="22.200000000000003"/>
    <n v="1"/>
    <n v="-26.084999999999994"/>
  </r>
  <r>
    <n v="7448"/>
    <s v="CA-2020-127474"/>
    <x v="251"/>
    <d v="2020-02-07T00:00:00"/>
    <s v="Second Class"/>
    <s v="RD-19810"/>
    <x v="174"/>
    <x v="2"/>
    <s v="United States"/>
    <s v="Chicago"/>
    <x v="7"/>
    <x v="2"/>
    <s v="OFF-PA-10000418"/>
    <x v="1"/>
    <x v="3"/>
    <x v="665"/>
    <n v="419.4"/>
    <n v="5"/>
    <n v="146.79"/>
  </r>
  <r>
    <n v="7449"/>
    <s v="CA-2020-115448"/>
    <x v="194"/>
    <d v="2020-11-14T00:00:00"/>
    <s v="First Class"/>
    <s v="MH-18025"/>
    <x v="602"/>
    <x v="0"/>
    <s v="United States"/>
    <s v="Knoxville"/>
    <x v="26"/>
    <x v="0"/>
    <s v="FUR-FU-10004090"/>
    <x v="0"/>
    <x v="9"/>
    <x v="407"/>
    <n v="88.920000000000016"/>
    <n v="5"/>
    <n v="14.449499999999986"/>
  </r>
  <r>
    <n v="7450"/>
    <s v="CA-2020-105669"/>
    <x v="383"/>
    <d v="2020-09-22T00:00:00"/>
    <s v="Second Class"/>
    <s v="SJ-20125"/>
    <x v="202"/>
    <x v="2"/>
    <s v="United States"/>
    <s v="Houston"/>
    <x v="6"/>
    <x v="2"/>
    <s v="OFF-AR-10000390"/>
    <x v="1"/>
    <x v="5"/>
    <x v="53"/>
    <n v="9.9120000000000008"/>
    <n v="3"/>
    <n v="3.2213999999999996"/>
  </r>
  <r>
    <n v="7451"/>
    <s v="CA-2020-105669"/>
    <x v="383"/>
    <d v="2020-09-22T00:00:00"/>
    <s v="Second Class"/>
    <s v="SJ-20125"/>
    <x v="202"/>
    <x v="2"/>
    <s v="United States"/>
    <s v="Houston"/>
    <x v="6"/>
    <x v="2"/>
    <s v="FUR-CH-10003774"/>
    <x v="0"/>
    <x v="1"/>
    <x v="1144"/>
    <n v="318.43"/>
    <n v="5"/>
    <n v="-77.333000000000013"/>
  </r>
  <r>
    <n v="7452"/>
    <s v="CA-2020-105669"/>
    <x v="383"/>
    <d v="2020-09-22T00:00:00"/>
    <s v="Second Class"/>
    <s v="SJ-20125"/>
    <x v="202"/>
    <x v="2"/>
    <s v="United States"/>
    <s v="Houston"/>
    <x v="6"/>
    <x v="2"/>
    <s v="OFF-BI-10002412"/>
    <x v="1"/>
    <x v="4"/>
    <x v="182"/>
    <n v="5.7999999999999989"/>
    <n v="5"/>
    <n v="-10.15"/>
  </r>
  <r>
    <n v="7453"/>
    <s v="CA-2020-105669"/>
    <x v="383"/>
    <d v="2020-09-22T00:00:00"/>
    <s v="Second Class"/>
    <s v="SJ-20125"/>
    <x v="202"/>
    <x v="2"/>
    <s v="United States"/>
    <s v="Houston"/>
    <x v="6"/>
    <x v="2"/>
    <s v="TEC-PH-10002415"/>
    <x v="2"/>
    <x v="8"/>
    <x v="1613"/>
    <n v="1415.76"/>
    <n v="6"/>
    <n v="88.48500000000007"/>
  </r>
  <r>
    <n v="7454"/>
    <s v="CA-2020-134796"/>
    <x v="354"/>
    <d v="2020-07-01T00:00:00"/>
    <s v="Standard Class"/>
    <s v="FM-14380"/>
    <x v="154"/>
    <x v="0"/>
    <s v="United States"/>
    <s v="Bolingbrook"/>
    <x v="7"/>
    <x v="2"/>
    <s v="TEC-PH-10003505"/>
    <x v="2"/>
    <x v="8"/>
    <x v="612"/>
    <n v="148.47999999999999"/>
    <n v="2"/>
    <n v="16.703999999999986"/>
  </r>
  <r>
    <n v="7455"/>
    <s v="CA-2019-137743"/>
    <x v="372"/>
    <d v="2019-08-04T00:00:00"/>
    <s v="Standard Class"/>
    <s v="KH-16360"/>
    <x v="222"/>
    <x v="0"/>
    <s v="United States"/>
    <s v="Chicago"/>
    <x v="7"/>
    <x v="2"/>
    <s v="OFF-LA-10003663"/>
    <x v="1"/>
    <x v="2"/>
    <x v="1011"/>
    <n v="9.2480000000000011"/>
    <n v="4"/>
    <n v="3.1212"/>
  </r>
  <r>
    <n v="7456"/>
    <s v="CA-2019-137743"/>
    <x v="372"/>
    <d v="2019-08-04T00:00:00"/>
    <s v="Standard Class"/>
    <s v="KH-16360"/>
    <x v="222"/>
    <x v="0"/>
    <s v="United States"/>
    <s v="Chicago"/>
    <x v="7"/>
    <x v="2"/>
    <s v="OFF-ST-10001780"/>
    <x v="1"/>
    <x v="10"/>
    <x v="293"/>
    <n v="1036.624"/>
    <n v="2"/>
    <n v="51.831200000000024"/>
  </r>
  <r>
    <n v="7464"/>
    <s v="CA-2019-103709"/>
    <x v="86"/>
    <d v="2019-09-15T00:00:00"/>
    <s v="Standard Class"/>
    <s v="LP-17095"/>
    <x v="292"/>
    <x v="0"/>
    <s v="United States"/>
    <s v="Visalia"/>
    <x v="1"/>
    <x v="1"/>
    <s v="OFF-AR-10003338"/>
    <x v="1"/>
    <x v="5"/>
    <x v="1077"/>
    <n v="14.88"/>
    <n v="2"/>
    <n v="3.7200000000000006"/>
  </r>
  <r>
    <n v="7465"/>
    <s v="CA-2019-103709"/>
    <x v="86"/>
    <d v="2019-09-15T00:00:00"/>
    <s v="Standard Class"/>
    <s v="LP-17095"/>
    <x v="292"/>
    <x v="0"/>
    <s v="United States"/>
    <s v="Visalia"/>
    <x v="1"/>
    <x v="1"/>
    <s v="OFF-PA-10004610"/>
    <x v="1"/>
    <x v="3"/>
    <x v="1165"/>
    <n v="34.24"/>
    <n v="8"/>
    <n v="15.407999999999998"/>
  </r>
  <r>
    <n v="7466"/>
    <s v="CA-2019-103709"/>
    <x v="86"/>
    <d v="2019-09-15T00:00:00"/>
    <s v="Standard Class"/>
    <s v="LP-17095"/>
    <x v="292"/>
    <x v="0"/>
    <s v="United States"/>
    <s v="Visalia"/>
    <x v="1"/>
    <x v="1"/>
    <s v="OFF-ST-10001272"/>
    <x v="1"/>
    <x v="10"/>
    <x v="1022"/>
    <n v="261.74"/>
    <n v="2"/>
    <n v="65.435000000000002"/>
  </r>
  <r>
    <n v="7467"/>
    <s v="CA-2019-138282"/>
    <x v="163"/>
    <d v="2019-05-23T00:00:00"/>
    <s v="Standard Class"/>
    <s v="AH-10690"/>
    <x v="574"/>
    <x v="1"/>
    <s v="United States"/>
    <s v="Los Angeles"/>
    <x v="1"/>
    <x v="1"/>
    <s v="OFF-AP-10001366"/>
    <x v="1"/>
    <x v="6"/>
    <x v="200"/>
    <n v="87.84"/>
    <n v="8"/>
    <n v="23.716800000000006"/>
  </r>
  <r>
    <n v="7468"/>
    <s v="CA-2020-148985"/>
    <x v="194"/>
    <d v="2020-11-15T00:00:00"/>
    <s v="Second Class"/>
    <s v="TB-21190"/>
    <x v="734"/>
    <x v="2"/>
    <s v="United States"/>
    <s v="Los Angeles"/>
    <x v="1"/>
    <x v="1"/>
    <s v="FUR-FU-10001424"/>
    <x v="0"/>
    <x v="9"/>
    <x v="586"/>
    <n v="34.92"/>
    <n v="4"/>
    <n v="11.872799999999998"/>
  </r>
  <r>
    <n v="7473"/>
    <s v="CA-2019-139997"/>
    <x v="520"/>
    <d v="2019-07-03T00:00:00"/>
    <s v="First Class"/>
    <s v="EM-14140"/>
    <x v="532"/>
    <x v="2"/>
    <s v="United States"/>
    <s v="Lehi"/>
    <x v="40"/>
    <x v="1"/>
    <s v="TEC-CO-10000971"/>
    <x v="2"/>
    <x v="15"/>
    <x v="953"/>
    <n v="1499.95"/>
    <n v="5"/>
    <n v="449.9849999999999"/>
  </r>
  <r>
    <n v="7474"/>
    <s v="CA-2019-109652"/>
    <x v="193"/>
    <d v="2019-04-15T00:00:00"/>
    <s v="Standard Class"/>
    <s v="QJ-19255"/>
    <x v="286"/>
    <x v="1"/>
    <s v="United States"/>
    <s v="Chicago"/>
    <x v="7"/>
    <x v="2"/>
    <s v="OFF-AR-10000034"/>
    <x v="1"/>
    <x v="5"/>
    <x v="1372"/>
    <n v="13.568000000000001"/>
    <n v="4"/>
    <n v="3.2223999999999995"/>
  </r>
  <r>
    <n v="7482"/>
    <s v="CA-2019-124583"/>
    <x v="75"/>
    <d v="2019-09-03T00:00:00"/>
    <s v="Second Class"/>
    <s v="LB-16795"/>
    <x v="564"/>
    <x v="2"/>
    <s v="United States"/>
    <s v="Huntington Beach"/>
    <x v="1"/>
    <x v="1"/>
    <s v="OFF-EN-10002500"/>
    <x v="1"/>
    <x v="12"/>
    <x v="60"/>
    <n v="12.78"/>
    <n v="1"/>
    <n v="5.7509999999999994"/>
  </r>
  <r>
    <n v="7485"/>
    <s v="CA-2020-135111"/>
    <x v="63"/>
    <d v="2019-01-02T00:00:00"/>
    <s v="Standard Class"/>
    <s v="CS-12400"/>
    <x v="21"/>
    <x v="2"/>
    <s v="United States"/>
    <s v="Fargo"/>
    <x v="46"/>
    <x v="2"/>
    <s v="OFF-AR-10004707"/>
    <x v="1"/>
    <x v="5"/>
    <x v="512"/>
    <n v="2.48"/>
    <n v="1"/>
    <n v="0.86799999999999988"/>
  </r>
  <r>
    <n v="7486"/>
    <s v="CA-2020-135111"/>
    <x v="63"/>
    <d v="2019-01-02T00:00:00"/>
    <s v="Standard Class"/>
    <s v="CS-12400"/>
    <x v="21"/>
    <x v="2"/>
    <s v="United States"/>
    <s v="Fargo"/>
    <x v="46"/>
    <x v="2"/>
    <s v="OFF-BI-10004040"/>
    <x v="1"/>
    <x v="4"/>
    <x v="1404"/>
    <n v="25.9"/>
    <n v="5"/>
    <n v="12.690999999999999"/>
  </r>
  <r>
    <n v="7490"/>
    <s v="CA-2020-157196"/>
    <x v="34"/>
    <d v="2020-11-09T00:00:00"/>
    <s v="Standard Class"/>
    <s v="AA-10645"/>
    <x v="643"/>
    <x v="0"/>
    <s v="United States"/>
    <s v="San Diego"/>
    <x v="1"/>
    <x v="1"/>
    <s v="OFF-PA-10003172"/>
    <x v="1"/>
    <x v="3"/>
    <x v="560"/>
    <n v="12.96"/>
    <n v="2"/>
    <n v="6.2208000000000006"/>
  </r>
  <r>
    <n v="7492"/>
    <s v="US-2020-118598"/>
    <x v="366"/>
    <d v="2020-11-16T00:00:00"/>
    <s v="Same Day"/>
    <s v="CM-12190"/>
    <x v="423"/>
    <x v="0"/>
    <s v="United States"/>
    <s v="Utica"/>
    <x v="11"/>
    <x v="3"/>
    <s v="TEC-PH-10002583"/>
    <x v="2"/>
    <x v="8"/>
    <x v="1452"/>
    <n v="119.94"/>
    <n v="6"/>
    <n v="5.9969999999999857"/>
  </r>
  <r>
    <n v="7493"/>
    <s v="US-2020-160836"/>
    <x v="124"/>
    <d v="2020-09-16T00:00:00"/>
    <s v="Standard Class"/>
    <s v="CC-12475"/>
    <x v="560"/>
    <x v="0"/>
    <s v="United States"/>
    <s v="Houston"/>
    <x v="6"/>
    <x v="2"/>
    <s v="OFF-PA-10004239"/>
    <x v="1"/>
    <x v="3"/>
    <x v="1167"/>
    <n v="10.272000000000002"/>
    <n v="3"/>
    <n v="3.2099999999999982"/>
  </r>
  <r>
    <n v="7494"/>
    <s v="US-2020-160836"/>
    <x v="124"/>
    <d v="2020-09-16T00:00:00"/>
    <s v="Standard Class"/>
    <s v="CC-12475"/>
    <x v="560"/>
    <x v="0"/>
    <s v="United States"/>
    <s v="Houston"/>
    <x v="6"/>
    <x v="2"/>
    <s v="FUR-TA-10002855"/>
    <x v="0"/>
    <x v="14"/>
    <x v="1644"/>
    <n v="512.19000000000005"/>
    <n v="5"/>
    <n v="-65.853000000000009"/>
  </r>
  <r>
    <n v="7495"/>
    <s v="US-2020-160836"/>
    <x v="124"/>
    <d v="2020-09-16T00:00:00"/>
    <s v="Standard Class"/>
    <s v="CC-12475"/>
    <x v="560"/>
    <x v="0"/>
    <s v="United States"/>
    <s v="Houston"/>
    <x v="6"/>
    <x v="2"/>
    <s v="OFF-AP-10001626"/>
    <x v="1"/>
    <x v="6"/>
    <x v="714"/>
    <n v="1.5559999999999996"/>
    <n v="2"/>
    <n v="-4.2012"/>
  </r>
  <r>
    <n v="7496"/>
    <s v="CA-2020-121048"/>
    <x v="611"/>
    <d v="2020-07-18T00:00:00"/>
    <s v="Standard Class"/>
    <s v="TC-21295"/>
    <x v="497"/>
    <x v="0"/>
    <s v="United States"/>
    <s v="Westminster"/>
    <x v="1"/>
    <x v="1"/>
    <s v="OFF-BI-10004022"/>
    <x v="1"/>
    <x v="4"/>
    <x v="1381"/>
    <n v="4.4479999999999995"/>
    <n v="2"/>
    <n v="1.4455999999999996"/>
  </r>
  <r>
    <n v="7497"/>
    <s v="CA-2020-121048"/>
    <x v="611"/>
    <d v="2020-07-18T00:00:00"/>
    <s v="Standard Class"/>
    <s v="TC-21295"/>
    <x v="497"/>
    <x v="0"/>
    <s v="United States"/>
    <s v="Westminster"/>
    <x v="1"/>
    <x v="1"/>
    <s v="FUR-FU-10003601"/>
    <x v="0"/>
    <x v="9"/>
    <x v="480"/>
    <n v="276.69"/>
    <n v="3"/>
    <n v="49.804199999999994"/>
  </r>
  <r>
    <n v="7498"/>
    <s v="CA-2020-121048"/>
    <x v="611"/>
    <d v="2020-07-18T00:00:00"/>
    <s v="Standard Class"/>
    <s v="TC-21295"/>
    <x v="497"/>
    <x v="0"/>
    <s v="United States"/>
    <s v="Westminster"/>
    <x v="1"/>
    <x v="1"/>
    <s v="OFF-FA-10000490"/>
    <x v="1"/>
    <x v="11"/>
    <x v="1645"/>
    <n v="4.96"/>
    <n v="4"/>
    <n v="2.3311999999999999"/>
  </r>
  <r>
    <n v="7499"/>
    <s v="CA-2020-121048"/>
    <x v="611"/>
    <d v="2020-07-18T00:00:00"/>
    <s v="Standard Class"/>
    <s v="TC-21295"/>
    <x v="497"/>
    <x v="0"/>
    <s v="United States"/>
    <s v="Westminster"/>
    <x v="1"/>
    <x v="1"/>
    <s v="OFF-AR-10004042"/>
    <x v="1"/>
    <x v="5"/>
    <x v="1646"/>
    <n v="71.92"/>
    <n v="4"/>
    <n v="20.856799999999993"/>
  </r>
  <r>
    <n v="7500"/>
    <s v="CA-2020-121048"/>
    <x v="611"/>
    <d v="2020-07-18T00:00:00"/>
    <s v="Standard Class"/>
    <s v="TC-21295"/>
    <x v="497"/>
    <x v="0"/>
    <s v="United States"/>
    <s v="Westminster"/>
    <x v="1"/>
    <x v="1"/>
    <s v="FUR-FU-10002960"/>
    <x v="0"/>
    <x v="9"/>
    <x v="100"/>
    <n v="18.84"/>
    <n v="3"/>
    <n v="7.9128000000000007"/>
  </r>
  <r>
    <n v="7501"/>
    <s v="CA-2020-121048"/>
    <x v="611"/>
    <d v="2020-07-18T00:00:00"/>
    <s v="Standard Class"/>
    <s v="TC-21295"/>
    <x v="497"/>
    <x v="0"/>
    <s v="United States"/>
    <s v="Westminster"/>
    <x v="1"/>
    <x v="1"/>
    <s v="TEC-AC-10000991"/>
    <x v="2"/>
    <x v="7"/>
    <x v="259"/>
    <n v="140.97"/>
    <n v="3"/>
    <n v="19.735800000000005"/>
  </r>
  <r>
    <n v="7502"/>
    <s v="CA-2020-121048"/>
    <x v="611"/>
    <d v="2020-07-18T00:00:00"/>
    <s v="Standard Class"/>
    <s v="TC-21295"/>
    <x v="497"/>
    <x v="0"/>
    <s v="United States"/>
    <s v="Westminster"/>
    <x v="1"/>
    <x v="1"/>
    <s v="TEC-PH-10004977"/>
    <x v="2"/>
    <x v="8"/>
    <x v="11"/>
    <n v="470.37600000000009"/>
    <n v="3"/>
    <n v="52.917299999999955"/>
  </r>
  <r>
    <n v="7503"/>
    <s v="US-2020-120147"/>
    <x v="535"/>
    <d v="2020-03-30T00:00:00"/>
    <s v="Same Day"/>
    <s v="TB-21400"/>
    <x v="504"/>
    <x v="0"/>
    <s v="United States"/>
    <s v="Los Angeles"/>
    <x v="1"/>
    <x v="1"/>
    <s v="OFF-AR-10000817"/>
    <x v="1"/>
    <x v="5"/>
    <x v="1495"/>
    <n v="6.08"/>
    <n v="2"/>
    <n v="2.0671999999999997"/>
  </r>
  <r>
    <n v="7504"/>
    <s v="US-2020-120147"/>
    <x v="535"/>
    <d v="2020-03-30T00:00:00"/>
    <s v="Same Day"/>
    <s v="TB-21400"/>
    <x v="504"/>
    <x v="0"/>
    <s v="United States"/>
    <s v="Los Angeles"/>
    <x v="1"/>
    <x v="1"/>
    <s v="TEC-PH-10002447"/>
    <x v="2"/>
    <x v="8"/>
    <x v="21"/>
    <n v="164.79200000000003"/>
    <n v="1"/>
    <n v="18.539099999999991"/>
  </r>
  <r>
    <n v="7505"/>
    <s v="CA-2019-158043"/>
    <x v="545"/>
    <d v="2019-02-04T00:00:00"/>
    <s v="Second Class"/>
    <s v="JK-15325"/>
    <x v="742"/>
    <x v="1"/>
    <s v="United States"/>
    <s v="Atlantic City"/>
    <x v="25"/>
    <x v="3"/>
    <s v="OFF-EN-10003134"/>
    <x v="1"/>
    <x v="12"/>
    <x v="89"/>
    <n v="23.36"/>
    <n v="2"/>
    <n v="11.68"/>
  </r>
  <r>
    <n v="7506"/>
    <s v="US-2020-106579"/>
    <x v="59"/>
    <d v="2020-06-13T00:00:00"/>
    <s v="Standard Class"/>
    <s v="BW-11200"/>
    <x v="457"/>
    <x v="0"/>
    <s v="United States"/>
    <s v="Skokie"/>
    <x v="7"/>
    <x v="2"/>
    <s v="OFF-BI-10000309"/>
    <x v="1"/>
    <x v="4"/>
    <x v="892"/>
    <n v="12.175999999999998"/>
    <n v="4"/>
    <n v="-18.872800000000009"/>
  </r>
  <r>
    <n v="7509"/>
    <s v="US-2020-161935"/>
    <x v="611"/>
    <d v="2020-07-18T00:00:00"/>
    <s v="Standard Class"/>
    <s v="JL-15835"/>
    <x v="158"/>
    <x v="0"/>
    <s v="United States"/>
    <s v="Columbus"/>
    <x v="19"/>
    <x v="3"/>
    <s v="OFF-PA-10000605"/>
    <x v="1"/>
    <x v="3"/>
    <x v="1647"/>
    <n v="9.2480000000000011"/>
    <n v="2"/>
    <n v="3.3524000000000003"/>
  </r>
  <r>
    <n v="7510"/>
    <s v="US-2020-161935"/>
    <x v="611"/>
    <d v="2020-07-18T00:00:00"/>
    <s v="Standard Class"/>
    <s v="JL-15835"/>
    <x v="158"/>
    <x v="0"/>
    <s v="United States"/>
    <s v="Columbus"/>
    <x v="19"/>
    <x v="3"/>
    <s v="TEC-PH-10000560"/>
    <x v="2"/>
    <x v="8"/>
    <x v="1424"/>
    <n v="1889.9459999999999"/>
    <n v="9"/>
    <n v="-377.98919999999998"/>
  </r>
  <r>
    <n v="7511"/>
    <s v="US-2020-161935"/>
    <x v="611"/>
    <d v="2020-07-18T00:00:00"/>
    <s v="Standard Class"/>
    <s v="JL-15835"/>
    <x v="158"/>
    <x v="0"/>
    <s v="United States"/>
    <s v="Columbus"/>
    <x v="19"/>
    <x v="3"/>
    <s v="OFF-ST-10003455"/>
    <x v="1"/>
    <x v="10"/>
    <x v="971"/>
    <n v="62.040000000000006"/>
    <n v="5"/>
    <n v="4.6530000000000022"/>
  </r>
  <r>
    <n v="7512"/>
    <s v="US-2020-161935"/>
    <x v="611"/>
    <d v="2020-07-18T00:00:00"/>
    <s v="Standard Class"/>
    <s v="JL-15835"/>
    <x v="158"/>
    <x v="0"/>
    <s v="United States"/>
    <s v="Columbus"/>
    <x v="19"/>
    <x v="3"/>
    <s v="FUR-FU-10002937"/>
    <x v="0"/>
    <x v="9"/>
    <x v="738"/>
    <n v="396.92000000000007"/>
    <n v="5"/>
    <n v="148.845"/>
  </r>
  <r>
    <n v="7513"/>
    <s v="US-2020-161935"/>
    <x v="611"/>
    <d v="2020-07-18T00:00:00"/>
    <s v="Standard Class"/>
    <s v="JL-15835"/>
    <x v="158"/>
    <x v="0"/>
    <s v="United States"/>
    <s v="Columbus"/>
    <x v="19"/>
    <x v="3"/>
    <s v="OFF-ST-10001837"/>
    <x v="1"/>
    <x v="10"/>
    <x v="1449"/>
    <n v="239.45599999999999"/>
    <n v="7"/>
    <n v="17.959200000000003"/>
  </r>
  <r>
    <n v="7514"/>
    <s v="US-2020-161935"/>
    <x v="611"/>
    <d v="2020-07-18T00:00:00"/>
    <s v="Standard Class"/>
    <s v="JL-15835"/>
    <x v="158"/>
    <x v="0"/>
    <s v="United States"/>
    <s v="Columbus"/>
    <x v="19"/>
    <x v="3"/>
    <s v="OFF-AR-10004757"/>
    <x v="1"/>
    <x v="5"/>
    <x v="1206"/>
    <n v="13.120000000000001"/>
    <n v="5"/>
    <n v="2.1319999999999988"/>
  </r>
  <r>
    <n v="7515"/>
    <s v="US-2020-167920"/>
    <x v="19"/>
    <d v="2020-12-12T00:00:00"/>
    <s v="Second Class"/>
    <s v="JL-15835"/>
    <x v="158"/>
    <x v="0"/>
    <s v="United States"/>
    <s v="Richmond"/>
    <x v="0"/>
    <x v="0"/>
    <s v="OFF-BI-10004236"/>
    <x v="1"/>
    <x v="4"/>
    <x v="603"/>
    <n v="29.36"/>
    <n v="2"/>
    <n v="13.505599999999999"/>
  </r>
  <r>
    <n v="7516"/>
    <s v="US-2020-167920"/>
    <x v="19"/>
    <d v="2020-12-12T00:00:00"/>
    <s v="Second Class"/>
    <s v="JL-15835"/>
    <x v="158"/>
    <x v="0"/>
    <s v="United States"/>
    <s v="Richmond"/>
    <x v="0"/>
    <x v="0"/>
    <s v="OFF-AP-10000159"/>
    <x v="1"/>
    <x v="6"/>
    <x v="1046"/>
    <n v="214.89999999999998"/>
    <n v="5"/>
    <n v="62.32099999999997"/>
  </r>
  <r>
    <n v="7517"/>
    <s v="US-2020-167920"/>
    <x v="19"/>
    <d v="2020-12-12T00:00:00"/>
    <s v="Second Class"/>
    <s v="JL-15835"/>
    <x v="158"/>
    <x v="0"/>
    <s v="United States"/>
    <s v="Richmond"/>
    <x v="0"/>
    <x v="0"/>
    <s v="OFF-BI-10003274"/>
    <x v="1"/>
    <x v="4"/>
    <x v="62"/>
    <n v="15.92"/>
    <n v="4"/>
    <n v="7.4824000000000002"/>
  </r>
  <r>
    <n v="7518"/>
    <s v="US-2020-167920"/>
    <x v="19"/>
    <d v="2020-12-12T00:00:00"/>
    <s v="Second Class"/>
    <s v="JL-15835"/>
    <x v="158"/>
    <x v="0"/>
    <s v="United States"/>
    <s v="Richmond"/>
    <x v="0"/>
    <x v="0"/>
    <s v="TEC-AC-10001013"/>
    <x v="2"/>
    <x v="7"/>
    <x v="537"/>
    <n v="146.44999999999999"/>
    <n v="5"/>
    <n v="48.328499999999991"/>
  </r>
  <r>
    <n v="7519"/>
    <s v="US-2020-167920"/>
    <x v="19"/>
    <d v="2020-12-12T00:00:00"/>
    <s v="Second Class"/>
    <s v="JL-15835"/>
    <x v="158"/>
    <x v="0"/>
    <s v="United States"/>
    <s v="Richmond"/>
    <x v="0"/>
    <x v="0"/>
    <s v="OFF-ST-10004963"/>
    <x v="1"/>
    <x v="10"/>
    <x v="1191"/>
    <n v="15.14"/>
    <n v="1"/>
    <n v="0.60559999999999903"/>
  </r>
  <r>
    <n v="7520"/>
    <s v="US-2020-167920"/>
    <x v="19"/>
    <d v="2020-12-12T00:00:00"/>
    <s v="Second Class"/>
    <s v="JL-15835"/>
    <x v="158"/>
    <x v="0"/>
    <s v="United States"/>
    <s v="Richmond"/>
    <x v="0"/>
    <x v="0"/>
    <s v="OFF-LA-10004409"/>
    <x v="1"/>
    <x v="2"/>
    <x v="1648"/>
    <n v="5.76"/>
    <n v="2"/>
    <n v="2.6495999999999995"/>
  </r>
  <r>
    <n v="7521"/>
    <s v="US-2020-167920"/>
    <x v="19"/>
    <d v="2020-12-12T00:00:00"/>
    <s v="Second Class"/>
    <s v="JL-15835"/>
    <x v="158"/>
    <x v="0"/>
    <s v="United States"/>
    <s v="Richmond"/>
    <x v="0"/>
    <x v="0"/>
    <s v="TEC-CO-10001046"/>
    <x v="2"/>
    <x v="15"/>
    <x v="588"/>
    <n v="1399.98"/>
    <n v="2"/>
    <n v="629.99099999999999"/>
  </r>
  <r>
    <n v="7522"/>
    <s v="CA-2019-162383"/>
    <x v="38"/>
    <d v="2019-09-11T00:00:00"/>
    <s v="Standard Class"/>
    <s v="MD-17350"/>
    <x v="358"/>
    <x v="0"/>
    <s v="United States"/>
    <s v="Lancaster"/>
    <x v="19"/>
    <x v="3"/>
    <s v="OFF-BI-10002824"/>
    <x v="1"/>
    <x v="4"/>
    <x v="324"/>
    <n v="8.9520000000000017"/>
    <n v="2"/>
    <n v="-7.4600000000000009"/>
  </r>
  <r>
    <n v="7523"/>
    <s v="CA-2019-162383"/>
    <x v="38"/>
    <d v="2019-09-11T00:00:00"/>
    <s v="Standard Class"/>
    <s v="MD-17350"/>
    <x v="358"/>
    <x v="0"/>
    <s v="United States"/>
    <s v="Lancaster"/>
    <x v="19"/>
    <x v="3"/>
    <s v="OFF-BI-10001757"/>
    <x v="1"/>
    <x v="4"/>
    <x v="818"/>
    <n v="8.8560000000000016"/>
    <n v="6"/>
    <n v="-6.4944000000000024"/>
  </r>
  <r>
    <n v="7524"/>
    <s v="CA-2019-162383"/>
    <x v="38"/>
    <d v="2019-09-11T00:00:00"/>
    <s v="Standard Class"/>
    <s v="MD-17350"/>
    <x v="358"/>
    <x v="0"/>
    <s v="United States"/>
    <s v="Lancaster"/>
    <x v="19"/>
    <x v="3"/>
    <s v="FUR-CH-10004477"/>
    <x v="0"/>
    <x v="1"/>
    <x v="1410"/>
    <n v="85.245999999999995"/>
    <n v="2"/>
    <n v="-1.217800000000004"/>
  </r>
  <r>
    <n v="7527"/>
    <s v="US-2020-106145"/>
    <x v="536"/>
    <d v="2020-09-26T00:00:00"/>
    <s v="Same Day"/>
    <s v="RA-19885"/>
    <x v="10"/>
    <x v="1"/>
    <s v="United States"/>
    <s v="San Francisco"/>
    <x v="1"/>
    <x v="1"/>
    <s v="OFF-EN-10001028"/>
    <x v="1"/>
    <x v="12"/>
    <x v="89"/>
    <n v="71.88"/>
    <n v="6"/>
    <n v="33.064799999999998"/>
  </r>
  <r>
    <n v="7528"/>
    <s v="US-2020-106145"/>
    <x v="536"/>
    <d v="2020-09-26T00:00:00"/>
    <s v="Same Day"/>
    <s v="RA-19885"/>
    <x v="10"/>
    <x v="1"/>
    <s v="United States"/>
    <s v="San Francisco"/>
    <x v="1"/>
    <x v="1"/>
    <s v="FUR-FU-10003829"/>
    <x v="0"/>
    <x v="9"/>
    <x v="1516"/>
    <n v="9.24"/>
    <n v="3"/>
    <n v="2.9567999999999994"/>
  </r>
  <r>
    <n v="7529"/>
    <s v="US-2020-106145"/>
    <x v="536"/>
    <d v="2020-09-26T00:00:00"/>
    <s v="Same Day"/>
    <s v="RA-19885"/>
    <x v="10"/>
    <x v="1"/>
    <s v="United States"/>
    <s v="San Francisco"/>
    <x v="1"/>
    <x v="1"/>
    <s v="OFF-PA-10002245"/>
    <x v="1"/>
    <x v="3"/>
    <x v="1593"/>
    <n v="35.880000000000003"/>
    <n v="6"/>
    <n v="16.146000000000001"/>
  </r>
  <r>
    <n v="7530"/>
    <s v="US-2020-106145"/>
    <x v="536"/>
    <d v="2020-09-26T00:00:00"/>
    <s v="Same Day"/>
    <s v="RA-19885"/>
    <x v="10"/>
    <x v="1"/>
    <s v="United States"/>
    <s v="San Francisco"/>
    <x v="1"/>
    <x v="1"/>
    <s v="OFF-BI-10002215"/>
    <x v="1"/>
    <x v="4"/>
    <x v="1171"/>
    <n v="17.04"/>
    <n v="3"/>
    <n v="5.5379999999999985"/>
  </r>
  <r>
    <n v="7531"/>
    <s v="US-2020-106145"/>
    <x v="536"/>
    <d v="2020-09-26T00:00:00"/>
    <s v="Same Day"/>
    <s v="RA-19885"/>
    <x v="10"/>
    <x v="1"/>
    <s v="United States"/>
    <s v="San Francisco"/>
    <x v="1"/>
    <x v="1"/>
    <s v="OFF-BI-10003925"/>
    <x v="1"/>
    <x v="4"/>
    <x v="1141"/>
    <n v="931.17600000000016"/>
    <n v="3"/>
    <n v="314.27190000000002"/>
  </r>
  <r>
    <n v="7532"/>
    <s v="CA-2019-107146"/>
    <x v="15"/>
    <d v="2019-06-19T00:00:00"/>
    <s v="First Class"/>
    <s v="LC-16885"/>
    <x v="39"/>
    <x v="0"/>
    <s v="United States"/>
    <s v="Longmont"/>
    <x v="27"/>
    <x v="1"/>
    <s v="FUR-FU-10002298"/>
    <x v="0"/>
    <x v="9"/>
    <x v="944"/>
    <n v="266.35200000000003"/>
    <n v="3"/>
    <n v="-13.317600000000013"/>
  </r>
  <r>
    <n v="7533"/>
    <s v="CA-2019-107146"/>
    <x v="15"/>
    <d v="2019-06-19T00:00:00"/>
    <s v="First Class"/>
    <s v="LC-16885"/>
    <x v="39"/>
    <x v="0"/>
    <s v="United States"/>
    <s v="Longmont"/>
    <x v="27"/>
    <x v="1"/>
    <s v="FUR-CH-10004853"/>
    <x v="0"/>
    <x v="1"/>
    <x v="1059"/>
    <n v="483.13599999999997"/>
    <n v="4"/>
    <n v="54.352799999999945"/>
  </r>
  <r>
    <n v="7534"/>
    <s v="US-2020-134642"/>
    <x v="497"/>
    <d v="2020-03-01T00:00:00"/>
    <s v="Standard Class"/>
    <s v="SW-20245"/>
    <x v="434"/>
    <x v="0"/>
    <s v="United States"/>
    <s v="Greenville"/>
    <x v="2"/>
    <x v="0"/>
    <s v="FUR-CH-10002880"/>
    <x v="0"/>
    <x v="1"/>
    <x v="808"/>
    <n v="196.78399999999999"/>
    <n v="2"/>
    <n v="-22.138200000000012"/>
  </r>
  <r>
    <n v="7535"/>
    <s v="US-2020-134642"/>
    <x v="497"/>
    <d v="2020-03-01T00:00:00"/>
    <s v="Standard Class"/>
    <s v="SW-20245"/>
    <x v="434"/>
    <x v="0"/>
    <s v="United States"/>
    <s v="Greenville"/>
    <x v="2"/>
    <x v="0"/>
    <s v="FUR-BO-10004709"/>
    <x v="0"/>
    <x v="0"/>
    <x v="145"/>
    <n v="231.92000000000002"/>
    <n v="5"/>
    <n v="5.7980000000000018"/>
  </r>
  <r>
    <n v="7536"/>
    <s v="US-2020-160143"/>
    <x v="102"/>
    <d v="2020-04-07T00:00:00"/>
    <s v="Standard Class"/>
    <s v="HG-14965"/>
    <x v="289"/>
    <x v="1"/>
    <s v="United States"/>
    <s v="Los Angeles"/>
    <x v="1"/>
    <x v="1"/>
    <s v="OFF-SU-10004231"/>
    <x v="1"/>
    <x v="13"/>
    <x v="353"/>
    <n v="29.700000000000003"/>
    <n v="3"/>
    <n v="8.0190000000000001"/>
  </r>
  <r>
    <n v="7537"/>
    <s v="CA-2020-103415"/>
    <x v="407"/>
    <d v="2020-12-08T00:00:00"/>
    <s v="Standard Class"/>
    <s v="MV-17485"/>
    <x v="452"/>
    <x v="0"/>
    <s v="United States"/>
    <s v="Houston"/>
    <x v="6"/>
    <x v="2"/>
    <s v="FUR-FU-10000820"/>
    <x v="0"/>
    <x v="9"/>
    <x v="1642"/>
    <n v="13.591999999999999"/>
    <n v="2"/>
    <n v="-14.271599999999999"/>
  </r>
  <r>
    <n v="7538"/>
    <s v="CA-2019-106460"/>
    <x v="178"/>
    <d v="2019-02-22T00:00:00"/>
    <s v="Second Class"/>
    <s v="GT-14710"/>
    <x v="135"/>
    <x v="0"/>
    <s v="United States"/>
    <s v="San Francisco"/>
    <x v="1"/>
    <x v="1"/>
    <s v="OFF-PA-10001736"/>
    <x v="1"/>
    <x v="3"/>
    <x v="70"/>
    <n v="70.88"/>
    <n v="2"/>
    <n v="33.313599999999994"/>
  </r>
  <r>
    <n v="7539"/>
    <s v="US-2020-112347"/>
    <x v="318"/>
    <d v="2020-12-06T00:00:00"/>
    <s v="Standard Class"/>
    <s v="BS-11380"/>
    <x v="653"/>
    <x v="1"/>
    <s v="United States"/>
    <s v="Denver"/>
    <x v="27"/>
    <x v="1"/>
    <s v="OFF-ST-10003306"/>
    <x v="1"/>
    <x v="10"/>
    <x v="225"/>
    <n v="114.28800000000001"/>
    <n v="1"/>
    <n v="12.857399999999984"/>
  </r>
  <r>
    <n v="7540"/>
    <s v="US-2020-112347"/>
    <x v="318"/>
    <d v="2020-12-06T00:00:00"/>
    <s v="Standard Class"/>
    <s v="BS-11380"/>
    <x v="653"/>
    <x v="1"/>
    <s v="United States"/>
    <s v="Denver"/>
    <x v="27"/>
    <x v="1"/>
    <s v="OFF-BI-10003707"/>
    <x v="1"/>
    <x v="4"/>
    <x v="1435"/>
    <n v="36.624000000000002"/>
    <n v="8"/>
    <n v="-24.41599999999999"/>
  </r>
  <r>
    <n v="7541"/>
    <s v="US-2020-112347"/>
    <x v="318"/>
    <d v="2020-12-06T00:00:00"/>
    <s v="Standard Class"/>
    <s v="BS-11380"/>
    <x v="653"/>
    <x v="1"/>
    <s v="United States"/>
    <s v="Denver"/>
    <x v="27"/>
    <x v="1"/>
    <s v="FUR-BO-10003546"/>
    <x v="0"/>
    <x v="0"/>
    <x v="1335"/>
    <n v="242.35200000000003"/>
    <n v="8"/>
    <n v="-363.52799999999991"/>
  </r>
  <r>
    <n v="7542"/>
    <s v="US-2020-112347"/>
    <x v="318"/>
    <d v="2020-12-06T00:00:00"/>
    <s v="Standard Class"/>
    <s v="BS-11380"/>
    <x v="653"/>
    <x v="1"/>
    <s v="United States"/>
    <s v="Denver"/>
    <x v="27"/>
    <x v="1"/>
    <s v="TEC-PH-10000213"/>
    <x v="2"/>
    <x v="8"/>
    <x v="1649"/>
    <n v="49.616000000000007"/>
    <n v="2"/>
    <n v="4.9615999999999989"/>
  </r>
  <r>
    <n v="7543"/>
    <s v="US-2020-112347"/>
    <x v="318"/>
    <d v="2020-12-06T00:00:00"/>
    <s v="Standard Class"/>
    <s v="BS-11380"/>
    <x v="653"/>
    <x v="1"/>
    <s v="United States"/>
    <s v="Denver"/>
    <x v="27"/>
    <x v="1"/>
    <s v="FUR-FU-10001488"/>
    <x v="0"/>
    <x v="9"/>
    <x v="728"/>
    <n v="508.70400000000006"/>
    <n v="6"/>
    <n v="0"/>
  </r>
  <r>
    <n v="7544"/>
    <s v="US-2020-112347"/>
    <x v="318"/>
    <d v="2020-12-06T00:00:00"/>
    <s v="Standard Class"/>
    <s v="BS-11380"/>
    <x v="653"/>
    <x v="1"/>
    <s v="United States"/>
    <s v="Denver"/>
    <x v="27"/>
    <x v="1"/>
    <s v="TEC-PH-10004833"/>
    <x v="2"/>
    <x v="8"/>
    <x v="1188"/>
    <n v="57.36"/>
    <n v="6"/>
    <n v="-14.34"/>
  </r>
  <r>
    <n v="7545"/>
    <s v="US-2020-112347"/>
    <x v="318"/>
    <d v="2020-12-06T00:00:00"/>
    <s v="Standard Class"/>
    <s v="BS-11380"/>
    <x v="653"/>
    <x v="1"/>
    <s v="United States"/>
    <s v="Denver"/>
    <x v="27"/>
    <x v="1"/>
    <s v="FUR-CH-10002335"/>
    <x v="0"/>
    <x v="1"/>
    <x v="571"/>
    <n v="906.68000000000006"/>
    <n v="5"/>
    <n v="68.001000000000033"/>
  </r>
  <r>
    <n v="7550"/>
    <s v="CA-2019-136595"/>
    <x v="38"/>
    <d v="2019-09-07T00:00:00"/>
    <s v="First Class"/>
    <s v="EM-13825"/>
    <x v="461"/>
    <x v="1"/>
    <s v="United States"/>
    <s v="Houston"/>
    <x v="6"/>
    <x v="2"/>
    <s v="FUR-FU-10004671"/>
    <x v="0"/>
    <x v="9"/>
    <x v="1002"/>
    <n v="21.204000000000004"/>
    <n v="3"/>
    <n v="-11.662199999999999"/>
  </r>
  <r>
    <n v="7557"/>
    <s v="CA-2020-159506"/>
    <x v="195"/>
    <d v="2020-12-02T00:00:00"/>
    <s v="Standard Class"/>
    <s v="JR-16210"/>
    <x v="213"/>
    <x v="1"/>
    <s v="United States"/>
    <s v="Columbus"/>
    <x v="33"/>
    <x v="2"/>
    <s v="OFF-PA-10003641"/>
    <x v="1"/>
    <x v="3"/>
    <x v="645"/>
    <n v="158.28"/>
    <n v="6"/>
    <n v="72.808799999999991"/>
  </r>
  <r>
    <n v="7558"/>
    <s v="CA-2020-159506"/>
    <x v="195"/>
    <d v="2020-12-02T00:00:00"/>
    <s v="Standard Class"/>
    <s v="JR-16210"/>
    <x v="213"/>
    <x v="1"/>
    <s v="United States"/>
    <s v="Columbus"/>
    <x v="33"/>
    <x v="2"/>
    <s v="OFF-BI-10004519"/>
    <x v="1"/>
    <x v="4"/>
    <x v="593"/>
    <n v="497.93999999999994"/>
    <n v="3"/>
    <n v="224.07299999999998"/>
  </r>
  <r>
    <n v="7562"/>
    <s v="CA-2019-105746"/>
    <x v="518"/>
    <d v="2020-01-01T00:00:00"/>
    <s v="First Class"/>
    <s v="BD-11605"/>
    <x v="155"/>
    <x v="0"/>
    <s v="United States"/>
    <s v="Lancaster"/>
    <x v="5"/>
    <x v="3"/>
    <s v="FUR-CH-10000454"/>
    <x v="0"/>
    <x v="1"/>
    <x v="1"/>
    <n v="170.78599999999997"/>
    <n v="1"/>
    <n v="0"/>
  </r>
  <r>
    <n v="7563"/>
    <s v="US-2019-104815"/>
    <x v="182"/>
    <d v="2019-09-07T00:00:00"/>
    <s v="Standard Class"/>
    <s v="RB-19570"/>
    <x v="167"/>
    <x v="0"/>
    <s v="United States"/>
    <s v="Chicago"/>
    <x v="7"/>
    <x v="2"/>
    <s v="FUR-BO-10003894"/>
    <x v="0"/>
    <x v="0"/>
    <x v="1302"/>
    <n v="198.744"/>
    <n v="4"/>
    <n v="0"/>
  </r>
  <r>
    <n v="7564"/>
    <s v="CA-2020-157672"/>
    <x v="203"/>
    <d v="2020-10-07T00:00:00"/>
    <s v="First Class"/>
    <s v="RB-19795"/>
    <x v="105"/>
    <x v="2"/>
    <s v="United States"/>
    <s v="Denver"/>
    <x v="27"/>
    <x v="1"/>
    <s v="TEC-AC-10001714"/>
    <x v="2"/>
    <x v="7"/>
    <x v="436"/>
    <n v="63.824000000000005"/>
    <n v="2"/>
    <n v="13.562599999999998"/>
  </r>
  <r>
    <n v="7565"/>
    <s v="US-2019-166660"/>
    <x v="441"/>
    <d v="2019-02-01T00:00:00"/>
    <s v="Second Class"/>
    <s v="TB-21250"/>
    <x v="575"/>
    <x v="0"/>
    <s v="United States"/>
    <s v="Seattle"/>
    <x v="3"/>
    <x v="1"/>
    <s v="FUR-CH-10001190"/>
    <x v="0"/>
    <x v="1"/>
    <x v="978"/>
    <n v="435.16800000000006"/>
    <n v="4"/>
    <n v="-59.835600000000042"/>
  </r>
  <r>
    <n v="7566"/>
    <s v="US-2019-166660"/>
    <x v="441"/>
    <d v="2019-02-01T00:00:00"/>
    <s v="Second Class"/>
    <s v="TB-21250"/>
    <x v="575"/>
    <x v="0"/>
    <s v="United States"/>
    <s v="Seattle"/>
    <x v="3"/>
    <x v="1"/>
    <s v="FUR-BO-10000468"/>
    <x v="0"/>
    <x v="0"/>
    <x v="830"/>
    <n v="48.58"/>
    <n v="1"/>
    <n v="7.7728000000000037"/>
  </r>
  <r>
    <n v="7567"/>
    <s v="CA-2020-140802"/>
    <x v="46"/>
    <d v="2020-04-23T00:00:00"/>
    <s v="First Class"/>
    <s v="KN-16390"/>
    <x v="327"/>
    <x v="1"/>
    <s v="United States"/>
    <s v="Houston"/>
    <x v="6"/>
    <x v="2"/>
    <s v="TEC-AC-10001998"/>
    <x v="2"/>
    <x v="7"/>
    <x v="38"/>
    <n v="47.975999999999999"/>
    <n v="3"/>
    <n v="8.3957999999999942"/>
  </r>
  <r>
    <n v="7568"/>
    <s v="CA-2020-140802"/>
    <x v="46"/>
    <d v="2020-04-23T00:00:00"/>
    <s v="First Class"/>
    <s v="KN-16390"/>
    <x v="327"/>
    <x v="1"/>
    <s v="United States"/>
    <s v="Houston"/>
    <x v="6"/>
    <x v="2"/>
    <s v="OFF-PA-10001534"/>
    <x v="1"/>
    <x v="3"/>
    <x v="1114"/>
    <n v="20.736000000000004"/>
    <n v="4"/>
    <n v="7.2576000000000001"/>
  </r>
  <r>
    <n v="7579"/>
    <s v="CA-2019-138597"/>
    <x v="66"/>
    <d v="2019-12-21T00:00:00"/>
    <s v="First Class"/>
    <s v="PN-18775"/>
    <x v="27"/>
    <x v="2"/>
    <s v="United States"/>
    <s v="Omaha"/>
    <x v="4"/>
    <x v="2"/>
    <s v="FUR-CH-10004997"/>
    <x v="0"/>
    <x v="1"/>
    <x v="302"/>
    <n v="563.93999999999994"/>
    <n v="3"/>
    <n v="112.78800000000001"/>
  </r>
  <r>
    <n v="7589"/>
    <s v="CA-2020-122945"/>
    <x v="366"/>
    <d v="2020-11-22T00:00:00"/>
    <s v="Standard Class"/>
    <s v="MB-18085"/>
    <x v="324"/>
    <x v="0"/>
    <s v="United States"/>
    <s v="Roseville"/>
    <x v="1"/>
    <x v="1"/>
    <s v="FUR-FU-10001196"/>
    <x v="0"/>
    <x v="9"/>
    <x v="787"/>
    <n v="17.309999999999999"/>
    <n v="3"/>
    <n v="5.1929999999999996"/>
  </r>
  <r>
    <n v="7591"/>
    <s v="CA-2019-158778"/>
    <x v="38"/>
    <d v="2019-09-09T00:00:00"/>
    <s v="Standard Class"/>
    <s v="DB-13210"/>
    <x v="193"/>
    <x v="0"/>
    <s v="United States"/>
    <s v="Philadelphia"/>
    <x v="5"/>
    <x v="3"/>
    <s v="FUR-FU-10000260"/>
    <x v="0"/>
    <x v="9"/>
    <x v="32"/>
    <n v="58.248000000000005"/>
    <n v="9"/>
    <n v="11.649599999999996"/>
  </r>
  <r>
    <n v="7592"/>
    <s v="CA-2019-158778"/>
    <x v="38"/>
    <d v="2019-09-09T00:00:00"/>
    <s v="Standard Class"/>
    <s v="DB-13210"/>
    <x v="193"/>
    <x v="0"/>
    <s v="United States"/>
    <s v="Philadelphia"/>
    <x v="5"/>
    <x v="3"/>
    <s v="FUR-CH-10001146"/>
    <x v="0"/>
    <x v="1"/>
    <x v="64"/>
    <n v="71.245999999999995"/>
    <n v="2"/>
    <n v="-19.338199999999993"/>
  </r>
  <r>
    <n v="7593"/>
    <s v="CA-2019-158778"/>
    <x v="38"/>
    <d v="2019-09-09T00:00:00"/>
    <s v="Standard Class"/>
    <s v="DB-13210"/>
    <x v="193"/>
    <x v="0"/>
    <s v="United States"/>
    <s v="Philadelphia"/>
    <x v="5"/>
    <x v="3"/>
    <s v="OFF-AR-10000896"/>
    <x v="1"/>
    <x v="5"/>
    <x v="1650"/>
    <n v="7.8719999999999999"/>
    <n v="3"/>
    <n v="0.59039999999999937"/>
  </r>
  <r>
    <n v="7594"/>
    <s v="CA-2019-158778"/>
    <x v="38"/>
    <d v="2019-09-09T00:00:00"/>
    <s v="Standard Class"/>
    <s v="DB-13210"/>
    <x v="193"/>
    <x v="0"/>
    <s v="United States"/>
    <s v="Philadelphia"/>
    <x v="5"/>
    <x v="3"/>
    <s v="FUR-CH-10000309"/>
    <x v="0"/>
    <x v="1"/>
    <x v="1651"/>
    <n v="887.27099999999984"/>
    <n v="3"/>
    <n v="-63.376499999999965"/>
  </r>
  <r>
    <n v="7595"/>
    <s v="CA-2020-119655"/>
    <x v="380"/>
    <d v="2020-04-24T00:00:00"/>
    <s v="Standard Class"/>
    <s v="CV-12295"/>
    <x v="464"/>
    <x v="0"/>
    <s v="United States"/>
    <s v="Detroit"/>
    <x v="13"/>
    <x v="2"/>
    <s v="OFF-BI-10001989"/>
    <x v="1"/>
    <x v="4"/>
    <x v="335"/>
    <n v="146.86000000000001"/>
    <n v="7"/>
    <n v="70.492799999999988"/>
  </r>
  <r>
    <n v="7596"/>
    <s v="CA-2020-119655"/>
    <x v="380"/>
    <d v="2020-04-24T00:00:00"/>
    <s v="Standard Class"/>
    <s v="CV-12295"/>
    <x v="464"/>
    <x v="0"/>
    <s v="United States"/>
    <s v="Detroit"/>
    <x v="13"/>
    <x v="2"/>
    <s v="OFF-BI-10001036"/>
    <x v="1"/>
    <x v="4"/>
    <x v="401"/>
    <n v="36.56"/>
    <n v="4"/>
    <n v="18.28"/>
  </r>
  <r>
    <n v="7604"/>
    <s v="CA-2019-152520"/>
    <x v="346"/>
    <d v="2019-07-12T00:00:00"/>
    <s v="Standard Class"/>
    <s v="TH-21115"/>
    <x v="689"/>
    <x v="1"/>
    <s v="United States"/>
    <s v="Providence"/>
    <x v="31"/>
    <x v="3"/>
    <s v="OFF-PA-10000289"/>
    <x v="1"/>
    <x v="3"/>
    <x v="1068"/>
    <n v="12.96"/>
    <n v="2"/>
    <n v="6.2208000000000006"/>
  </r>
  <r>
    <n v="7605"/>
    <s v="CA-2019-101791"/>
    <x v="551"/>
    <d v="2019-05-31T00:00:00"/>
    <s v="Standard Class"/>
    <s v="BS-11665"/>
    <x v="743"/>
    <x v="0"/>
    <s v="United States"/>
    <s v="Chicago"/>
    <x v="7"/>
    <x v="2"/>
    <s v="FUR-FU-10003247"/>
    <x v="0"/>
    <x v="9"/>
    <x v="1106"/>
    <n v="25.176000000000002"/>
    <n v="3"/>
    <n v="-33.358199999999997"/>
  </r>
  <r>
    <n v="7606"/>
    <s v="CA-2019-101791"/>
    <x v="551"/>
    <d v="2019-05-31T00:00:00"/>
    <s v="Standard Class"/>
    <s v="BS-11665"/>
    <x v="743"/>
    <x v="0"/>
    <s v="United States"/>
    <s v="Chicago"/>
    <x v="7"/>
    <x v="2"/>
    <s v="FUR-FU-10002191"/>
    <x v="0"/>
    <x v="9"/>
    <x v="1539"/>
    <n v="5.5840000000000005"/>
    <n v="2"/>
    <n v="-1.6751999999999994"/>
  </r>
  <r>
    <n v="7607"/>
    <s v="CA-2019-101791"/>
    <x v="551"/>
    <d v="2019-05-31T00:00:00"/>
    <s v="Standard Class"/>
    <s v="BS-11665"/>
    <x v="743"/>
    <x v="0"/>
    <s v="United States"/>
    <s v="Chicago"/>
    <x v="7"/>
    <x v="2"/>
    <s v="OFF-ST-10001496"/>
    <x v="1"/>
    <x v="10"/>
    <x v="1228"/>
    <n v="1297.3680000000002"/>
    <n v="9"/>
    <n v="97.302599999999984"/>
  </r>
  <r>
    <n v="7608"/>
    <s v="CA-2020-121195"/>
    <x v="87"/>
    <d v="2020-12-27T00:00:00"/>
    <s v="First Class"/>
    <s v="NS-18505"/>
    <x v="367"/>
    <x v="0"/>
    <s v="United States"/>
    <s v="Dallas"/>
    <x v="6"/>
    <x v="2"/>
    <s v="OFF-ST-10000585"/>
    <x v="1"/>
    <x v="10"/>
    <x v="339"/>
    <n v="264.32"/>
    <n v="2"/>
    <n v="19.823999999999998"/>
  </r>
  <r>
    <n v="7609"/>
    <s v="CA-2020-163209"/>
    <x v="492"/>
    <d v="2020-05-07T00:00:00"/>
    <s v="Standard Class"/>
    <s v="MK-18160"/>
    <x v="330"/>
    <x v="0"/>
    <s v="United States"/>
    <s v="San Francisco"/>
    <x v="1"/>
    <x v="1"/>
    <s v="OFF-PA-10001166"/>
    <x v="1"/>
    <x v="3"/>
    <x v="505"/>
    <n v="25.92"/>
    <n v="4"/>
    <n v="12.441600000000001"/>
  </r>
  <r>
    <n v="7610"/>
    <s v="CA-2020-163209"/>
    <x v="492"/>
    <d v="2020-05-07T00:00:00"/>
    <s v="Standard Class"/>
    <s v="MK-18160"/>
    <x v="330"/>
    <x v="0"/>
    <s v="United States"/>
    <s v="San Francisco"/>
    <x v="1"/>
    <x v="1"/>
    <s v="OFF-AR-10003651"/>
    <x v="1"/>
    <x v="5"/>
    <x v="1563"/>
    <n v="22.959999999999997"/>
    <n v="7"/>
    <n v="6.6583999999999968"/>
  </r>
  <r>
    <n v="7617"/>
    <s v="CA-2019-144309"/>
    <x v="57"/>
    <d v="2019-12-16T00:00:00"/>
    <s v="Standard Class"/>
    <s v="CM-12235"/>
    <x v="485"/>
    <x v="0"/>
    <s v="United States"/>
    <s v="Watertown"/>
    <x v="11"/>
    <x v="3"/>
    <s v="OFF-PA-10001776"/>
    <x v="1"/>
    <x v="3"/>
    <x v="915"/>
    <n v="18.54"/>
    <n v="2"/>
    <n v="8.7137999999999991"/>
  </r>
  <r>
    <n v="7618"/>
    <s v="CA-2019-144309"/>
    <x v="57"/>
    <d v="2019-12-16T00:00:00"/>
    <s v="Standard Class"/>
    <s v="CM-12235"/>
    <x v="485"/>
    <x v="0"/>
    <s v="United States"/>
    <s v="Watertown"/>
    <x v="11"/>
    <x v="3"/>
    <s v="OFF-BI-10003656"/>
    <x v="1"/>
    <x v="4"/>
    <x v="4"/>
    <n v="679.96"/>
    <n v="5"/>
    <n v="220.98699999999997"/>
  </r>
  <r>
    <n v="7619"/>
    <s v="CA-2020-151225"/>
    <x v="472"/>
    <d v="2020-10-29T00:00:00"/>
    <s v="First Class"/>
    <s v="JM-15655"/>
    <x v="345"/>
    <x v="1"/>
    <s v="United States"/>
    <s v="Los Angeles"/>
    <x v="1"/>
    <x v="1"/>
    <s v="FUR-TA-10001539"/>
    <x v="0"/>
    <x v="14"/>
    <x v="242"/>
    <n v="189.57600000000002"/>
    <n v="1"/>
    <n v="9.4787999999999784"/>
  </r>
  <r>
    <n v="7620"/>
    <s v="CA-2020-151225"/>
    <x v="472"/>
    <d v="2020-10-29T00:00:00"/>
    <s v="First Class"/>
    <s v="JM-15655"/>
    <x v="345"/>
    <x v="1"/>
    <s v="United States"/>
    <s v="Los Angeles"/>
    <x v="1"/>
    <x v="1"/>
    <s v="TEC-PH-10004100"/>
    <x v="2"/>
    <x v="8"/>
    <x v="1521"/>
    <n v="71.959999999999994"/>
    <n v="5"/>
    <n v="7.1960000000000015"/>
  </r>
  <r>
    <n v="7633"/>
    <s v="US-2020-158526"/>
    <x v="337"/>
    <d v="2019-01-01T00:00:00"/>
    <s v="Second Class"/>
    <s v="KH-16360"/>
    <x v="222"/>
    <x v="0"/>
    <s v="United States"/>
    <s v="Louisville"/>
    <x v="0"/>
    <x v="0"/>
    <s v="FUR-CH-10002602"/>
    <x v="0"/>
    <x v="1"/>
    <x v="263"/>
    <n v="1207.8399999999999"/>
    <n v="8"/>
    <n v="314.03840000000002"/>
  </r>
  <r>
    <n v="7634"/>
    <s v="US-2020-158526"/>
    <x v="337"/>
    <d v="2019-01-01T00:00:00"/>
    <s v="Second Class"/>
    <s v="KH-16360"/>
    <x v="222"/>
    <x v="0"/>
    <s v="United States"/>
    <s v="Louisville"/>
    <x v="0"/>
    <x v="0"/>
    <s v="OFF-BI-10002414"/>
    <x v="1"/>
    <x v="4"/>
    <x v="758"/>
    <n v="12.53"/>
    <n v="1"/>
    <n v="5.8890999999999991"/>
  </r>
  <r>
    <n v="7635"/>
    <s v="US-2020-158526"/>
    <x v="337"/>
    <d v="2019-01-01T00:00:00"/>
    <s v="Second Class"/>
    <s v="KH-16360"/>
    <x v="222"/>
    <x v="0"/>
    <s v="United States"/>
    <s v="Louisville"/>
    <x v="0"/>
    <x v="0"/>
    <s v="OFF-AR-10003696"/>
    <x v="1"/>
    <x v="5"/>
    <x v="884"/>
    <n v="34.58"/>
    <n v="1"/>
    <n v="10.028199999999998"/>
  </r>
  <r>
    <n v="7636"/>
    <s v="US-2020-158526"/>
    <x v="337"/>
    <d v="2019-01-01T00:00:00"/>
    <s v="Second Class"/>
    <s v="KH-16360"/>
    <x v="222"/>
    <x v="0"/>
    <s v="United States"/>
    <s v="Louisville"/>
    <x v="0"/>
    <x v="0"/>
    <s v="FUR-CH-10004495"/>
    <x v="0"/>
    <x v="1"/>
    <x v="1129"/>
    <n v="300.98"/>
    <n v="1"/>
    <n v="87.28419999999997"/>
  </r>
  <r>
    <n v="7637"/>
    <s v="US-2020-158526"/>
    <x v="337"/>
    <d v="2019-01-01T00:00:00"/>
    <s v="Second Class"/>
    <s v="KH-16360"/>
    <x v="222"/>
    <x v="0"/>
    <s v="United States"/>
    <s v="Louisville"/>
    <x v="0"/>
    <x v="0"/>
    <s v="FUR-CH-10001270"/>
    <x v="0"/>
    <x v="1"/>
    <x v="562"/>
    <n v="258.75"/>
    <n v="3"/>
    <n v="77.624999999999972"/>
  </r>
  <r>
    <n v="7638"/>
    <s v="CA-2020-104885"/>
    <x v="320"/>
    <d v="2020-03-08T00:00:00"/>
    <s v="Standard Class"/>
    <s v="DB-13555"/>
    <x v="592"/>
    <x v="1"/>
    <s v="United States"/>
    <s v="Newark"/>
    <x v="10"/>
    <x v="3"/>
    <s v="OFF-AR-10001615"/>
    <x v="1"/>
    <x v="5"/>
    <x v="1236"/>
    <n v="59.519999999999996"/>
    <n v="3"/>
    <n v="15.475200000000001"/>
  </r>
  <r>
    <n v="7639"/>
    <s v="CA-2020-104885"/>
    <x v="320"/>
    <d v="2020-03-08T00:00:00"/>
    <s v="Standard Class"/>
    <s v="DB-13555"/>
    <x v="592"/>
    <x v="1"/>
    <s v="United States"/>
    <s v="Newark"/>
    <x v="10"/>
    <x v="3"/>
    <s v="OFF-EN-10003286"/>
    <x v="1"/>
    <x v="12"/>
    <x v="89"/>
    <n v="57.959999999999994"/>
    <n v="7"/>
    <n v="27.241199999999996"/>
  </r>
  <r>
    <n v="7640"/>
    <s v="CA-2020-104885"/>
    <x v="320"/>
    <d v="2020-03-08T00:00:00"/>
    <s v="Standard Class"/>
    <s v="DB-13555"/>
    <x v="592"/>
    <x v="1"/>
    <s v="United States"/>
    <s v="Newark"/>
    <x v="10"/>
    <x v="3"/>
    <s v="FUR-BO-10003660"/>
    <x v="0"/>
    <x v="0"/>
    <x v="1119"/>
    <n v="441.96"/>
    <n v="2"/>
    <n v="101.6508"/>
  </r>
  <r>
    <n v="7641"/>
    <s v="CA-2020-104885"/>
    <x v="320"/>
    <d v="2020-03-08T00:00:00"/>
    <s v="Standard Class"/>
    <s v="DB-13555"/>
    <x v="592"/>
    <x v="1"/>
    <s v="United States"/>
    <s v="Newark"/>
    <x v="10"/>
    <x v="3"/>
    <s v="OFF-PA-10002764"/>
    <x v="1"/>
    <x v="3"/>
    <x v="10"/>
    <n v="68.039999999999992"/>
    <n v="6"/>
    <n v="33.339599999999997"/>
  </r>
  <r>
    <n v="7642"/>
    <s v="US-2019-157490"/>
    <x v="584"/>
    <d v="2019-10-07T00:00:00"/>
    <s v="First Class"/>
    <s v="LB-16795"/>
    <x v="564"/>
    <x v="2"/>
    <s v="United States"/>
    <s v="Pueblo"/>
    <x v="27"/>
    <x v="1"/>
    <s v="TEC-MA-10001695"/>
    <x v="2"/>
    <x v="16"/>
    <x v="1652"/>
    <n v="703.71"/>
    <n v="6"/>
    <n v="-938.28"/>
  </r>
  <r>
    <n v="7643"/>
    <s v="US-2019-157490"/>
    <x v="584"/>
    <d v="2019-10-07T00:00:00"/>
    <s v="First Class"/>
    <s v="LB-16795"/>
    <x v="564"/>
    <x v="2"/>
    <s v="United States"/>
    <s v="Pueblo"/>
    <x v="27"/>
    <x v="1"/>
    <s v="OFF-BI-10002824"/>
    <x v="1"/>
    <x v="4"/>
    <x v="324"/>
    <n v="17.904000000000003"/>
    <n v="4"/>
    <n v="-14.920000000000002"/>
  </r>
  <r>
    <n v="7644"/>
    <s v="US-2019-157490"/>
    <x v="584"/>
    <d v="2019-10-07T00:00:00"/>
    <s v="First Class"/>
    <s v="LB-16795"/>
    <x v="564"/>
    <x v="2"/>
    <s v="United States"/>
    <s v="Pueblo"/>
    <x v="27"/>
    <x v="1"/>
    <s v="OFF-BI-10002571"/>
    <x v="1"/>
    <x v="4"/>
    <x v="1298"/>
    <n v="11.976000000000003"/>
    <n v="4"/>
    <n v="-9.1815999999999995"/>
  </r>
  <r>
    <n v="7645"/>
    <s v="US-2019-157490"/>
    <x v="584"/>
    <d v="2019-10-07T00:00:00"/>
    <s v="First Class"/>
    <s v="LB-16795"/>
    <x v="564"/>
    <x v="2"/>
    <s v="United States"/>
    <s v="Pueblo"/>
    <x v="27"/>
    <x v="1"/>
    <s v="TEC-AC-10001553"/>
    <x v="2"/>
    <x v="7"/>
    <x v="1623"/>
    <n v="67.959999999999994"/>
    <n v="5"/>
    <n v="0.84950000000000259"/>
  </r>
  <r>
    <n v="7648"/>
    <s v="CA-2019-138968"/>
    <x v="303"/>
    <d v="2019-03-16T00:00:00"/>
    <s v="First Class"/>
    <s v="FC-14335"/>
    <x v="585"/>
    <x v="1"/>
    <s v="United States"/>
    <s v="San Francisco"/>
    <x v="1"/>
    <x v="1"/>
    <s v="OFF-BI-10003529"/>
    <x v="1"/>
    <x v="4"/>
    <x v="1237"/>
    <n v="4.5439999999999996"/>
    <n v="2"/>
    <n v="1.6472"/>
  </r>
  <r>
    <n v="7649"/>
    <s v="CA-2019-138968"/>
    <x v="303"/>
    <d v="2019-03-16T00:00:00"/>
    <s v="First Class"/>
    <s v="FC-14335"/>
    <x v="585"/>
    <x v="1"/>
    <s v="United States"/>
    <s v="San Francisco"/>
    <x v="1"/>
    <x v="1"/>
    <s v="FUR-CH-10000309"/>
    <x v="0"/>
    <x v="1"/>
    <x v="1651"/>
    <n v="1352.0320000000002"/>
    <n v="4"/>
    <n v="84.501999999999953"/>
  </r>
  <r>
    <n v="7652"/>
    <s v="CA-2020-110821"/>
    <x v="427"/>
    <d v="2020-08-08T00:00:00"/>
    <s v="First Class"/>
    <s v="CK-12205"/>
    <x v="147"/>
    <x v="0"/>
    <s v="United States"/>
    <s v="Dallas"/>
    <x v="6"/>
    <x v="2"/>
    <s v="TEC-AC-10001552"/>
    <x v="2"/>
    <x v="7"/>
    <x v="1325"/>
    <n v="119.44800000000001"/>
    <n v="3"/>
    <n v="-13.437900000000006"/>
  </r>
  <r>
    <n v="7653"/>
    <s v="CA-2020-110821"/>
    <x v="427"/>
    <d v="2020-08-08T00:00:00"/>
    <s v="First Class"/>
    <s v="CK-12205"/>
    <x v="147"/>
    <x v="0"/>
    <s v="United States"/>
    <s v="Dallas"/>
    <x v="6"/>
    <x v="2"/>
    <s v="OFF-ST-10002790"/>
    <x v="1"/>
    <x v="10"/>
    <x v="125"/>
    <n v="118.16"/>
    <n v="2"/>
    <n v="-25.108999999999988"/>
  </r>
  <r>
    <n v="7659"/>
    <s v="CA-2020-155740"/>
    <x v="139"/>
    <d v="2020-08-02T00:00:00"/>
    <s v="First Class"/>
    <s v="TC-21475"/>
    <x v="545"/>
    <x v="2"/>
    <s v="United States"/>
    <s v="Lakewood"/>
    <x v="19"/>
    <x v="3"/>
    <s v="OFF-BI-10001071"/>
    <x v="1"/>
    <x v="4"/>
    <x v="1117"/>
    <n v="76.77600000000001"/>
    <n v="4"/>
    <n v="-53.743199999999973"/>
  </r>
  <r>
    <n v="7660"/>
    <s v="CA-2020-146493"/>
    <x v="386"/>
    <d v="2020-06-05T00:00:00"/>
    <s v="Standard Class"/>
    <s v="CV-12805"/>
    <x v="33"/>
    <x v="1"/>
    <s v="United States"/>
    <s v="Fremont"/>
    <x v="4"/>
    <x v="2"/>
    <s v="OFF-BI-10003676"/>
    <x v="1"/>
    <x v="4"/>
    <x v="542"/>
    <n v="53.9"/>
    <n v="5"/>
    <n v="25.871999999999996"/>
  </r>
  <r>
    <n v="7663"/>
    <s v="US-2020-141509"/>
    <x v="206"/>
    <d v="2020-10-01T00:00:00"/>
    <s v="First Class"/>
    <s v="SC-20575"/>
    <x v="670"/>
    <x v="0"/>
    <s v="United States"/>
    <s v="Los Angeles"/>
    <x v="1"/>
    <x v="1"/>
    <s v="OFF-AR-10002067"/>
    <x v="1"/>
    <x v="5"/>
    <x v="887"/>
    <n v="99.2"/>
    <n v="5"/>
    <n v="25.792000000000002"/>
  </r>
  <r>
    <n v="7664"/>
    <s v="CA-2020-139493"/>
    <x v="612"/>
    <d v="2020-09-19T00:00:00"/>
    <s v="Standard Class"/>
    <s v="SG-20605"/>
    <x v="738"/>
    <x v="0"/>
    <s v="United States"/>
    <s v="Asheville"/>
    <x v="2"/>
    <x v="0"/>
    <s v="OFF-AR-10003158"/>
    <x v="1"/>
    <x v="5"/>
    <x v="452"/>
    <n v="15.920000000000002"/>
    <n v="5"/>
    <n v="2.7859999999999978"/>
  </r>
  <r>
    <n v="7666"/>
    <s v="US-2019-140158"/>
    <x v="527"/>
    <d v="2019-10-08T00:00:00"/>
    <s v="Standard Class"/>
    <s v="DR-12940"/>
    <x v="715"/>
    <x v="2"/>
    <s v="United States"/>
    <s v="Providence"/>
    <x v="31"/>
    <x v="3"/>
    <s v="OFF-BI-10000977"/>
    <x v="1"/>
    <x v="4"/>
    <x v="680"/>
    <n v="30.4"/>
    <n v="1"/>
    <n v="13.983999999999998"/>
  </r>
  <r>
    <n v="7667"/>
    <s v="US-2019-140158"/>
    <x v="527"/>
    <d v="2019-10-08T00:00:00"/>
    <s v="Standard Class"/>
    <s v="DR-12940"/>
    <x v="715"/>
    <x v="2"/>
    <s v="United States"/>
    <s v="Providence"/>
    <x v="31"/>
    <x v="3"/>
    <s v="TEC-CO-10001449"/>
    <x v="2"/>
    <x v="15"/>
    <x v="852"/>
    <n v="5399.91"/>
    <n v="9"/>
    <n v="2591.9567999999999"/>
  </r>
  <r>
    <n v="7668"/>
    <s v="US-2019-140158"/>
    <x v="527"/>
    <d v="2019-10-08T00:00:00"/>
    <s v="Standard Class"/>
    <s v="DR-12940"/>
    <x v="715"/>
    <x v="2"/>
    <s v="United States"/>
    <s v="Providence"/>
    <x v="31"/>
    <x v="3"/>
    <s v="OFF-ST-10000136"/>
    <x v="1"/>
    <x v="10"/>
    <x v="1420"/>
    <n v="119.10000000000001"/>
    <n v="3"/>
    <n v="34.538999999999994"/>
  </r>
  <r>
    <n v="7676"/>
    <s v="CA-2020-133487"/>
    <x v="352"/>
    <d v="2020-05-09T00:00:00"/>
    <s v="Second Class"/>
    <s v="TS-21655"/>
    <x v="744"/>
    <x v="0"/>
    <s v="United States"/>
    <s v="Rancho Cucamonga"/>
    <x v="1"/>
    <x v="1"/>
    <s v="OFF-AP-10001271"/>
    <x v="1"/>
    <x v="6"/>
    <x v="1133"/>
    <n v="152.94"/>
    <n v="3"/>
    <n v="41.293800000000005"/>
  </r>
  <r>
    <n v="7687"/>
    <s v="CA-2019-169838"/>
    <x v="482"/>
    <d v="2019-11-29T00:00:00"/>
    <s v="Standard Class"/>
    <s v="BB-11545"/>
    <x v="108"/>
    <x v="1"/>
    <s v="United States"/>
    <s v="Jackson"/>
    <x v="13"/>
    <x v="2"/>
    <s v="FUR-TA-10001095"/>
    <x v="0"/>
    <x v="14"/>
    <x v="397"/>
    <n v="1568.61"/>
    <n v="9"/>
    <n v="329.40809999999999"/>
  </r>
  <r>
    <n v="7688"/>
    <s v="CA-2019-169838"/>
    <x v="482"/>
    <d v="2019-11-29T00:00:00"/>
    <s v="Standard Class"/>
    <s v="BB-11545"/>
    <x v="108"/>
    <x v="1"/>
    <s v="United States"/>
    <s v="Jackson"/>
    <x v="13"/>
    <x v="2"/>
    <s v="OFF-BI-10004002"/>
    <x v="1"/>
    <x v="4"/>
    <x v="90"/>
    <n v="17.3"/>
    <n v="1"/>
    <n v="8.3040000000000003"/>
  </r>
  <r>
    <n v="7689"/>
    <s v="CA-2019-169838"/>
    <x v="482"/>
    <d v="2019-11-29T00:00:00"/>
    <s v="Standard Class"/>
    <s v="BB-11545"/>
    <x v="108"/>
    <x v="1"/>
    <s v="United States"/>
    <s v="Jackson"/>
    <x v="13"/>
    <x v="2"/>
    <s v="TEC-AC-10004518"/>
    <x v="2"/>
    <x v="7"/>
    <x v="1653"/>
    <n v="160"/>
    <n v="8"/>
    <n v="62.400000000000006"/>
  </r>
  <r>
    <n v="7690"/>
    <s v="US-2020-128951"/>
    <x v="362"/>
    <d v="2020-07-17T00:00:00"/>
    <s v="First Class"/>
    <s v="RS-19420"/>
    <x v="458"/>
    <x v="1"/>
    <s v="United States"/>
    <s v="Suffolk"/>
    <x v="12"/>
    <x v="0"/>
    <s v="OFF-AP-10002191"/>
    <x v="1"/>
    <x v="6"/>
    <x v="528"/>
    <n v="179.94"/>
    <n v="3"/>
    <n v="50.383200000000009"/>
  </r>
  <r>
    <n v="7691"/>
    <s v="US-2020-128951"/>
    <x v="362"/>
    <d v="2020-07-17T00:00:00"/>
    <s v="First Class"/>
    <s v="RS-19420"/>
    <x v="458"/>
    <x v="1"/>
    <s v="United States"/>
    <s v="Suffolk"/>
    <x v="12"/>
    <x v="0"/>
    <s v="FUR-TA-10004575"/>
    <x v="0"/>
    <x v="14"/>
    <x v="802"/>
    <n v="872.94"/>
    <n v="3"/>
    <n v="157.12919999999997"/>
  </r>
  <r>
    <n v="7692"/>
    <s v="US-2020-128951"/>
    <x v="362"/>
    <d v="2020-07-17T00:00:00"/>
    <s v="First Class"/>
    <s v="RS-19420"/>
    <x v="458"/>
    <x v="1"/>
    <s v="United States"/>
    <s v="Suffolk"/>
    <x v="12"/>
    <x v="0"/>
    <s v="OFF-PA-10003177"/>
    <x v="1"/>
    <x v="3"/>
    <x v="992"/>
    <n v="12.96"/>
    <n v="2"/>
    <n v="6.2208000000000006"/>
  </r>
  <r>
    <n v="7695"/>
    <s v="CA-2019-118899"/>
    <x v="307"/>
    <d v="2019-03-22T00:00:00"/>
    <s v="Same Day"/>
    <s v="MC-17275"/>
    <x v="695"/>
    <x v="0"/>
    <s v="United States"/>
    <s v="Seattle"/>
    <x v="3"/>
    <x v="1"/>
    <s v="FUR-CH-10004754"/>
    <x v="0"/>
    <x v="1"/>
    <x v="790"/>
    <n v="167.88800000000001"/>
    <n v="7"/>
    <n v="14.690199999999997"/>
  </r>
  <r>
    <n v="7696"/>
    <s v="CA-2020-107958"/>
    <x v="613"/>
    <d v="2020-07-05T00:00:00"/>
    <s v="First Class"/>
    <s v="AH-10120"/>
    <x v="656"/>
    <x v="2"/>
    <s v="United States"/>
    <s v="Houston"/>
    <x v="6"/>
    <x v="2"/>
    <s v="OFF-PA-10000357"/>
    <x v="1"/>
    <x v="3"/>
    <x v="269"/>
    <n v="163.96"/>
    <n v="5"/>
    <n v="59.435499999999998"/>
  </r>
  <r>
    <n v="7697"/>
    <s v="CA-2020-107958"/>
    <x v="613"/>
    <d v="2020-07-05T00:00:00"/>
    <s v="First Class"/>
    <s v="AH-10120"/>
    <x v="656"/>
    <x v="2"/>
    <s v="United States"/>
    <s v="Houston"/>
    <x v="6"/>
    <x v="2"/>
    <s v="OFF-BI-10001787"/>
    <x v="1"/>
    <x v="4"/>
    <x v="1134"/>
    <n v="5.2319999999999984"/>
    <n v="4"/>
    <n v="-8.1096000000000004"/>
  </r>
  <r>
    <n v="7698"/>
    <s v="CA-2020-151799"/>
    <x v="448"/>
    <d v="2020-12-18T00:00:00"/>
    <s v="Standard Class"/>
    <s v="BF-11170"/>
    <x v="440"/>
    <x v="2"/>
    <s v="United States"/>
    <s v="Lawrence"/>
    <x v="28"/>
    <x v="3"/>
    <s v="TEC-CO-10002313"/>
    <x v="2"/>
    <x v="15"/>
    <x v="1628"/>
    <n v="1199.98"/>
    <n v="2"/>
    <n v="467.99220000000003"/>
  </r>
  <r>
    <n v="7699"/>
    <s v="CA-2020-151799"/>
    <x v="448"/>
    <d v="2020-12-18T00:00:00"/>
    <s v="Standard Class"/>
    <s v="BF-11170"/>
    <x v="440"/>
    <x v="2"/>
    <s v="United States"/>
    <s v="Lawrence"/>
    <x v="28"/>
    <x v="3"/>
    <s v="OFF-ST-10002790"/>
    <x v="1"/>
    <x v="10"/>
    <x v="125"/>
    <n v="73.849999999999994"/>
    <n v="1"/>
    <n v="2.2155000000000058"/>
  </r>
  <r>
    <n v="7700"/>
    <s v="CA-2020-151799"/>
    <x v="448"/>
    <d v="2020-12-18T00:00:00"/>
    <s v="Standard Class"/>
    <s v="BF-11170"/>
    <x v="440"/>
    <x v="2"/>
    <s v="United States"/>
    <s v="Lawrence"/>
    <x v="28"/>
    <x v="3"/>
    <s v="OFF-SU-10001664"/>
    <x v="1"/>
    <x v="13"/>
    <x v="1396"/>
    <n v="25.71"/>
    <n v="3"/>
    <n v="6.6846000000000005"/>
  </r>
  <r>
    <n v="7701"/>
    <s v="CA-2020-151799"/>
    <x v="448"/>
    <d v="2020-12-18T00:00:00"/>
    <s v="Standard Class"/>
    <s v="BF-11170"/>
    <x v="440"/>
    <x v="2"/>
    <s v="United States"/>
    <s v="Lawrence"/>
    <x v="28"/>
    <x v="3"/>
    <s v="OFF-FA-10001332"/>
    <x v="1"/>
    <x v="11"/>
    <x v="1380"/>
    <n v="17.28"/>
    <n v="6"/>
    <n v="8.121599999999999"/>
  </r>
  <r>
    <n v="7702"/>
    <s v="CA-2020-151799"/>
    <x v="448"/>
    <d v="2020-12-18T00:00:00"/>
    <s v="Standard Class"/>
    <s v="BF-11170"/>
    <x v="440"/>
    <x v="2"/>
    <s v="United States"/>
    <s v="Lawrence"/>
    <x v="28"/>
    <x v="3"/>
    <s v="FUR-TA-10003473"/>
    <x v="0"/>
    <x v="14"/>
    <x v="108"/>
    <n v="526.58199999999999"/>
    <n v="2"/>
    <n v="-52.658199999999965"/>
  </r>
  <r>
    <n v="7703"/>
    <s v="CA-2019-114601"/>
    <x v="209"/>
    <d v="2019-09-02T00:00:00"/>
    <s v="Standard Class"/>
    <s v="AA-10480"/>
    <x v="2"/>
    <x v="0"/>
    <s v="United States"/>
    <s v="Detroit"/>
    <x v="13"/>
    <x v="2"/>
    <s v="OFF-PA-10000605"/>
    <x v="1"/>
    <x v="3"/>
    <x v="1647"/>
    <n v="11.56"/>
    <n v="2"/>
    <n v="5.6644000000000005"/>
  </r>
  <r>
    <n v="7704"/>
    <s v="CA-2019-114601"/>
    <x v="209"/>
    <d v="2019-09-02T00:00:00"/>
    <s v="Standard Class"/>
    <s v="AA-10480"/>
    <x v="2"/>
    <x v="0"/>
    <s v="United States"/>
    <s v="Detroit"/>
    <x v="13"/>
    <x v="2"/>
    <s v="TEC-PH-10002170"/>
    <x v="2"/>
    <x v="8"/>
    <x v="379"/>
    <n v="209.96999999999997"/>
    <n v="3"/>
    <n v="58.791600000000003"/>
  </r>
  <r>
    <n v="7705"/>
    <s v="CA-2019-114601"/>
    <x v="209"/>
    <d v="2019-09-02T00:00:00"/>
    <s v="Standard Class"/>
    <s v="AA-10480"/>
    <x v="2"/>
    <x v="0"/>
    <s v="United States"/>
    <s v="Detroit"/>
    <x v="13"/>
    <x v="2"/>
    <s v="FUR-TA-10004147"/>
    <x v="0"/>
    <x v="14"/>
    <x v="1654"/>
    <n v="447.84"/>
    <n v="4"/>
    <n v="98.524799999999971"/>
  </r>
  <r>
    <n v="7706"/>
    <s v="CA-2019-114601"/>
    <x v="209"/>
    <d v="2019-09-02T00:00:00"/>
    <s v="Standard Class"/>
    <s v="AA-10480"/>
    <x v="2"/>
    <x v="0"/>
    <s v="United States"/>
    <s v="Detroit"/>
    <x v="13"/>
    <x v="2"/>
    <s v="TEC-AC-10003911"/>
    <x v="2"/>
    <x v="7"/>
    <x v="476"/>
    <n v="479.97"/>
    <n v="3"/>
    <n v="163.18979999999999"/>
  </r>
  <r>
    <n v="7707"/>
    <s v="CA-2019-114601"/>
    <x v="209"/>
    <d v="2019-09-02T00:00:00"/>
    <s v="Standard Class"/>
    <s v="AA-10480"/>
    <x v="2"/>
    <x v="0"/>
    <s v="United States"/>
    <s v="Detroit"/>
    <x v="13"/>
    <x v="2"/>
    <s v="OFF-AR-10002578"/>
    <x v="1"/>
    <x v="5"/>
    <x v="1655"/>
    <n v="8.64"/>
    <n v="3"/>
    <n v="2.5055999999999998"/>
  </r>
  <r>
    <n v="7708"/>
    <s v="CA-2020-100237"/>
    <x v="255"/>
    <d v="2020-10-19T00:00:00"/>
    <s v="Standard Class"/>
    <s v="SV-20815"/>
    <x v="745"/>
    <x v="1"/>
    <s v="United States"/>
    <s v="Orem"/>
    <x v="40"/>
    <x v="1"/>
    <s v="OFF-AR-10001761"/>
    <x v="1"/>
    <x v="5"/>
    <x v="1341"/>
    <n v="11.68"/>
    <n v="2"/>
    <n v="4.2047999999999996"/>
  </r>
  <r>
    <n v="7712"/>
    <s v="CA-2020-139353"/>
    <x v="525"/>
    <d v="2020-10-30T00:00:00"/>
    <s v="Second Class"/>
    <s v="JM-15250"/>
    <x v="32"/>
    <x v="0"/>
    <s v="United States"/>
    <s v="Fayetteville"/>
    <x v="2"/>
    <x v="0"/>
    <s v="FUR-FU-10001876"/>
    <x v="0"/>
    <x v="9"/>
    <x v="1406"/>
    <n v="77.951999999999998"/>
    <n v="3"/>
    <n v="15.590399999999995"/>
  </r>
  <r>
    <n v="7713"/>
    <s v="CA-2020-139353"/>
    <x v="525"/>
    <d v="2020-10-30T00:00:00"/>
    <s v="Second Class"/>
    <s v="JM-15250"/>
    <x v="32"/>
    <x v="0"/>
    <s v="United States"/>
    <s v="Fayetteville"/>
    <x v="2"/>
    <x v="0"/>
    <s v="OFF-ST-10001522"/>
    <x v="1"/>
    <x v="10"/>
    <x v="105"/>
    <n v="147.184"/>
    <n v="2"/>
    <n v="-29.436800000000012"/>
  </r>
  <r>
    <n v="7714"/>
    <s v="CA-2020-139353"/>
    <x v="525"/>
    <d v="2020-10-30T00:00:00"/>
    <s v="Second Class"/>
    <s v="JM-15250"/>
    <x v="32"/>
    <x v="0"/>
    <s v="United States"/>
    <s v="Fayetteville"/>
    <x v="2"/>
    <x v="0"/>
    <s v="OFF-PA-10000300"/>
    <x v="1"/>
    <x v="3"/>
    <x v="1566"/>
    <n v="47.952000000000005"/>
    <n v="3"/>
    <n v="16.183799999999998"/>
  </r>
  <r>
    <n v="7716"/>
    <s v="US-2020-101518"/>
    <x v="70"/>
    <d v="2020-11-08T00:00:00"/>
    <s v="Standard Class"/>
    <s v="PB-19105"/>
    <x v="180"/>
    <x v="0"/>
    <s v="United States"/>
    <s v="Philadelphia"/>
    <x v="5"/>
    <x v="3"/>
    <s v="TEC-AC-10001553"/>
    <x v="2"/>
    <x v="7"/>
    <x v="1623"/>
    <n v="40.775999999999996"/>
    <n v="3"/>
    <n v="0.50970000000000049"/>
  </r>
  <r>
    <n v="7719"/>
    <s v="US-2020-146213"/>
    <x v="237"/>
    <d v="2020-09-14T00:00:00"/>
    <s v="Standard Class"/>
    <s v="MC-17605"/>
    <x v="126"/>
    <x v="1"/>
    <s v="United States"/>
    <s v="Los Angeles"/>
    <x v="1"/>
    <x v="1"/>
    <s v="TEC-AC-10001114"/>
    <x v="2"/>
    <x v="7"/>
    <x v="863"/>
    <n v="159.96"/>
    <n v="4"/>
    <n v="51.18719999999999"/>
  </r>
  <r>
    <n v="7723"/>
    <s v="US-2020-138086"/>
    <x v="291"/>
    <d v="2020-04-20T00:00:00"/>
    <s v="Standard Class"/>
    <s v="JO-15550"/>
    <x v="596"/>
    <x v="2"/>
    <s v="United States"/>
    <s v="San Francisco"/>
    <x v="1"/>
    <x v="1"/>
    <s v="OFF-AP-10000027"/>
    <x v="1"/>
    <x v="6"/>
    <x v="1656"/>
    <n v="40.74"/>
    <n v="3"/>
    <n v="12.222"/>
  </r>
  <r>
    <n v="7725"/>
    <s v="CA-2019-113978"/>
    <x v="271"/>
    <d v="2019-09-29T00:00:00"/>
    <s v="Standard Class"/>
    <s v="TS-21505"/>
    <x v="583"/>
    <x v="0"/>
    <s v="United States"/>
    <s v="Cleveland"/>
    <x v="19"/>
    <x v="3"/>
    <s v="OFF-AP-10003849"/>
    <x v="1"/>
    <x v="6"/>
    <x v="1175"/>
    <n v="286.25600000000003"/>
    <n v="1"/>
    <n v="17.890999999999977"/>
  </r>
  <r>
    <n v="7726"/>
    <s v="CA-2019-113978"/>
    <x v="271"/>
    <d v="2019-09-29T00:00:00"/>
    <s v="Standard Class"/>
    <s v="TS-21505"/>
    <x v="583"/>
    <x v="0"/>
    <s v="United States"/>
    <s v="Cleveland"/>
    <x v="19"/>
    <x v="3"/>
    <s v="OFF-ST-10004963"/>
    <x v="1"/>
    <x v="10"/>
    <x v="1191"/>
    <n v="24.224000000000004"/>
    <n v="2"/>
    <n v="-4.8448000000000029"/>
  </r>
  <r>
    <n v="7727"/>
    <s v="CA-2019-113978"/>
    <x v="271"/>
    <d v="2019-09-29T00:00:00"/>
    <s v="Standard Class"/>
    <s v="TS-21505"/>
    <x v="583"/>
    <x v="0"/>
    <s v="United States"/>
    <s v="Cleveland"/>
    <x v="19"/>
    <x v="3"/>
    <s v="OFF-ST-10002574"/>
    <x v="1"/>
    <x v="10"/>
    <x v="637"/>
    <n v="331.536"/>
    <n v="3"/>
    <n v="-82.884"/>
  </r>
  <r>
    <n v="7729"/>
    <s v="CA-2019-106915"/>
    <x v="279"/>
    <d v="2019-12-02T00:00:00"/>
    <s v="Standard Class"/>
    <s v="GA-14515"/>
    <x v="581"/>
    <x v="0"/>
    <s v="United States"/>
    <s v="El Paso"/>
    <x v="6"/>
    <x v="2"/>
    <s v="OFF-AR-10000716"/>
    <x v="1"/>
    <x v="5"/>
    <x v="1483"/>
    <n v="17.856000000000002"/>
    <n v="4"/>
    <n v="4.2408000000000001"/>
  </r>
  <r>
    <n v="7730"/>
    <s v="US-2019-109260"/>
    <x v="100"/>
    <d v="2019-10-01T00:00:00"/>
    <s v="Standard Class"/>
    <s v="TN-21040"/>
    <x v="113"/>
    <x v="2"/>
    <s v="United States"/>
    <s v="Tallahassee"/>
    <x v="8"/>
    <x v="0"/>
    <s v="TEC-AC-10002637"/>
    <x v="2"/>
    <x v="7"/>
    <x v="1496"/>
    <n v="431.97600000000006"/>
    <n v="3"/>
    <n v="-75.59580000000004"/>
  </r>
  <r>
    <n v="7731"/>
    <s v="CA-2020-104850"/>
    <x v="278"/>
    <d v="2020-06-19T00:00:00"/>
    <s v="Standard Class"/>
    <s v="TW-21025"/>
    <x v="44"/>
    <x v="2"/>
    <s v="United States"/>
    <s v="Seattle"/>
    <x v="3"/>
    <x v="1"/>
    <s v="FUR-CH-10003774"/>
    <x v="0"/>
    <x v="1"/>
    <x v="1144"/>
    <n v="291.13600000000002"/>
    <n v="4"/>
    <n v="-25.474400000000017"/>
  </r>
  <r>
    <n v="7732"/>
    <s v="CA-2020-140508"/>
    <x v="39"/>
    <d v="2020-09-21T00:00:00"/>
    <s v="First Class"/>
    <s v="PA-19060"/>
    <x v="680"/>
    <x v="2"/>
    <s v="United States"/>
    <s v="Dallas"/>
    <x v="6"/>
    <x v="2"/>
    <s v="OFF-EN-10000927"/>
    <x v="1"/>
    <x v="12"/>
    <x v="1080"/>
    <n v="114.84800000000001"/>
    <n v="4"/>
    <n v="35.889999999999986"/>
  </r>
  <r>
    <n v="7733"/>
    <s v="CA-2020-143294"/>
    <x v="257"/>
    <d v="2020-06-08T00:00:00"/>
    <s v="Standard Class"/>
    <s v="JD-15790"/>
    <x v="333"/>
    <x v="0"/>
    <s v="United States"/>
    <s v="Houston"/>
    <x v="6"/>
    <x v="2"/>
    <s v="OFF-PA-10000743"/>
    <x v="1"/>
    <x v="3"/>
    <x v="1515"/>
    <n v="10.688000000000001"/>
    <n v="2"/>
    <n v="3.7407999999999997"/>
  </r>
  <r>
    <n v="7734"/>
    <s v="CA-2019-165673"/>
    <x v="363"/>
    <d v="2019-05-19T00:00:00"/>
    <s v="Second Class"/>
    <s v="MN-17935"/>
    <x v="463"/>
    <x v="0"/>
    <s v="United States"/>
    <s v="Springfield"/>
    <x v="19"/>
    <x v="3"/>
    <s v="OFF-PA-10000697"/>
    <x v="1"/>
    <x v="3"/>
    <x v="1016"/>
    <n v="15.231999999999999"/>
    <n v="4"/>
    <n v="5.5215999999999994"/>
  </r>
  <r>
    <n v="7735"/>
    <s v="CA-2020-134418"/>
    <x v="94"/>
    <d v="2020-09-20T00:00:00"/>
    <s v="Standard Class"/>
    <s v="GM-14500"/>
    <x v="283"/>
    <x v="0"/>
    <s v="United States"/>
    <s v="Seattle"/>
    <x v="3"/>
    <x v="1"/>
    <s v="OFF-AR-10004441"/>
    <x v="1"/>
    <x v="5"/>
    <x v="1000"/>
    <n v="12.419999999999998"/>
    <n v="3"/>
    <n v="5.2164000000000001"/>
  </r>
  <r>
    <n v="7736"/>
    <s v="US-2019-106313"/>
    <x v="144"/>
    <d v="2019-08-26T00:00:00"/>
    <s v="Standard Class"/>
    <s v="DG-13300"/>
    <x v="494"/>
    <x v="1"/>
    <s v="United States"/>
    <s v="Seattle"/>
    <x v="3"/>
    <x v="1"/>
    <s v="OFF-PA-10001870"/>
    <x v="1"/>
    <x v="3"/>
    <x v="433"/>
    <n v="19.440000000000001"/>
    <n v="3"/>
    <n v="9.3312000000000008"/>
  </r>
  <r>
    <n v="7738"/>
    <s v="CA-2020-108287"/>
    <x v="226"/>
    <d v="2020-12-20T00:00:00"/>
    <s v="First Class"/>
    <s v="AG-10330"/>
    <x v="637"/>
    <x v="0"/>
    <s v="United States"/>
    <s v="Charlotte"/>
    <x v="2"/>
    <x v="0"/>
    <s v="OFF-AR-10001315"/>
    <x v="1"/>
    <x v="5"/>
    <x v="1211"/>
    <n v="12.672000000000001"/>
    <n v="9"/>
    <n v="1.4255999999999993"/>
  </r>
  <r>
    <n v="7739"/>
    <s v="CA-2020-141103"/>
    <x v="139"/>
    <d v="2020-08-06T00:00:00"/>
    <s v="Standard Class"/>
    <s v="JF-15355"/>
    <x v="176"/>
    <x v="0"/>
    <s v="United States"/>
    <s v="Baltimore"/>
    <x v="37"/>
    <x v="3"/>
    <s v="TEC-PH-10003589"/>
    <x v="2"/>
    <x v="8"/>
    <x v="544"/>
    <n v="89.949999999999989"/>
    <n v="5"/>
    <n v="43.175999999999995"/>
  </r>
  <r>
    <n v="7743"/>
    <s v="CA-2020-105326"/>
    <x v="357"/>
    <d v="2020-08-27T00:00:00"/>
    <s v="Standard Class"/>
    <s v="KT-16480"/>
    <x v="476"/>
    <x v="0"/>
    <s v="United States"/>
    <s v="Los Angeles"/>
    <x v="1"/>
    <x v="1"/>
    <s v="OFF-PA-10001639"/>
    <x v="1"/>
    <x v="3"/>
    <x v="671"/>
    <n v="25.92"/>
    <n v="4"/>
    <n v="12.441600000000001"/>
  </r>
  <r>
    <n v="7744"/>
    <s v="CA-2019-133613"/>
    <x v="15"/>
    <d v="2019-06-22T00:00:00"/>
    <s v="Standard Class"/>
    <s v="CP-12340"/>
    <x v="183"/>
    <x v="1"/>
    <s v="United States"/>
    <s v="Waterbury"/>
    <x v="24"/>
    <x v="3"/>
    <s v="OFF-BI-10002003"/>
    <x v="1"/>
    <x v="4"/>
    <x v="1029"/>
    <n v="7.96"/>
    <n v="2"/>
    <n v="3.7412000000000001"/>
  </r>
  <r>
    <n v="7745"/>
    <s v="CA-2019-133613"/>
    <x v="15"/>
    <d v="2019-06-22T00:00:00"/>
    <s v="Standard Class"/>
    <s v="CP-12340"/>
    <x v="183"/>
    <x v="1"/>
    <s v="United States"/>
    <s v="Waterbury"/>
    <x v="24"/>
    <x v="3"/>
    <s v="TEC-PH-10004539"/>
    <x v="2"/>
    <x v="8"/>
    <x v="1458"/>
    <n v="566.97"/>
    <n v="3"/>
    <n v="153.08189999999999"/>
  </r>
  <r>
    <n v="7746"/>
    <s v="CA-2019-133613"/>
    <x v="15"/>
    <d v="2019-06-22T00:00:00"/>
    <s v="Standard Class"/>
    <s v="CP-12340"/>
    <x v="183"/>
    <x v="1"/>
    <s v="United States"/>
    <s v="Waterbury"/>
    <x v="24"/>
    <x v="3"/>
    <s v="OFF-AR-10003829"/>
    <x v="1"/>
    <x v="5"/>
    <x v="672"/>
    <n v="9.84"/>
    <n v="3"/>
    <n v="2.8535999999999988"/>
  </r>
  <r>
    <n v="7756"/>
    <s v="CA-2020-100902"/>
    <x v="385"/>
    <d v="2020-11-21T00:00:00"/>
    <s v="Standard Class"/>
    <s v="CK-12595"/>
    <x v="150"/>
    <x v="0"/>
    <s v="United States"/>
    <s v="Charlotte"/>
    <x v="2"/>
    <x v="0"/>
    <s v="OFF-PA-10002558"/>
    <x v="1"/>
    <x v="3"/>
    <x v="1657"/>
    <n v="268.24"/>
    <n v="7"/>
    <n v="93.883999999999986"/>
  </r>
  <r>
    <n v="7757"/>
    <s v="CA-2020-100902"/>
    <x v="385"/>
    <d v="2020-11-21T00:00:00"/>
    <s v="Standard Class"/>
    <s v="CK-12595"/>
    <x v="150"/>
    <x v="0"/>
    <s v="United States"/>
    <s v="Charlotte"/>
    <x v="2"/>
    <x v="0"/>
    <s v="TEC-AC-10003174"/>
    <x v="2"/>
    <x v="7"/>
    <x v="563"/>
    <n v="431.16000000000008"/>
    <n v="5"/>
    <n v="107.78999999999996"/>
  </r>
  <r>
    <n v="7758"/>
    <s v="CA-2020-112844"/>
    <x v="20"/>
    <d v="2020-11-16T00:00:00"/>
    <s v="Second Class"/>
    <s v="SP-20620"/>
    <x v="269"/>
    <x v="1"/>
    <s v="United States"/>
    <s v="Buffalo"/>
    <x v="11"/>
    <x v="3"/>
    <s v="TEC-PH-10003988"/>
    <x v="2"/>
    <x v="8"/>
    <x v="19"/>
    <n v="43.6"/>
    <n v="4"/>
    <n v="12.208000000000002"/>
  </r>
  <r>
    <n v="7759"/>
    <s v="CA-2020-112844"/>
    <x v="20"/>
    <d v="2020-11-16T00:00:00"/>
    <s v="Second Class"/>
    <s v="SP-20620"/>
    <x v="269"/>
    <x v="1"/>
    <s v="United States"/>
    <s v="Buffalo"/>
    <x v="11"/>
    <x v="3"/>
    <s v="FUR-FU-10004845"/>
    <x v="0"/>
    <x v="9"/>
    <x v="1658"/>
    <n v="154.94999999999999"/>
    <n v="3"/>
    <n v="30.989999999999995"/>
  </r>
  <r>
    <n v="7760"/>
    <s v="CA-2019-158925"/>
    <x v="570"/>
    <d v="2019-10-28T00:00:00"/>
    <s v="Standard Class"/>
    <s v="JP-15460"/>
    <x v="593"/>
    <x v="1"/>
    <s v="United States"/>
    <s v="Houston"/>
    <x v="6"/>
    <x v="2"/>
    <s v="OFF-PA-10003072"/>
    <x v="1"/>
    <x v="3"/>
    <x v="627"/>
    <n v="15.552000000000003"/>
    <n v="3"/>
    <n v="5.4432"/>
  </r>
  <r>
    <n v="7762"/>
    <s v="CA-2020-123071"/>
    <x v="407"/>
    <d v="2020-12-06T00:00:00"/>
    <s v="First Class"/>
    <s v="CC-12550"/>
    <x v="81"/>
    <x v="0"/>
    <s v="United States"/>
    <s v="Plano"/>
    <x v="6"/>
    <x v="2"/>
    <s v="OFF-PA-10003729"/>
    <x v="1"/>
    <x v="3"/>
    <x v="796"/>
    <n v="10.368000000000002"/>
    <n v="2"/>
    <n v="3.6288"/>
  </r>
  <r>
    <n v="7763"/>
    <s v="CA-2020-156391"/>
    <x v="536"/>
    <d v="2020-09-28T00:00:00"/>
    <s v="First Class"/>
    <s v="SL-20155"/>
    <x v="393"/>
    <x v="2"/>
    <s v="United States"/>
    <s v="Salem"/>
    <x v="16"/>
    <x v="1"/>
    <s v="OFF-AR-10003251"/>
    <x v="1"/>
    <x v="5"/>
    <x v="729"/>
    <n v="2.2239999999999998"/>
    <n v="1"/>
    <n v="0.55599999999999994"/>
  </r>
  <r>
    <n v="7765"/>
    <s v="US-2020-118941"/>
    <x v="437"/>
    <d v="2020-08-12T00:00:00"/>
    <s v="Same Day"/>
    <s v="BB-11545"/>
    <x v="108"/>
    <x v="1"/>
    <s v="United States"/>
    <s v="Columbia"/>
    <x v="37"/>
    <x v="3"/>
    <s v="OFF-AR-10004078"/>
    <x v="1"/>
    <x v="5"/>
    <x v="888"/>
    <n v="17.52"/>
    <n v="3"/>
    <n v="5.2559999999999993"/>
  </r>
  <r>
    <n v="7766"/>
    <s v="US-2020-118941"/>
    <x v="437"/>
    <d v="2020-08-12T00:00:00"/>
    <s v="Same Day"/>
    <s v="BB-11545"/>
    <x v="108"/>
    <x v="1"/>
    <s v="United States"/>
    <s v="Columbia"/>
    <x v="37"/>
    <x v="3"/>
    <s v="FUR-CH-10002331"/>
    <x v="0"/>
    <x v="1"/>
    <x v="245"/>
    <n v="1779.9"/>
    <n v="5"/>
    <n v="373.77899999999983"/>
  </r>
  <r>
    <n v="7767"/>
    <s v="US-2020-118941"/>
    <x v="437"/>
    <d v="2020-08-12T00:00:00"/>
    <s v="Same Day"/>
    <s v="BB-11545"/>
    <x v="108"/>
    <x v="1"/>
    <s v="United States"/>
    <s v="Columbia"/>
    <x v="37"/>
    <x v="3"/>
    <s v="OFF-AR-10001953"/>
    <x v="1"/>
    <x v="5"/>
    <x v="238"/>
    <n v="219.89999999999998"/>
    <n v="5"/>
    <n v="59.373000000000005"/>
  </r>
  <r>
    <n v="7769"/>
    <s v="CA-2020-154088"/>
    <x v="56"/>
    <d v="2020-11-17T00:00:00"/>
    <s v="Standard Class"/>
    <s v="LB-16735"/>
    <x v="303"/>
    <x v="0"/>
    <s v="United States"/>
    <s v="Tallahassee"/>
    <x v="8"/>
    <x v="0"/>
    <s v="OFF-PA-10003651"/>
    <x v="1"/>
    <x v="3"/>
    <x v="413"/>
    <n v="26.720000000000002"/>
    <n v="5"/>
    <n v="9.3520000000000003"/>
  </r>
  <r>
    <n v="7770"/>
    <s v="CA-2019-155978"/>
    <x v="601"/>
    <d v="2019-08-01T00:00:00"/>
    <s v="Same Day"/>
    <s v="TS-21205"/>
    <x v="746"/>
    <x v="1"/>
    <s v="United States"/>
    <s v="Riverside"/>
    <x v="1"/>
    <x v="1"/>
    <s v="TEC-PH-10002885"/>
    <x v="2"/>
    <x v="8"/>
    <x v="1203"/>
    <n v="1039.7280000000001"/>
    <n v="2"/>
    <n v="90.976200000000063"/>
  </r>
  <r>
    <n v="7771"/>
    <s v="CA-2019-155978"/>
    <x v="601"/>
    <d v="2019-08-01T00:00:00"/>
    <s v="Same Day"/>
    <s v="TS-21205"/>
    <x v="746"/>
    <x v="1"/>
    <s v="United States"/>
    <s v="Riverside"/>
    <x v="1"/>
    <x v="1"/>
    <s v="OFF-AP-10002892"/>
    <x v="1"/>
    <x v="6"/>
    <x v="1659"/>
    <n v="45.96"/>
    <n v="2"/>
    <n v="13.787999999999997"/>
  </r>
  <r>
    <n v="7772"/>
    <s v="CA-2019-108196"/>
    <x v="482"/>
    <d v="2019-12-02T00:00:00"/>
    <s v="Standard Class"/>
    <s v="CS-12505"/>
    <x v="329"/>
    <x v="0"/>
    <s v="United States"/>
    <s v="Lancaster"/>
    <x v="19"/>
    <x v="3"/>
    <s v="OFF-BI-10000545"/>
    <x v="1"/>
    <x v="4"/>
    <x v="440"/>
    <n v="456.58800000000008"/>
    <n v="2"/>
    <n v="-304.39200000000005"/>
  </r>
  <r>
    <n v="7773"/>
    <s v="CA-2019-108196"/>
    <x v="482"/>
    <d v="2019-12-02T00:00:00"/>
    <s v="Standard Class"/>
    <s v="CS-12505"/>
    <x v="329"/>
    <x v="0"/>
    <s v="United States"/>
    <s v="Lancaster"/>
    <x v="19"/>
    <x v="3"/>
    <s v="TEC-MA-10000418"/>
    <x v="2"/>
    <x v="16"/>
    <x v="1303"/>
    <n v="4499.9850000000006"/>
    <n v="5"/>
    <n v="-6599.978000000001"/>
  </r>
  <r>
    <n v="7774"/>
    <s v="CA-2019-108196"/>
    <x v="482"/>
    <d v="2019-12-02T00:00:00"/>
    <s v="Standard Class"/>
    <s v="CS-12505"/>
    <x v="329"/>
    <x v="0"/>
    <s v="United States"/>
    <s v="Lancaster"/>
    <x v="19"/>
    <x v="3"/>
    <s v="TEC-AC-10000926"/>
    <x v="2"/>
    <x v="7"/>
    <x v="1660"/>
    <n v="59.975999999999999"/>
    <n v="3"/>
    <n v="11.995199999999997"/>
  </r>
  <r>
    <n v="7775"/>
    <s v="CA-2019-152800"/>
    <x v="614"/>
    <d v="2019-04-15T00:00:00"/>
    <s v="First Class"/>
    <s v="SP-20920"/>
    <x v="618"/>
    <x v="0"/>
    <s v="United States"/>
    <s v="San Francisco"/>
    <x v="1"/>
    <x v="1"/>
    <s v="OFF-EN-10001509"/>
    <x v="1"/>
    <x v="12"/>
    <x v="1293"/>
    <n v="6.12"/>
    <n v="3"/>
    <n v="2.8763999999999994"/>
  </r>
  <r>
    <n v="7780"/>
    <s v="CA-2019-139381"/>
    <x v="399"/>
    <d v="2019-04-22T00:00:00"/>
    <s v="Standard Class"/>
    <s v="RF-19840"/>
    <x v="96"/>
    <x v="0"/>
    <s v="United States"/>
    <s v="Chesapeake"/>
    <x v="12"/>
    <x v="0"/>
    <s v="OFF-AP-10001271"/>
    <x v="1"/>
    <x v="6"/>
    <x v="1133"/>
    <n v="203.92"/>
    <n v="4"/>
    <n v="55.058400000000006"/>
  </r>
  <r>
    <n v="7781"/>
    <s v="CA-2019-139381"/>
    <x v="399"/>
    <d v="2019-04-22T00:00:00"/>
    <s v="Standard Class"/>
    <s v="RF-19840"/>
    <x v="96"/>
    <x v="0"/>
    <s v="United States"/>
    <s v="Chesapeake"/>
    <x v="12"/>
    <x v="0"/>
    <s v="TEC-PH-10004924"/>
    <x v="2"/>
    <x v="8"/>
    <x v="815"/>
    <n v="29.56"/>
    <n v="4"/>
    <n v="7.9812000000000012"/>
  </r>
  <r>
    <n v="7783"/>
    <s v="CA-2019-162236"/>
    <x v="147"/>
    <d v="2019-11-06T00:00:00"/>
    <s v="Second Class"/>
    <s v="ER-13855"/>
    <x v="29"/>
    <x v="1"/>
    <s v="United States"/>
    <s v="Charlotte"/>
    <x v="2"/>
    <x v="0"/>
    <s v="OFF-ST-10003442"/>
    <x v="1"/>
    <x v="10"/>
    <x v="40"/>
    <n v="45.248000000000005"/>
    <n v="2"/>
    <n v="3.9591999999999992"/>
  </r>
  <r>
    <n v="7784"/>
    <s v="CA-2019-162236"/>
    <x v="147"/>
    <d v="2019-11-06T00:00:00"/>
    <s v="Second Class"/>
    <s v="ER-13855"/>
    <x v="29"/>
    <x v="1"/>
    <s v="United States"/>
    <s v="Charlotte"/>
    <x v="2"/>
    <x v="0"/>
    <s v="FUR-TA-10002533"/>
    <x v="0"/>
    <x v="14"/>
    <x v="151"/>
    <n v="876.30000000000007"/>
    <n v="10"/>
    <n v="-292.10000000000014"/>
  </r>
  <r>
    <n v="7785"/>
    <s v="CA-2019-162236"/>
    <x v="147"/>
    <d v="2019-11-06T00:00:00"/>
    <s v="Second Class"/>
    <s v="ER-13855"/>
    <x v="29"/>
    <x v="1"/>
    <s v="United States"/>
    <s v="Charlotte"/>
    <x v="2"/>
    <x v="0"/>
    <s v="OFF-SU-10003505"/>
    <x v="1"/>
    <x v="13"/>
    <x v="248"/>
    <n v="185.376"/>
    <n v="2"/>
    <n v="-34.758000000000017"/>
  </r>
  <r>
    <n v="7787"/>
    <s v="US-2019-117037"/>
    <x v="343"/>
    <d v="2019-05-20T00:00:00"/>
    <s v="First Class"/>
    <s v="LW-17215"/>
    <x v="421"/>
    <x v="0"/>
    <s v="United States"/>
    <s v="Chicago"/>
    <x v="7"/>
    <x v="2"/>
    <s v="OFF-BI-10000279"/>
    <x v="1"/>
    <x v="4"/>
    <x v="1562"/>
    <n v="2.8899999999999992"/>
    <n v="1"/>
    <n v="-4.7685000000000013"/>
  </r>
  <r>
    <n v="7788"/>
    <s v="US-2019-117037"/>
    <x v="343"/>
    <d v="2019-05-20T00:00:00"/>
    <s v="First Class"/>
    <s v="LW-17215"/>
    <x v="421"/>
    <x v="0"/>
    <s v="United States"/>
    <s v="Chicago"/>
    <x v="7"/>
    <x v="2"/>
    <s v="OFF-FA-10000936"/>
    <x v="1"/>
    <x v="11"/>
    <x v="947"/>
    <n v="7.8960000000000008"/>
    <n v="3"/>
    <n v="2.4674999999999994"/>
  </r>
  <r>
    <n v="7789"/>
    <s v="US-2019-117037"/>
    <x v="343"/>
    <d v="2019-05-20T00:00:00"/>
    <s v="First Class"/>
    <s v="LW-17215"/>
    <x v="421"/>
    <x v="0"/>
    <s v="United States"/>
    <s v="Chicago"/>
    <x v="7"/>
    <x v="2"/>
    <s v="FUR-FU-10004973"/>
    <x v="0"/>
    <x v="9"/>
    <x v="799"/>
    <n v="22.608000000000001"/>
    <n v="3"/>
    <n v="-10.173599999999997"/>
  </r>
  <r>
    <n v="7790"/>
    <s v="US-2019-117037"/>
    <x v="343"/>
    <d v="2019-05-20T00:00:00"/>
    <s v="First Class"/>
    <s v="LW-17215"/>
    <x v="421"/>
    <x v="0"/>
    <s v="United States"/>
    <s v="Chicago"/>
    <x v="7"/>
    <x v="2"/>
    <s v="OFF-PA-10000791"/>
    <x v="1"/>
    <x v="3"/>
    <x v="1069"/>
    <n v="30.527999999999999"/>
    <n v="8"/>
    <n v="9.5399999999999974"/>
  </r>
  <r>
    <n v="7791"/>
    <s v="CA-2020-160801"/>
    <x v="11"/>
    <d v="2020-09-19T00:00:00"/>
    <s v="Same Day"/>
    <s v="FG-14260"/>
    <x v="295"/>
    <x v="2"/>
    <s v="United States"/>
    <s v="Philadelphia"/>
    <x v="5"/>
    <x v="3"/>
    <s v="OFF-BI-10001132"/>
    <x v="1"/>
    <x v="4"/>
    <x v="1661"/>
    <n v="4.8420000000000005"/>
    <n v="3"/>
    <n v="-3.3893999999999984"/>
  </r>
  <r>
    <n v="7792"/>
    <s v="CA-2019-108364"/>
    <x v="567"/>
    <d v="2019-12-24T00:00:00"/>
    <s v="Standard Class"/>
    <s v="BP-11050"/>
    <x v="702"/>
    <x v="1"/>
    <s v="United States"/>
    <s v="Chicago"/>
    <x v="7"/>
    <x v="2"/>
    <s v="OFF-BI-10002012"/>
    <x v="1"/>
    <x v="4"/>
    <x v="492"/>
    <n v="1.7999999999999996"/>
    <n v="5"/>
    <n v="-2.8800000000000008"/>
  </r>
  <r>
    <n v="7793"/>
    <s v="CA-2020-169362"/>
    <x v="214"/>
    <d v="2020-10-15T00:00:00"/>
    <s v="First Class"/>
    <s v="SP-20860"/>
    <x v="101"/>
    <x v="1"/>
    <s v="United States"/>
    <s v="Dallas"/>
    <x v="6"/>
    <x v="2"/>
    <s v="TEC-AC-10001383"/>
    <x v="2"/>
    <x v="7"/>
    <x v="1605"/>
    <n v="39.984000000000002"/>
    <n v="2"/>
    <n v="-1.4994000000000067"/>
  </r>
  <r>
    <n v="7798"/>
    <s v="CA-2020-166184"/>
    <x v="364"/>
    <d v="2020-03-27T00:00:00"/>
    <s v="First Class"/>
    <s v="HR-14830"/>
    <x v="729"/>
    <x v="1"/>
    <s v="United States"/>
    <s v="New York City"/>
    <x v="11"/>
    <x v="3"/>
    <s v="OFF-EN-10004483"/>
    <x v="1"/>
    <x v="12"/>
    <x v="986"/>
    <n v="47.01"/>
    <n v="3"/>
    <n v="22.094699999999996"/>
  </r>
  <r>
    <n v="7799"/>
    <s v="CA-2020-166184"/>
    <x v="364"/>
    <d v="2020-03-27T00:00:00"/>
    <s v="First Class"/>
    <s v="HR-14830"/>
    <x v="729"/>
    <x v="1"/>
    <s v="United States"/>
    <s v="New York City"/>
    <x v="11"/>
    <x v="3"/>
    <s v="TEC-PH-10002624"/>
    <x v="2"/>
    <x v="8"/>
    <x v="793"/>
    <n v="469.99"/>
    <n v="1"/>
    <n v="136.29709999999994"/>
  </r>
  <r>
    <n v="7800"/>
    <s v="CA-2020-166184"/>
    <x v="364"/>
    <d v="2020-03-27T00:00:00"/>
    <s v="First Class"/>
    <s v="HR-14830"/>
    <x v="729"/>
    <x v="1"/>
    <s v="United States"/>
    <s v="New York City"/>
    <x v="11"/>
    <x v="3"/>
    <s v="FUR-CH-10003396"/>
    <x v="0"/>
    <x v="1"/>
    <x v="228"/>
    <n v="207.84600000000003"/>
    <n v="3"/>
    <n v="2.3093999999999895"/>
  </r>
  <r>
    <n v="7801"/>
    <s v="CA-2020-157413"/>
    <x v="386"/>
    <d v="2020-06-06T00:00:00"/>
    <s v="Standard Class"/>
    <s v="BW-11065"/>
    <x v="747"/>
    <x v="0"/>
    <s v="United States"/>
    <s v="Philadelphia"/>
    <x v="5"/>
    <x v="3"/>
    <s v="OFF-ST-10002756"/>
    <x v="1"/>
    <x v="10"/>
    <x v="147"/>
    <n v="324.74400000000003"/>
    <n v="3"/>
    <n v="-77.126699999999971"/>
  </r>
  <r>
    <n v="7808"/>
    <s v="US-2019-137295"/>
    <x v="594"/>
    <d v="2019-01-13T00:00:00"/>
    <s v="Standard Class"/>
    <s v="VS-21820"/>
    <x v="645"/>
    <x v="0"/>
    <s v="United States"/>
    <s v="Raleigh"/>
    <x v="2"/>
    <x v="0"/>
    <s v="OFF-BI-10004236"/>
    <x v="1"/>
    <x v="4"/>
    <x v="603"/>
    <n v="30.828000000000007"/>
    <n v="7"/>
    <n v="-24.662400000000005"/>
  </r>
  <r>
    <n v="7809"/>
    <s v="US-2019-137295"/>
    <x v="594"/>
    <d v="2019-01-13T00:00:00"/>
    <s v="Standard Class"/>
    <s v="VS-21820"/>
    <x v="645"/>
    <x v="0"/>
    <s v="United States"/>
    <s v="Raleigh"/>
    <x v="2"/>
    <x v="0"/>
    <s v="OFF-AR-10001955"/>
    <x v="1"/>
    <x v="5"/>
    <x v="719"/>
    <n v="47.616"/>
    <n v="3"/>
    <n v="5.9519999999999946"/>
  </r>
  <r>
    <n v="7810"/>
    <s v="US-2019-137295"/>
    <x v="594"/>
    <d v="2019-01-13T00:00:00"/>
    <s v="Standard Class"/>
    <s v="VS-21820"/>
    <x v="645"/>
    <x v="0"/>
    <s v="United States"/>
    <s v="Raleigh"/>
    <x v="2"/>
    <x v="0"/>
    <s v="TEC-PH-10004080"/>
    <x v="2"/>
    <x v="8"/>
    <x v="1571"/>
    <n v="108.78399999999999"/>
    <n v="2"/>
    <n v="10.878399999999999"/>
  </r>
  <r>
    <n v="7811"/>
    <s v="CA-2019-134334"/>
    <x v="615"/>
    <d v="2019-02-15T00:00:00"/>
    <s v="First Class"/>
    <s v="DK-13090"/>
    <x v="587"/>
    <x v="0"/>
    <s v="United States"/>
    <s v="Clinton"/>
    <x v="37"/>
    <x v="3"/>
    <s v="OFF-PA-10000791"/>
    <x v="1"/>
    <x v="3"/>
    <x v="1069"/>
    <n v="4.7699999999999996"/>
    <n v="1"/>
    <n v="2.1464999999999996"/>
  </r>
  <r>
    <n v="7812"/>
    <s v="CA-2019-134334"/>
    <x v="615"/>
    <d v="2019-02-15T00:00:00"/>
    <s v="First Class"/>
    <s v="DK-13090"/>
    <x v="587"/>
    <x v="0"/>
    <s v="United States"/>
    <s v="Clinton"/>
    <x v="37"/>
    <x v="3"/>
    <s v="OFF-AR-10001770"/>
    <x v="1"/>
    <x v="5"/>
    <x v="1250"/>
    <n v="7.98"/>
    <n v="3"/>
    <n v="2.0747999999999998"/>
  </r>
  <r>
    <n v="7813"/>
    <s v="CA-2019-134334"/>
    <x v="615"/>
    <d v="2019-02-15T00:00:00"/>
    <s v="First Class"/>
    <s v="DK-13090"/>
    <x v="587"/>
    <x v="0"/>
    <s v="United States"/>
    <s v="Clinton"/>
    <x v="37"/>
    <x v="3"/>
    <s v="FUR-TA-10002356"/>
    <x v="0"/>
    <x v="14"/>
    <x v="667"/>
    <n v="550.43100000000004"/>
    <n v="3"/>
    <n v="-47.179800000000029"/>
  </r>
  <r>
    <n v="7814"/>
    <s v="CA-2019-134334"/>
    <x v="615"/>
    <d v="2019-02-15T00:00:00"/>
    <s v="First Class"/>
    <s v="DK-13090"/>
    <x v="587"/>
    <x v="0"/>
    <s v="United States"/>
    <s v="Clinton"/>
    <x v="37"/>
    <x v="3"/>
    <s v="FUR-FU-10003274"/>
    <x v="0"/>
    <x v="9"/>
    <x v="1499"/>
    <n v="10.56"/>
    <n v="6"/>
    <n v="4.6464000000000008"/>
  </r>
  <r>
    <n v="7815"/>
    <s v="US-2020-109316"/>
    <x v="59"/>
    <d v="2020-06-10T00:00:00"/>
    <s v="First Class"/>
    <s v="MG-17680"/>
    <x v="644"/>
    <x v="2"/>
    <s v="United States"/>
    <s v="Los Angeles"/>
    <x v="1"/>
    <x v="1"/>
    <s v="FUR-BO-10004834"/>
    <x v="0"/>
    <x v="0"/>
    <x v="197"/>
    <n v="1497.6659999999999"/>
    <n v="2"/>
    <n v="140.95680000000004"/>
  </r>
  <r>
    <n v="7816"/>
    <s v="US-2020-109316"/>
    <x v="59"/>
    <d v="2020-06-10T00:00:00"/>
    <s v="First Class"/>
    <s v="MG-17680"/>
    <x v="644"/>
    <x v="2"/>
    <s v="United States"/>
    <s v="Los Angeles"/>
    <x v="1"/>
    <x v="1"/>
    <s v="TEC-PH-10000307"/>
    <x v="2"/>
    <x v="8"/>
    <x v="1662"/>
    <n v="17.52"/>
    <n v="2"/>
    <n v="-3.5040000000000022"/>
  </r>
  <r>
    <n v="7817"/>
    <s v="CA-2019-138478"/>
    <x v="79"/>
    <d v="2019-10-26T00:00:00"/>
    <s v="Second Class"/>
    <s v="DP-13390"/>
    <x v="672"/>
    <x v="2"/>
    <s v="United States"/>
    <s v="North Las Vegas"/>
    <x v="30"/>
    <x v="1"/>
    <s v="OFF-AR-10002240"/>
    <x v="1"/>
    <x v="5"/>
    <x v="666"/>
    <n v="113.22"/>
    <n v="3"/>
    <n v="29.437200000000001"/>
  </r>
  <r>
    <n v="7818"/>
    <s v="CA-2019-138478"/>
    <x v="79"/>
    <d v="2019-10-26T00:00:00"/>
    <s v="Second Class"/>
    <s v="DP-13390"/>
    <x v="672"/>
    <x v="2"/>
    <s v="United States"/>
    <s v="North Las Vegas"/>
    <x v="30"/>
    <x v="1"/>
    <s v="OFF-PA-10001801"/>
    <x v="1"/>
    <x v="3"/>
    <x v="1663"/>
    <n v="35.880000000000003"/>
    <n v="6"/>
    <n v="17.581200000000003"/>
  </r>
  <r>
    <n v="7819"/>
    <s v="CA-2019-138478"/>
    <x v="79"/>
    <d v="2019-10-26T00:00:00"/>
    <s v="Second Class"/>
    <s v="DP-13390"/>
    <x v="672"/>
    <x v="2"/>
    <s v="United States"/>
    <s v="North Las Vegas"/>
    <x v="30"/>
    <x v="1"/>
    <s v="OFF-BI-10001120"/>
    <x v="1"/>
    <x v="4"/>
    <x v="1416"/>
    <n v="4535.9760000000006"/>
    <n v="3"/>
    <n v="1644.2912999999999"/>
  </r>
  <r>
    <n v="7820"/>
    <s v="CA-2020-150469"/>
    <x v="431"/>
    <d v="2020-01-30T00:00:00"/>
    <s v="Standard Class"/>
    <s v="CJ-12010"/>
    <x v="99"/>
    <x v="0"/>
    <s v="United States"/>
    <s v="San Francisco"/>
    <x v="1"/>
    <x v="1"/>
    <s v="OFF-FA-10000611"/>
    <x v="1"/>
    <x v="11"/>
    <x v="744"/>
    <n v="11.84"/>
    <n v="8"/>
    <n v="5.6831999999999994"/>
  </r>
  <r>
    <n v="7821"/>
    <s v="CA-2020-152436"/>
    <x v="88"/>
    <d v="2020-12-10T00:00:00"/>
    <s v="Second Class"/>
    <s v="CW-11905"/>
    <x v="724"/>
    <x v="2"/>
    <s v="United States"/>
    <s v="Cranston"/>
    <x v="31"/>
    <x v="3"/>
    <s v="OFF-ST-10000036"/>
    <x v="1"/>
    <x v="10"/>
    <x v="376"/>
    <n v="592.74"/>
    <n v="6"/>
    <n v="160.03979999999999"/>
  </r>
  <r>
    <n v="7822"/>
    <s v="CA-2019-169334"/>
    <x v="79"/>
    <d v="2019-10-24T00:00:00"/>
    <s v="Second Class"/>
    <s v="GW-14605"/>
    <x v="395"/>
    <x v="0"/>
    <s v="United States"/>
    <s v="Jackson"/>
    <x v="26"/>
    <x v="0"/>
    <s v="OFF-ST-10004950"/>
    <x v="1"/>
    <x v="10"/>
    <x v="1164"/>
    <n v="111.67200000000001"/>
    <n v="9"/>
    <n v="6.9794999999999909"/>
  </r>
  <r>
    <n v="7827"/>
    <s v="CA-2020-117114"/>
    <x v="585"/>
    <d v="2020-11-05T00:00:00"/>
    <s v="Standard Class"/>
    <s v="CY-12745"/>
    <x v="252"/>
    <x v="1"/>
    <s v="United States"/>
    <s v="Chicago"/>
    <x v="7"/>
    <x v="2"/>
    <s v="TEC-PH-10004042"/>
    <x v="2"/>
    <x v="8"/>
    <x v="354"/>
    <n v="508.76800000000003"/>
    <n v="4"/>
    <n v="38.157600000000002"/>
  </r>
  <r>
    <n v="7828"/>
    <s v="CA-2020-117114"/>
    <x v="585"/>
    <d v="2020-11-05T00:00:00"/>
    <s v="Standard Class"/>
    <s v="CY-12745"/>
    <x v="252"/>
    <x v="1"/>
    <s v="United States"/>
    <s v="Chicago"/>
    <x v="7"/>
    <x v="2"/>
    <s v="OFF-EN-10001137"/>
    <x v="1"/>
    <x v="12"/>
    <x v="174"/>
    <n v="9.9120000000000008"/>
    <n v="3"/>
    <n v="3.2213999999999996"/>
  </r>
  <r>
    <n v="7833"/>
    <s v="CA-2019-112382"/>
    <x v="108"/>
    <d v="2019-05-13T00:00:00"/>
    <s v="Standard Class"/>
    <s v="MB-18085"/>
    <x v="324"/>
    <x v="0"/>
    <s v="United States"/>
    <s v="Houston"/>
    <x v="6"/>
    <x v="2"/>
    <s v="TEC-PH-10001552"/>
    <x v="2"/>
    <x v="8"/>
    <x v="1072"/>
    <n v="19.136000000000003"/>
    <n v="2"/>
    <n v="1.9136000000000006"/>
  </r>
  <r>
    <n v="7842"/>
    <s v="CA-2019-116603"/>
    <x v="10"/>
    <d v="2019-07-22T00:00:00"/>
    <s v="Standard Class"/>
    <s v="AT-10735"/>
    <x v="153"/>
    <x v="0"/>
    <s v="United States"/>
    <s v="New York City"/>
    <x v="11"/>
    <x v="3"/>
    <s v="OFF-AP-10002892"/>
    <x v="1"/>
    <x v="6"/>
    <x v="1659"/>
    <n v="45.96"/>
    <n v="2"/>
    <n v="13.787999999999997"/>
  </r>
  <r>
    <n v="7845"/>
    <s v="US-2020-123834"/>
    <x v="140"/>
    <d v="2020-07-25T00:00:00"/>
    <s v="Standard Class"/>
    <s v="GM-14500"/>
    <x v="283"/>
    <x v="0"/>
    <s v="United States"/>
    <s v="Pharr"/>
    <x v="6"/>
    <x v="2"/>
    <s v="FUR-TA-10001676"/>
    <x v="0"/>
    <x v="14"/>
    <x v="660"/>
    <n v="124.404"/>
    <n v="4"/>
    <n v="-21.3264"/>
  </r>
  <r>
    <n v="7848"/>
    <s v="CA-2019-128706"/>
    <x v="299"/>
    <d v="2019-03-02T00:00:00"/>
    <s v="Standard Class"/>
    <s v="DW-13540"/>
    <x v="250"/>
    <x v="0"/>
    <s v="United States"/>
    <s v="Houston"/>
    <x v="6"/>
    <x v="2"/>
    <s v="FUR-FU-10004053"/>
    <x v="0"/>
    <x v="9"/>
    <x v="1326"/>
    <n v="16.192"/>
    <n v="2"/>
    <n v="-6.8815999999999953"/>
  </r>
  <r>
    <n v="7849"/>
    <s v="CA-2019-104311"/>
    <x v="246"/>
    <d v="2019-05-06T00:00:00"/>
    <s v="Standard Class"/>
    <s v="AS-10090"/>
    <x v="404"/>
    <x v="0"/>
    <s v="United States"/>
    <s v="Irving"/>
    <x v="6"/>
    <x v="2"/>
    <s v="OFF-ST-10000321"/>
    <x v="1"/>
    <x v="10"/>
    <x v="1201"/>
    <n v="18.936"/>
    <n v="3"/>
    <n v="-3.787200000000003"/>
  </r>
  <r>
    <n v="7850"/>
    <s v="CA-2019-104311"/>
    <x v="246"/>
    <d v="2019-05-06T00:00:00"/>
    <s v="Standard Class"/>
    <s v="AS-10090"/>
    <x v="404"/>
    <x v="0"/>
    <s v="United States"/>
    <s v="Irving"/>
    <x v="6"/>
    <x v="2"/>
    <s v="OFF-ST-10002957"/>
    <x v="1"/>
    <x v="10"/>
    <x v="1247"/>
    <n v="12.672000000000001"/>
    <n v="3"/>
    <n v="-3.1680000000000001"/>
  </r>
  <r>
    <n v="7851"/>
    <s v="CA-2019-104311"/>
    <x v="246"/>
    <d v="2019-05-06T00:00:00"/>
    <s v="Standard Class"/>
    <s v="AS-10090"/>
    <x v="404"/>
    <x v="0"/>
    <s v="United States"/>
    <s v="Irving"/>
    <x v="6"/>
    <x v="2"/>
    <s v="OFF-LA-10000973"/>
    <x v="1"/>
    <x v="2"/>
    <x v="550"/>
    <n v="5.04"/>
    <n v="2"/>
    <n v="1.764"/>
  </r>
  <r>
    <n v="7855"/>
    <s v="CA-2020-135587"/>
    <x v="129"/>
    <d v="2020-12-12T00:00:00"/>
    <s v="Standard Class"/>
    <s v="BH-11710"/>
    <x v="515"/>
    <x v="0"/>
    <s v="United States"/>
    <s v="Hattiesburg"/>
    <x v="32"/>
    <x v="0"/>
    <s v="OFF-AP-10004540"/>
    <x v="1"/>
    <x v="6"/>
    <x v="943"/>
    <n v="320.64"/>
    <n v="4"/>
    <n v="89.779200000000003"/>
  </r>
  <r>
    <n v="7856"/>
    <s v="CA-2020-135587"/>
    <x v="129"/>
    <d v="2020-12-12T00:00:00"/>
    <s v="Standard Class"/>
    <s v="BH-11710"/>
    <x v="515"/>
    <x v="0"/>
    <s v="United States"/>
    <s v="Hattiesburg"/>
    <x v="32"/>
    <x v="0"/>
    <s v="TEC-AC-10001266"/>
    <x v="2"/>
    <x v="7"/>
    <x v="779"/>
    <n v="52"/>
    <n v="4"/>
    <n v="23.4"/>
  </r>
  <r>
    <n v="7861"/>
    <s v="CA-2020-152261"/>
    <x v="320"/>
    <d v="2020-03-06T00:00:00"/>
    <s v="Standard Class"/>
    <s v="JA-15970"/>
    <x v="225"/>
    <x v="0"/>
    <s v="United States"/>
    <s v="Cuyahoga Falls"/>
    <x v="19"/>
    <x v="3"/>
    <s v="OFF-BI-10002353"/>
    <x v="1"/>
    <x v="4"/>
    <x v="748"/>
    <n v="18.528000000000002"/>
    <n v="4"/>
    <n v="-12.352"/>
  </r>
  <r>
    <n v="7869"/>
    <s v="CA-2019-136994"/>
    <x v="551"/>
    <d v="2019-06-02T00:00:00"/>
    <s v="Standard Class"/>
    <s v="LS-17245"/>
    <x v="122"/>
    <x v="0"/>
    <s v="United States"/>
    <s v="Los Angeles"/>
    <x v="1"/>
    <x v="1"/>
    <s v="OFF-PA-10000575"/>
    <x v="1"/>
    <x v="3"/>
    <x v="737"/>
    <n v="13.38"/>
    <n v="2"/>
    <n v="6.1547999999999998"/>
  </r>
  <r>
    <n v="7870"/>
    <s v="US-2020-166233"/>
    <x v="249"/>
    <d v="2020-07-09T00:00:00"/>
    <s v="Standard Class"/>
    <s v="MO-17950"/>
    <x v="748"/>
    <x v="0"/>
    <s v="United States"/>
    <s v="Jacksonville"/>
    <x v="2"/>
    <x v="0"/>
    <s v="TEC-AC-10002167"/>
    <x v="2"/>
    <x v="7"/>
    <x v="18"/>
    <n v="24"/>
    <n v="2"/>
    <n v="-2.6999999999999993"/>
  </r>
  <r>
    <n v="7871"/>
    <s v="CA-2020-122112"/>
    <x v="78"/>
    <d v="2020-09-29T00:00:00"/>
    <s v="Standard Class"/>
    <s v="CA-11965"/>
    <x v="513"/>
    <x v="1"/>
    <s v="United States"/>
    <s v="Lakewood"/>
    <x v="19"/>
    <x v="3"/>
    <s v="OFF-EN-10004459"/>
    <x v="1"/>
    <x v="12"/>
    <x v="418"/>
    <n v="24.448"/>
    <n v="4"/>
    <n v="8.8623999999999992"/>
  </r>
  <r>
    <n v="7872"/>
    <s v="CA-2019-101672"/>
    <x v="191"/>
    <d v="2019-10-07T00:00:00"/>
    <s v="Standard Class"/>
    <s v="DB-12910"/>
    <x v="481"/>
    <x v="2"/>
    <s v="United States"/>
    <s v="Lake Forest"/>
    <x v="1"/>
    <x v="1"/>
    <s v="OFF-LA-10002271"/>
    <x v="1"/>
    <x v="2"/>
    <x v="1585"/>
    <n v="6.16"/>
    <n v="2"/>
    <n v="2.9567999999999999"/>
  </r>
  <r>
    <n v="7873"/>
    <s v="CA-2019-101672"/>
    <x v="191"/>
    <d v="2019-10-07T00:00:00"/>
    <s v="Standard Class"/>
    <s v="DB-12910"/>
    <x v="481"/>
    <x v="2"/>
    <s v="United States"/>
    <s v="Lake Forest"/>
    <x v="1"/>
    <x v="1"/>
    <s v="FUR-CH-10004063"/>
    <x v="0"/>
    <x v="1"/>
    <x v="1664"/>
    <n v="915.13600000000008"/>
    <n v="4"/>
    <n v="102.95279999999988"/>
  </r>
  <r>
    <n v="7874"/>
    <s v="CA-2019-101672"/>
    <x v="191"/>
    <d v="2019-10-07T00:00:00"/>
    <s v="Standard Class"/>
    <s v="DB-12910"/>
    <x v="481"/>
    <x v="2"/>
    <s v="United States"/>
    <s v="Lake Forest"/>
    <x v="1"/>
    <x v="1"/>
    <s v="OFF-PA-10004610"/>
    <x v="1"/>
    <x v="3"/>
    <x v="1165"/>
    <n v="8.56"/>
    <n v="2"/>
    <n v="3.8519999999999994"/>
  </r>
  <r>
    <n v="7875"/>
    <s v="CA-2019-101672"/>
    <x v="191"/>
    <d v="2019-10-07T00:00:00"/>
    <s v="Standard Class"/>
    <s v="DB-12910"/>
    <x v="481"/>
    <x v="2"/>
    <s v="United States"/>
    <s v="Lake Forest"/>
    <x v="1"/>
    <x v="1"/>
    <s v="OFF-PA-10001878"/>
    <x v="1"/>
    <x v="3"/>
    <x v="820"/>
    <n v="97.82"/>
    <n v="2"/>
    <n v="45.975399999999993"/>
  </r>
  <r>
    <n v="7876"/>
    <s v="CA-2020-168403"/>
    <x v="237"/>
    <d v="2020-09-15T00:00:00"/>
    <s v="Standard Class"/>
    <s v="DK-12835"/>
    <x v="326"/>
    <x v="1"/>
    <s v="United States"/>
    <s v="Portland"/>
    <x v="16"/>
    <x v="1"/>
    <s v="OFF-PA-10002036"/>
    <x v="1"/>
    <x v="3"/>
    <x v="186"/>
    <n v="31.104000000000006"/>
    <n v="6"/>
    <n v="11.2752"/>
  </r>
  <r>
    <n v="7877"/>
    <s v="CA-2020-168403"/>
    <x v="237"/>
    <d v="2020-09-15T00:00:00"/>
    <s v="Standard Class"/>
    <s v="DK-12835"/>
    <x v="326"/>
    <x v="1"/>
    <s v="United States"/>
    <s v="Portland"/>
    <x v="16"/>
    <x v="1"/>
    <s v="OFF-AP-10003278"/>
    <x v="1"/>
    <x v="6"/>
    <x v="1608"/>
    <n v="11.176000000000002"/>
    <n v="1"/>
    <n v="0.8382000000000005"/>
  </r>
  <r>
    <n v="7879"/>
    <s v="CA-2019-160241"/>
    <x v="490"/>
    <d v="2019-12-04T00:00:00"/>
    <s v="Second Class"/>
    <s v="DR-12940"/>
    <x v="715"/>
    <x v="2"/>
    <s v="United States"/>
    <s v="Aurora"/>
    <x v="7"/>
    <x v="2"/>
    <s v="FUR-FU-10003806"/>
    <x v="0"/>
    <x v="9"/>
    <x v="1631"/>
    <n v="242.17600000000004"/>
    <n v="4"/>
    <n v="-302.72000000000003"/>
  </r>
  <r>
    <n v="7880"/>
    <s v="CA-2019-155747"/>
    <x v="225"/>
    <d v="2019-06-21T00:00:00"/>
    <s v="Standard Class"/>
    <s v="JS-15685"/>
    <x v="25"/>
    <x v="1"/>
    <s v="United States"/>
    <s v="Philadelphia"/>
    <x v="5"/>
    <x v="3"/>
    <s v="FUR-TA-10003392"/>
    <x v="0"/>
    <x v="14"/>
    <x v="1338"/>
    <n v="337.17599999999999"/>
    <n v="2"/>
    <n v="-118.01160000000002"/>
  </r>
  <r>
    <n v="7881"/>
    <s v="CA-2020-118017"/>
    <x v="407"/>
    <d v="2020-12-06T00:00:00"/>
    <s v="Second Class"/>
    <s v="LC-16870"/>
    <x v="251"/>
    <x v="0"/>
    <s v="United States"/>
    <s v="Thornton"/>
    <x v="27"/>
    <x v="1"/>
    <s v="OFF-AR-10003856"/>
    <x v="1"/>
    <x v="5"/>
    <x v="876"/>
    <n v="13.343999999999998"/>
    <n v="6"/>
    <n v="1.0007999999999999"/>
  </r>
  <r>
    <n v="7882"/>
    <s v="CA-2020-118017"/>
    <x v="407"/>
    <d v="2020-12-06T00:00:00"/>
    <s v="Second Class"/>
    <s v="LC-16870"/>
    <x v="251"/>
    <x v="0"/>
    <s v="United States"/>
    <s v="Thornton"/>
    <x v="27"/>
    <x v="1"/>
    <s v="TEC-AC-10002006"/>
    <x v="2"/>
    <x v="7"/>
    <x v="1312"/>
    <n v="76.75200000000001"/>
    <n v="6"/>
    <n v="10.553399999999993"/>
  </r>
  <r>
    <n v="7883"/>
    <s v="CA-2020-118017"/>
    <x v="407"/>
    <d v="2020-12-06T00:00:00"/>
    <s v="Second Class"/>
    <s v="LC-16870"/>
    <x v="251"/>
    <x v="0"/>
    <s v="United States"/>
    <s v="Thornton"/>
    <x v="27"/>
    <x v="1"/>
    <s v="TEC-AC-10002006"/>
    <x v="2"/>
    <x v="7"/>
    <x v="1312"/>
    <n v="102.33600000000001"/>
    <n v="8"/>
    <n v="14.07119999999999"/>
  </r>
  <r>
    <n v="7884"/>
    <s v="CA-2020-118017"/>
    <x v="407"/>
    <d v="2020-12-06T00:00:00"/>
    <s v="Second Class"/>
    <s v="LC-16870"/>
    <x v="251"/>
    <x v="0"/>
    <s v="United States"/>
    <s v="Thornton"/>
    <x v="27"/>
    <x v="1"/>
    <s v="OFF-PA-10002246"/>
    <x v="1"/>
    <x v="3"/>
    <x v="1030"/>
    <n v="10.32"/>
    <n v="2"/>
    <n v="3.7409999999999997"/>
  </r>
  <r>
    <n v="7885"/>
    <s v="CA-2020-118017"/>
    <x v="407"/>
    <d v="2020-12-06T00:00:00"/>
    <s v="Second Class"/>
    <s v="LC-16870"/>
    <x v="251"/>
    <x v="0"/>
    <s v="United States"/>
    <s v="Thornton"/>
    <x v="27"/>
    <x v="1"/>
    <s v="OFF-SU-10004782"/>
    <x v="1"/>
    <x v="13"/>
    <x v="1219"/>
    <n v="47.32"/>
    <n v="7"/>
    <n v="5.9149999999999938"/>
  </r>
  <r>
    <n v="7886"/>
    <s v="CA-2020-118017"/>
    <x v="407"/>
    <d v="2020-12-06T00:00:00"/>
    <s v="Second Class"/>
    <s v="LC-16870"/>
    <x v="251"/>
    <x v="0"/>
    <s v="United States"/>
    <s v="Thornton"/>
    <x v="27"/>
    <x v="1"/>
    <s v="FUR-FU-10004351"/>
    <x v="0"/>
    <x v="9"/>
    <x v="115"/>
    <n v="23.376000000000001"/>
    <n v="3"/>
    <n v="7.0128000000000013"/>
  </r>
  <r>
    <n v="7887"/>
    <s v="CA-2020-118017"/>
    <x v="407"/>
    <d v="2020-12-06T00:00:00"/>
    <s v="Second Class"/>
    <s v="LC-16870"/>
    <x v="251"/>
    <x v="0"/>
    <s v="United States"/>
    <s v="Thornton"/>
    <x v="27"/>
    <x v="1"/>
    <s v="FUR-FU-10004270"/>
    <x v="0"/>
    <x v="9"/>
    <x v="704"/>
    <n v="16.72"/>
    <n v="5"/>
    <n v="3.3439999999999994"/>
  </r>
  <r>
    <n v="7888"/>
    <s v="CA-2020-118017"/>
    <x v="407"/>
    <d v="2020-12-06T00:00:00"/>
    <s v="Second Class"/>
    <s v="LC-16870"/>
    <x v="251"/>
    <x v="0"/>
    <s v="United States"/>
    <s v="Thornton"/>
    <x v="27"/>
    <x v="1"/>
    <s v="FUR-FU-10004053"/>
    <x v="0"/>
    <x v="9"/>
    <x v="1326"/>
    <n v="16.192"/>
    <n v="1"/>
    <n v="4.6552000000000007"/>
  </r>
  <r>
    <n v="7889"/>
    <s v="CA-2019-113117"/>
    <x v="420"/>
    <d v="2019-08-22T00:00:00"/>
    <s v="Standard Class"/>
    <s v="JP-15520"/>
    <x v="403"/>
    <x v="0"/>
    <s v="United States"/>
    <s v="Davis"/>
    <x v="1"/>
    <x v="1"/>
    <s v="OFF-PA-10000019"/>
    <x v="1"/>
    <x v="3"/>
    <x v="460"/>
    <n v="32.400000000000006"/>
    <n v="5"/>
    <n v="15.552000000000001"/>
  </r>
  <r>
    <n v="7890"/>
    <s v="CA-2019-148684"/>
    <x v="325"/>
    <d v="2019-12-29T00:00:00"/>
    <s v="Standard Class"/>
    <s v="TS-21655"/>
    <x v="744"/>
    <x v="0"/>
    <s v="United States"/>
    <s v="Fayetteville"/>
    <x v="44"/>
    <x v="0"/>
    <s v="OFF-AR-10003811"/>
    <x v="1"/>
    <x v="5"/>
    <x v="273"/>
    <n v="19.89"/>
    <n v="9"/>
    <n v="5.3703000000000003"/>
  </r>
  <r>
    <n v="7891"/>
    <s v="CA-2019-148684"/>
    <x v="325"/>
    <d v="2019-12-29T00:00:00"/>
    <s v="Standard Class"/>
    <s v="TS-21655"/>
    <x v="744"/>
    <x v="0"/>
    <s v="United States"/>
    <s v="Fayetteville"/>
    <x v="44"/>
    <x v="0"/>
    <s v="TEC-AC-10001838"/>
    <x v="2"/>
    <x v="7"/>
    <x v="412"/>
    <n v="399.98"/>
    <n v="2"/>
    <n v="171.99140000000003"/>
  </r>
  <r>
    <n v="7892"/>
    <s v="CA-2019-148684"/>
    <x v="325"/>
    <d v="2019-12-29T00:00:00"/>
    <s v="Standard Class"/>
    <s v="TS-21655"/>
    <x v="744"/>
    <x v="0"/>
    <s v="United States"/>
    <s v="Fayetteville"/>
    <x v="44"/>
    <x v="0"/>
    <s v="FUR-FU-10003553"/>
    <x v="0"/>
    <x v="9"/>
    <x v="363"/>
    <n v="343.84999999999997"/>
    <n v="5"/>
    <n v="137.54000000000002"/>
  </r>
  <r>
    <n v="7893"/>
    <s v="CA-2019-148684"/>
    <x v="325"/>
    <d v="2019-12-29T00:00:00"/>
    <s v="Standard Class"/>
    <s v="TS-21655"/>
    <x v="744"/>
    <x v="0"/>
    <s v="United States"/>
    <s v="Fayetteville"/>
    <x v="44"/>
    <x v="0"/>
    <s v="OFF-PA-10003302"/>
    <x v="1"/>
    <x v="3"/>
    <x v="1459"/>
    <n v="106.32"/>
    <n v="3"/>
    <n v="49.970399999999991"/>
  </r>
  <r>
    <n v="7894"/>
    <s v="CA-2020-125367"/>
    <x v="162"/>
    <d v="2020-07-30T00:00:00"/>
    <s v="Standard Class"/>
    <s v="NM-18445"/>
    <x v="749"/>
    <x v="2"/>
    <s v="United States"/>
    <s v="New York City"/>
    <x v="11"/>
    <x v="3"/>
    <s v="OFF-BI-10002412"/>
    <x v="1"/>
    <x v="4"/>
    <x v="182"/>
    <n v="13.919999999999998"/>
    <n v="3"/>
    <n v="4.3500000000000005"/>
  </r>
  <r>
    <n v="7895"/>
    <s v="CA-2020-124744"/>
    <x v="305"/>
    <d v="2020-06-25T00:00:00"/>
    <s v="Standard Class"/>
    <s v="EH-14125"/>
    <x v="164"/>
    <x v="2"/>
    <s v="United States"/>
    <s v="Wheeling"/>
    <x v="48"/>
    <x v="3"/>
    <s v="OFF-BI-10002852"/>
    <x v="1"/>
    <x v="4"/>
    <x v="1048"/>
    <n v="82.4"/>
    <n v="5"/>
    <n v="40.376000000000005"/>
  </r>
  <r>
    <n v="7896"/>
    <s v="CA-2020-124744"/>
    <x v="305"/>
    <d v="2020-06-25T00:00:00"/>
    <s v="Standard Class"/>
    <s v="EH-14125"/>
    <x v="164"/>
    <x v="2"/>
    <s v="United States"/>
    <s v="Wheeling"/>
    <x v="48"/>
    <x v="3"/>
    <s v="OFF-BI-10000145"/>
    <x v="1"/>
    <x v="4"/>
    <x v="878"/>
    <n v="6.24"/>
    <n v="2"/>
    <n v="3.0575999999999999"/>
  </r>
  <r>
    <n v="7897"/>
    <s v="CA-2020-124744"/>
    <x v="305"/>
    <d v="2020-06-25T00:00:00"/>
    <s v="Standard Class"/>
    <s v="EH-14125"/>
    <x v="164"/>
    <x v="2"/>
    <s v="United States"/>
    <s v="Wheeling"/>
    <x v="48"/>
    <x v="3"/>
    <s v="OFF-PA-10001970"/>
    <x v="1"/>
    <x v="3"/>
    <x v="206"/>
    <n v="447.84"/>
    <n v="8"/>
    <n v="219.44159999999999"/>
  </r>
  <r>
    <n v="7898"/>
    <s v="CA-2020-128363"/>
    <x v="438"/>
    <d v="2020-08-18T00:00:00"/>
    <s v="Standard Class"/>
    <s v="DC-12850"/>
    <x v="280"/>
    <x v="0"/>
    <s v="United States"/>
    <s v="Memphis"/>
    <x v="26"/>
    <x v="0"/>
    <s v="OFF-AP-10001563"/>
    <x v="1"/>
    <x v="6"/>
    <x v="328"/>
    <n v="272.048"/>
    <n v="7"/>
    <n v="30.605399999999946"/>
  </r>
  <r>
    <n v="7899"/>
    <s v="CA-2020-128363"/>
    <x v="438"/>
    <d v="2020-08-18T00:00:00"/>
    <s v="Standard Class"/>
    <s v="DC-12850"/>
    <x v="280"/>
    <x v="0"/>
    <s v="United States"/>
    <s v="Memphis"/>
    <x v="26"/>
    <x v="0"/>
    <s v="OFF-BI-10001359"/>
    <x v="1"/>
    <x v="4"/>
    <x v="814"/>
    <n v="1614.5820000000003"/>
    <n v="6"/>
    <n v="-1237.8461999999995"/>
  </r>
  <r>
    <n v="7900"/>
    <s v="CA-2020-128363"/>
    <x v="438"/>
    <d v="2020-08-18T00:00:00"/>
    <s v="Standard Class"/>
    <s v="DC-12850"/>
    <x v="280"/>
    <x v="0"/>
    <s v="United States"/>
    <s v="Memphis"/>
    <x v="26"/>
    <x v="0"/>
    <s v="OFF-FA-10003495"/>
    <x v="1"/>
    <x v="11"/>
    <x v="68"/>
    <n v="24.320000000000004"/>
    <n v="5"/>
    <n v="9.1199999999999974"/>
  </r>
  <r>
    <n v="7901"/>
    <s v="CA-2020-128363"/>
    <x v="438"/>
    <d v="2020-08-18T00:00:00"/>
    <s v="Standard Class"/>
    <s v="DC-12850"/>
    <x v="280"/>
    <x v="0"/>
    <s v="United States"/>
    <s v="Memphis"/>
    <x v="26"/>
    <x v="0"/>
    <s v="TEC-AC-10003709"/>
    <x v="2"/>
    <x v="7"/>
    <x v="1043"/>
    <n v="1.5840000000000001"/>
    <n v="2"/>
    <n v="0.47520000000000018"/>
  </r>
  <r>
    <n v="7902"/>
    <s v="CA-2020-128363"/>
    <x v="438"/>
    <d v="2020-08-18T00:00:00"/>
    <s v="Standard Class"/>
    <s v="DC-12850"/>
    <x v="280"/>
    <x v="0"/>
    <s v="United States"/>
    <s v="Memphis"/>
    <x v="26"/>
    <x v="0"/>
    <s v="FUR-FU-10003268"/>
    <x v="0"/>
    <x v="9"/>
    <x v="591"/>
    <n v="31.983999999999998"/>
    <n v="1"/>
    <n v="0"/>
  </r>
  <r>
    <n v="7903"/>
    <s v="CA-2020-128363"/>
    <x v="438"/>
    <d v="2020-08-18T00:00:00"/>
    <s v="Standard Class"/>
    <s v="DC-12850"/>
    <x v="280"/>
    <x v="0"/>
    <s v="United States"/>
    <s v="Memphis"/>
    <x v="26"/>
    <x v="0"/>
    <s v="OFF-EN-10003845"/>
    <x v="1"/>
    <x v="12"/>
    <x v="1482"/>
    <n v="14.76"/>
    <n v="5"/>
    <n v="4.7969999999999988"/>
  </r>
  <r>
    <n v="7904"/>
    <s v="CA-2020-128363"/>
    <x v="438"/>
    <d v="2020-08-18T00:00:00"/>
    <s v="Standard Class"/>
    <s v="DC-12850"/>
    <x v="280"/>
    <x v="0"/>
    <s v="United States"/>
    <s v="Memphis"/>
    <x v="26"/>
    <x v="0"/>
    <s v="FUR-CH-10002073"/>
    <x v="0"/>
    <x v="1"/>
    <x v="1604"/>
    <n v="423.64799999999997"/>
    <n v="2"/>
    <n v="47.660399999999967"/>
  </r>
  <r>
    <n v="7908"/>
    <s v="CA-2019-112585"/>
    <x v="372"/>
    <d v="2019-08-02T00:00:00"/>
    <s v="First Class"/>
    <s v="RW-19630"/>
    <x v="216"/>
    <x v="1"/>
    <s v="United States"/>
    <s v="San Francisco"/>
    <x v="1"/>
    <x v="1"/>
    <s v="OFF-AP-10003849"/>
    <x v="1"/>
    <x v="6"/>
    <x v="1175"/>
    <n v="715.64"/>
    <n v="2"/>
    <n v="178.90999999999997"/>
  </r>
  <r>
    <n v="7909"/>
    <s v="CA-2019-149762"/>
    <x v="157"/>
    <d v="2019-12-07T00:00:00"/>
    <s v="Standard Class"/>
    <s v="RD-19720"/>
    <x v="697"/>
    <x v="0"/>
    <s v="United States"/>
    <s v="Morgan Hill"/>
    <x v="1"/>
    <x v="1"/>
    <s v="FUR-TA-10004147"/>
    <x v="0"/>
    <x v="14"/>
    <x v="1654"/>
    <n v="268.70400000000001"/>
    <n v="3"/>
    <n v="6.717599999999976"/>
  </r>
  <r>
    <n v="7910"/>
    <s v="CA-2019-149762"/>
    <x v="157"/>
    <d v="2019-12-07T00:00:00"/>
    <s v="Standard Class"/>
    <s v="RD-19720"/>
    <x v="697"/>
    <x v="0"/>
    <s v="United States"/>
    <s v="Morgan Hill"/>
    <x v="1"/>
    <x v="1"/>
    <s v="OFF-AR-10001662"/>
    <x v="1"/>
    <x v="5"/>
    <x v="724"/>
    <n v="21.92"/>
    <n v="8"/>
    <n v="5.9184000000000019"/>
  </r>
  <r>
    <n v="7911"/>
    <s v="CA-2019-149762"/>
    <x v="157"/>
    <d v="2019-12-07T00:00:00"/>
    <s v="Standard Class"/>
    <s v="RD-19720"/>
    <x v="697"/>
    <x v="0"/>
    <s v="United States"/>
    <s v="Morgan Hill"/>
    <x v="1"/>
    <x v="1"/>
    <s v="OFF-ST-10001558"/>
    <x v="1"/>
    <x v="10"/>
    <x v="469"/>
    <n v="48.72"/>
    <n v="3"/>
    <n v="7.3079999999999998"/>
  </r>
  <r>
    <n v="7912"/>
    <s v="CA-2019-149762"/>
    <x v="157"/>
    <d v="2019-12-07T00:00:00"/>
    <s v="Standard Class"/>
    <s v="RD-19720"/>
    <x v="697"/>
    <x v="0"/>
    <s v="United States"/>
    <s v="Morgan Hill"/>
    <x v="1"/>
    <x v="1"/>
    <s v="FUR-BO-10001337"/>
    <x v="0"/>
    <x v="0"/>
    <x v="257"/>
    <n v="205.666"/>
    <n v="2"/>
    <n v="-12.097999999999999"/>
  </r>
  <r>
    <n v="7913"/>
    <s v="CA-2019-167605"/>
    <x v="132"/>
    <d v="2019-04-30T00:00:00"/>
    <s v="Second Class"/>
    <s v="RB-19570"/>
    <x v="167"/>
    <x v="0"/>
    <s v="United States"/>
    <s v="Saint Charles"/>
    <x v="7"/>
    <x v="2"/>
    <s v="FUR-FU-10001602"/>
    <x v="0"/>
    <x v="9"/>
    <x v="581"/>
    <n v="30.344000000000001"/>
    <n v="2"/>
    <n v="-31.861200000000004"/>
  </r>
  <r>
    <n v="7914"/>
    <s v="US-2020-105697"/>
    <x v="183"/>
    <d v="2020-08-27T00:00:00"/>
    <s v="First Class"/>
    <s v="JE-15715"/>
    <x v="416"/>
    <x v="0"/>
    <s v="United States"/>
    <s v="Cleveland"/>
    <x v="19"/>
    <x v="3"/>
    <s v="OFF-ST-10003996"/>
    <x v="1"/>
    <x v="10"/>
    <x v="1665"/>
    <n v="25.695999999999998"/>
    <n v="2"/>
    <n v="1.9271999999999991"/>
  </r>
  <r>
    <n v="7915"/>
    <s v="CA-2020-165323"/>
    <x v="27"/>
    <d v="2020-06-21T00:00:00"/>
    <s v="Standard Class"/>
    <s v="SR-20740"/>
    <x v="162"/>
    <x v="2"/>
    <s v="United States"/>
    <s v="New York City"/>
    <x v="11"/>
    <x v="3"/>
    <s v="TEC-MA-10003673"/>
    <x v="2"/>
    <x v="16"/>
    <x v="1666"/>
    <n v="3404.5"/>
    <n v="5"/>
    <n v="1668.2049999999999"/>
  </r>
  <r>
    <n v="7916"/>
    <s v="CA-2020-165323"/>
    <x v="27"/>
    <d v="2020-06-21T00:00:00"/>
    <s v="Standard Class"/>
    <s v="SR-20740"/>
    <x v="162"/>
    <x v="2"/>
    <s v="United States"/>
    <s v="New York City"/>
    <x v="11"/>
    <x v="3"/>
    <s v="TEC-AC-10004992"/>
    <x v="2"/>
    <x v="7"/>
    <x v="1467"/>
    <n v="101.34"/>
    <n v="3"/>
    <n v="8.1071999999999917"/>
  </r>
  <r>
    <n v="7918"/>
    <s v="CA-2020-100783"/>
    <x v="287"/>
    <d v="2020-09-08T00:00:00"/>
    <s v="Second Class"/>
    <s v="JK-16120"/>
    <x v="308"/>
    <x v="2"/>
    <s v="United States"/>
    <s v="Garland"/>
    <x v="6"/>
    <x v="2"/>
    <s v="OFF-AR-10000380"/>
    <x v="1"/>
    <x v="5"/>
    <x v="55"/>
    <n v="30.384"/>
    <n v="1"/>
    <n v="3.7979999999999947"/>
  </r>
  <r>
    <n v="7920"/>
    <s v="CA-2020-139822"/>
    <x v="94"/>
    <d v="2020-09-21T00:00:00"/>
    <s v="Standard Class"/>
    <s v="Dp-13240"/>
    <x v="527"/>
    <x v="2"/>
    <s v="United States"/>
    <s v="Waterbury"/>
    <x v="24"/>
    <x v="3"/>
    <s v="OFF-ST-10000943"/>
    <x v="1"/>
    <x v="10"/>
    <x v="1520"/>
    <n v="38.619999999999997"/>
    <n v="2"/>
    <n v="10.813600000000001"/>
  </r>
  <r>
    <n v="7921"/>
    <s v="CA-2020-139822"/>
    <x v="94"/>
    <d v="2020-09-21T00:00:00"/>
    <s v="Standard Class"/>
    <s v="Dp-13240"/>
    <x v="527"/>
    <x v="2"/>
    <s v="United States"/>
    <s v="Waterbury"/>
    <x v="24"/>
    <x v="3"/>
    <s v="TEC-AC-10001090"/>
    <x v="2"/>
    <x v="7"/>
    <x v="1667"/>
    <n v="59.98"/>
    <n v="2"/>
    <n v="10.796399999999998"/>
  </r>
  <r>
    <n v="7922"/>
    <s v="CA-2020-107713"/>
    <x v="370"/>
    <d v="2020-03-17T00:00:00"/>
    <s v="Standard Class"/>
    <s v="JB-16000"/>
    <x v="542"/>
    <x v="0"/>
    <s v="United States"/>
    <s v="Columbia"/>
    <x v="37"/>
    <x v="3"/>
    <s v="OFF-BI-10002026"/>
    <x v="1"/>
    <x v="4"/>
    <x v="614"/>
    <n v="174.3"/>
    <n v="3"/>
    <n v="81.920999999999992"/>
  </r>
  <r>
    <n v="7923"/>
    <s v="CA-2020-134096"/>
    <x v="136"/>
    <d v="2020-09-29T00:00:00"/>
    <s v="Standard Class"/>
    <s v="PP-18955"/>
    <x v="309"/>
    <x v="2"/>
    <s v="United States"/>
    <s v="Hollywood"/>
    <x v="8"/>
    <x v="0"/>
    <s v="TEC-PH-10000526"/>
    <x v="2"/>
    <x v="8"/>
    <x v="1116"/>
    <n v="383.96000000000004"/>
    <n v="5"/>
    <n v="38.396000000000015"/>
  </r>
  <r>
    <n v="7924"/>
    <s v="CA-2020-134096"/>
    <x v="136"/>
    <d v="2020-09-29T00:00:00"/>
    <s v="Standard Class"/>
    <s v="PP-18955"/>
    <x v="309"/>
    <x v="2"/>
    <s v="United States"/>
    <s v="Hollywood"/>
    <x v="8"/>
    <x v="0"/>
    <s v="OFF-BI-10004002"/>
    <x v="1"/>
    <x v="4"/>
    <x v="90"/>
    <n v="15.570000000000004"/>
    <n v="3"/>
    <n v="-11.417999999999999"/>
  </r>
  <r>
    <n v="7925"/>
    <s v="CA-2019-125843"/>
    <x v="317"/>
    <d v="2019-08-16T00:00:00"/>
    <s v="First Class"/>
    <s v="RF-19840"/>
    <x v="96"/>
    <x v="0"/>
    <s v="United States"/>
    <s v="Springfield"/>
    <x v="12"/>
    <x v="0"/>
    <s v="OFF-BI-10002309"/>
    <x v="1"/>
    <x v="4"/>
    <x v="35"/>
    <n v="22.32"/>
    <n v="4"/>
    <n v="10.7136"/>
  </r>
  <r>
    <n v="7926"/>
    <s v="CA-2019-125843"/>
    <x v="317"/>
    <d v="2019-08-16T00:00:00"/>
    <s v="First Class"/>
    <s v="RF-19840"/>
    <x v="96"/>
    <x v="0"/>
    <s v="United States"/>
    <s v="Springfield"/>
    <x v="12"/>
    <x v="0"/>
    <s v="OFF-LA-10003923"/>
    <x v="1"/>
    <x v="2"/>
    <x v="256"/>
    <n v="103.60000000000001"/>
    <n v="7"/>
    <n v="51.800000000000004"/>
  </r>
  <r>
    <n v="7927"/>
    <s v="CA-2020-120404"/>
    <x v="128"/>
    <d v="2020-11-24T00:00:00"/>
    <s v="Second Class"/>
    <s v="KH-16330"/>
    <x v="394"/>
    <x v="1"/>
    <s v="United States"/>
    <s v="New York City"/>
    <x v="11"/>
    <x v="3"/>
    <s v="TEC-AC-10003433"/>
    <x v="2"/>
    <x v="7"/>
    <x v="1049"/>
    <n v="2.9699999999999998"/>
    <n v="3"/>
    <n v="1.3365"/>
  </r>
  <r>
    <n v="7928"/>
    <s v="CA-2020-120404"/>
    <x v="128"/>
    <d v="2020-11-24T00:00:00"/>
    <s v="Second Class"/>
    <s v="KH-16330"/>
    <x v="394"/>
    <x v="1"/>
    <s v="United States"/>
    <s v="New York City"/>
    <x v="11"/>
    <x v="3"/>
    <s v="TEC-PH-10001363"/>
    <x v="2"/>
    <x v="8"/>
    <x v="1526"/>
    <n v="569.99"/>
    <n v="1"/>
    <n v="170.99699999999996"/>
  </r>
  <r>
    <n v="7929"/>
    <s v="CA-2020-120404"/>
    <x v="128"/>
    <d v="2020-11-24T00:00:00"/>
    <s v="Second Class"/>
    <s v="KH-16330"/>
    <x v="394"/>
    <x v="1"/>
    <s v="United States"/>
    <s v="New York City"/>
    <x v="11"/>
    <x v="3"/>
    <s v="FUR-FU-10000820"/>
    <x v="0"/>
    <x v="9"/>
    <x v="1642"/>
    <n v="50.97"/>
    <n v="3"/>
    <n v="9.1745999999999981"/>
  </r>
  <r>
    <n v="7930"/>
    <s v="CA-2020-167549"/>
    <x v="436"/>
    <d v="2020-07-27T00:00:00"/>
    <s v="First Class"/>
    <s v="EM-14200"/>
    <x v="708"/>
    <x v="2"/>
    <s v="United States"/>
    <s v="Dallas"/>
    <x v="6"/>
    <x v="2"/>
    <s v="FUR-TA-10004767"/>
    <x v="0"/>
    <x v="14"/>
    <x v="806"/>
    <n v="298.11599999999999"/>
    <n v="6"/>
    <n v="-4.2588000000000363"/>
  </r>
  <r>
    <n v="7931"/>
    <s v="CA-2019-120082"/>
    <x v="475"/>
    <d v="2019-03-27T00:00:00"/>
    <s v="Second Class"/>
    <s v="DK-12835"/>
    <x v="326"/>
    <x v="1"/>
    <s v="United States"/>
    <s v="New York City"/>
    <x v="11"/>
    <x v="3"/>
    <s v="OFF-AR-10001955"/>
    <x v="1"/>
    <x v="5"/>
    <x v="719"/>
    <n v="59.519999999999996"/>
    <n v="3"/>
    <n v="17.855999999999995"/>
  </r>
  <r>
    <n v="7932"/>
    <s v="US-2019-168095"/>
    <x v="379"/>
    <d v="2019-07-20T00:00:00"/>
    <s v="Standard Class"/>
    <s v="MC-17425"/>
    <x v="321"/>
    <x v="1"/>
    <s v="United States"/>
    <s v="Portland"/>
    <x v="16"/>
    <x v="1"/>
    <s v="FUR-CH-10004886"/>
    <x v="0"/>
    <x v="1"/>
    <x v="212"/>
    <n v="230.28000000000003"/>
    <n v="3"/>
    <n v="23.027999999999992"/>
  </r>
  <r>
    <n v="7933"/>
    <s v="US-2019-168095"/>
    <x v="379"/>
    <d v="2019-07-20T00:00:00"/>
    <s v="Standard Class"/>
    <s v="MC-17425"/>
    <x v="321"/>
    <x v="1"/>
    <s v="United States"/>
    <s v="Portland"/>
    <x v="16"/>
    <x v="1"/>
    <s v="OFF-PA-10003641"/>
    <x v="1"/>
    <x v="3"/>
    <x v="645"/>
    <n v="105.52"/>
    <n v="5"/>
    <n v="34.293999999999997"/>
  </r>
  <r>
    <n v="7934"/>
    <s v="CA-2020-166093"/>
    <x v="345"/>
    <d v="2020-08-24T00:00:00"/>
    <s v="Standard Class"/>
    <s v="RW-19540"/>
    <x v="607"/>
    <x v="1"/>
    <s v="United States"/>
    <s v="Brentwood"/>
    <x v="1"/>
    <x v="1"/>
    <s v="OFF-EN-10003134"/>
    <x v="1"/>
    <x v="12"/>
    <x v="89"/>
    <n v="23.36"/>
    <n v="2"/>
    <n v="11.68"/>
  </r>
  <r>
    <n v="7935"/>
    <s v="CA-2020-166093"/>
    <x v="345"/>
    <d v="2020-08-24T00:00:00"/>
    <s v="Standard Class"/>
    <s v="RW-19540"/>
    <x v="607"/>
    <x v="1"/>
    <s v="United States"/>
    <s v="Brentwood"/>
    <x v="1"/>
    <x v="1"/>
    <s v="TEC-PH-10002564"/>
    <x v="2"/>
    <x v="8"/>
    <x v="676"/>
    <n v="71.975999999999999"/>
    <n v="3"/>
    <n v="8.9969999999999892"/>
  </r>
  <r>
    <n v="7936"/>
    <s v="CA-2020-166093"/>
    <x v="345"/>
    <d v="2020-08-24T00:00:00"/>
    <s v="Standard Class"/>
    <s v="RW-19540"/>
    <x v="607"/>
    <x v="1"/>
    <s v="United States"/>
    <s v="Brentwood"/>
    <x v="1"/>
    <x v="1"/>
    <s v="OFF-PA-10003893"/>
    <x v="1"/>
    <x v="3"/>
    <x v="774"/>
    <n v="8.56"/>
    <n v="2"/>
    <n v="3.8519999999999994"/>
  </r>
  <r>
    <n v="7937"/>
    <s v="CA-2020-166093"/>
    <x v="345"/>
    <d v="2020-08-24T00:00:00"/>
    <s v="Standard Class"/>
    <s v="RW-19540"/>
    <x v="607"/>
    <x v="1"/>
    <s v="United States"/>
    <s v="Brentwood"/>
    <x v="1"/>
    <x v="1"/>
    <s v="OFF-BI-10000174"/>
    <x v="1"/>
    <x v="4"/>
    <x v="1084"/>
    <n v="13.919999999999998"/>
    <n v="3"/>
    <n v="4.8720000000000008"/>
  </r>
  <r>
    <n v="7938"/>
    <s v="CA-2020-166093"/>
    <x v="345"/>
    <d v="2020-08-24T00:00:00"/>
    <s v="Standard Class"/>
    <s v="RW-19540"/>
    <x v="607"/>
    <x v="1"/>
    <s v="United States"/>
    <s v="Brentwood"/>
    <x v="1"/>
    <x v="1"/>
    <s v="OFF-AP-10001058"/>
    <x v="1"/>
    <x v="6"/>
    <x v="80"/>
    <n v="2518.29"/>
    <n v="9"/>
    <n v="654.7553999999999"/>
  </r>
  <r>
    <n v="7939"/>
    <s v="CA-2020-166093"/>
    <x v="345"/>
    <d v="2020-08-24T00:00:00"/>
    <s v="Standard Class"/>
    <s v="RW-19540"/>
    <x v="607"/>
    <x v="1"/>
    <s v="United States"/>
    <s v="Brentwood"/>
    <x v="1"/>
    <x v="1"/>
    <s v="OFF-ST-10001496"/>
    <x v="1"/>
    <x v="10"/>
    <x v="1228"/>
    <n v="540.56999999999994"/>
    <n v="3"/>
    <n v="140.54820000000001"/>
  </r>
  <r>
    <n v="7940"/>
    <s v="CA-2020-166093"/>
    <x v="345"/>
    <d v="2020-08-24T00:00:00"/>
    <s v="Standard Class"/>
    <s v="RW-19540"/>
    <x v="607"/>
    <x v="1"/>
    <s v="United States"/>
    <s v="Brentwood"/>
    <x v="1"/>
    <x v="1"/>
    <s v="OFF-BI-10004230"/>
    <x v="1"/>
    <x v="4"/>
    <x v="1327"/>
    <n v="221.05600000000001"/>
    <n v="8"/>
    <n v="77.369599999999991"/>
  </r>
  <r>
    <n v="7941"/>
    <s v="CA-2019-146325"/>
    <x v="483"/>
    <d v="2019-12-17T00:00:00"/>
    <s v="First Class"/>
    <s v="DS-13180"/>
    <x v="114"/>
    <x v="1"/>
    <s v="United States"/>
    <s v="San Diego"/>
    <x v="1"/>
    <x v="1"/>
    <s v="FUR-CH-10001146"/>
    <x v="0"/>
    <x v="1"/>
    <x v="64"/>
    <n v="81.424000000000007"/>
    <n v="2"/>
    <n v="-9.1601999999999961"/>
  </r>
  <r>
    <n v="7942"/>
    <s v="CA-2019-146325"/>
    <x v="483"/>
    <d v="2019-12-17T00:00:00"/>
    <s v="First Class"/>
    <s v="DS-13180"/>
    <x v="114"/>
    <x v="1"/>
    <s v="United States"/>
    <s v="San Diego"/>
    <x v="1"/>
    <x v="1"/>
    <s v="OFF-ST-10001590"/>
    <x v="1"/>
    <x v="10"/>
    <x v="1354"/>
    <n v="134.80000000000001"/>
    <n v="10"/>
    <n v="35.047999999999995"/>
  </r>
  <r>
    <n v="7943"/>
    <s v="CA-2020-134194"/>
    <x v="32"/>
    <d v="2019-01-01T00:00:00"/>
    <s v="Standard Class"/>
    <s v="GA-14725"/>
    <x v="199"/>
    <x v="0"/>
    <s v="United States"/>
    <s v="Dallas"/>
    <x v="6"/>
    <x v="2"/>
    <s v="OFF-BI-10003684"/>
    <x v="1"/>
    <x v="4"/>
    <x v="463"/>
    <n v="39.581999999999987"/>
    <n v="9"/>
    <n v="-59.372999999999976"/>
  </r>
  <r>
    <n v="7944"/>
    <s v="CA-2020-134194"/>
    <x v="32"/>
    <d v="2019-01-01T00:00:00"/>
    <s v="Standard Class"/>
    <s v="GA-14725"/>
    <x v="199"/>
    <x v="0"/>
    <s v="United States"/>
    <s v="Dallas"/>
    <x v="6"/>
    <x v="2"/>
    <s v="OFF-SU-10000946"/>
    <x v="1"/>
    <x v="13"/>
    <x v="183"/>
    <n v="44.688000000000002"/>
    <n v="7"/>
    <n v="5.0273999999999965"/>
  </r>
  <r>
    <n v="7945"/>
    <s v="CA-2020-134194"/>
    <x v="32"/>
    <d v="2019-01-01T00:00:00"/>
    <s v="Standard Class"/>
    <s v="GA-14725"/>
    <x v="199"/>
    <x v="0"/>
    <s v="United States"/>
    <s v="Dallas"/>
    <x v="6"/>
    <x v="2"/>
    <s v="OFF-AR-10001615"/>
    <x v="1"/>
    <x v="5"/>
    <x v="1236"/>
    <n v="31.744"/>
    <n v="2"/>
    <n v="2.3808000000000007"/>
  </r>
  <r>
    <n v="7946"/>
    <s v="CA-2020-134194"/>
    <x v="32"/>
    <d v="2019-01-01T00:00:00"/>
    <s v="Standard Class"/>
    <s v="GA-14725"/>
    <x v="199"/>
    <x v="0"/>
    <s v="United States"/>
    <s v="Dallas"/>
    <x v="6"/>
    <x v="2"/>
    <s v="OFF-BI-10001597"/>
    <x v="1"/>
    <x v="4"/>
    <x v="520"/>
    <n v="40.97999999999999"/>
    <n v="5"/>
    <n v="-65.567999999999998"/>
  </r>
  <r>
    <n v="7947"/>
    <s v="CA-2020-134194"/>
    <x v="32"/>
    <d v="2019-01-01T00:00:00"/>
    <s v="Standard Class"/>
    <s v="GA-14725"/>
    <x v="199"/>
    <x v="0"/>
    <s v="United States"/>
    <s v="Dallas"/>
    <x v="6"/>
    <x v="2"/>
    <s v="OFF-BI-10001116"/>
    <x v="1"/>
    <x v="4"/>
    <x v="745"/>
    <n v="3.1679999999999993"/>
    <n v="3"/>
    <n v="-5.0687999999999995"/>
  </r>
  <r>
    <n v="7956"/>
    <s v="CA-2020-131807"/>
    <x v="203"/>
    <d v="2020-10-10T00:00:00"/>
    <s v="Standard Class"/>
    <s v="GG-14650"/>
    <x v="259"/>
    <x v="1"/>
    <s v="United States"/>
    <s v="Chico"/>
    <x v="1"/>
    <x v="1"/>
    <s v="FUR-CH-10001190"/>
    <x v="0"/>
    <x v="1"/>
    <x v="978"/>
    <n v="435.16800000000006"/>
    <n v="4"/>
    <n v="-59.835600000000042"/>
  </r>
  <r>
    <n v="7957"/>
    <s v="CA-2020-131807"/>
    <x v="203"/>
    <d v="2020-10-10T00:00:00"/>
    <s v="Standard Class"/>
    <s v="GG-14650"/>
    <x v="259"/>
    <x v="1"/>
    <s v="United States"/>
    <s v="Chico"/>
    <x v="1"/>
    <x v="1"/>
    <s v="OFF-FA-10002780"/>
    <x v="1"/>
    <x v="11"/>
    <x v="68"/>
    <n v="14.9"/>
    <n v="5"/>
    <n v="6.8539999999999992"/>
  </r>
  <r>
    <n v="7958"/>
    <s v="CA-2020-131807"/>
    <x v="203"/>
    <d v="2020-10-10T00:00:00"/>
    <s v="Standard Class"/>
    <s v="GG-14650"/>
    <x v="259"/>
    <x v="1"/>
    <s v="United States"/>
    <s v="Chico"/>
    <x v="1"/>
    <x v="1"/>
    <s v="OFF-AP-10004052"/>
    <x v="1"/>
    <x v="6"/>
    <x v="1370"/>
    <n v="15.8"/>
    <n v="4"/>
    <n v="4.1080000000000005"/>
  </r>
  <r>
    <n v="7959"/>
    <s v="CA-2020-131807"/>
    <x v="203"/>
    <d v="2020-10-10T00:00:00"/>
    <s v="Standard Class"/>
    <s v="GG-14650"/>
    <x v="259"/>
    <x v="1"/>
    <s v="United States"/>
    <s v="Chico"/>
    <x v="1"/>
    <x v="1"/>
    <s v="FUR-FU-10004666"/>
    <x v="0"/>
    <x v="9"/>
    <x v="1668"/>
    <n v="72.900000000000006"/>
    <n v="5"/>
    <n v="26.973000000000003"/>
  </r>
  <r>
    <n v="7960"/>
    <s v="CA-2020-131807"/>
    <x v="203"/>
    <d v="2020-10-10T00:00:00"/>
    <s v="Standard Class"/>
    <s v="GG-14650"/>
    <x v="259"/>
    <x v="1"/>
    <s v="United States"/>
    <s v="Chico"/>
    <x v="1"/>
    <x v="1"/>
    <s v="FUR-TA-10004086"/>
    <x v="0"/>
    <x v="14"/>
    <x v="547"/>
    <n v="206.35200000000003"/>
    <n v="3"/>
    <n v="5.1587999999999852"/>
  </r>
  <r>
    <n v="7961"/>
    <s v="CA-2020-131807"/>
    <x v="203"/>
    <d v="2020-10-10T00:00:00"/>
    <s v="Standard Class"/>
    <s v="GG-14650"/>
    <x v="259"/>
    <x v="1"/>
    <s v="United States"/>
    <s v="Chico"/>
    <x v="1"/>
    <x v="1"/>
    <s v="TEC-PH-10000702"/>
    <x v="2"/>
    <x v="8"/>
    <x v="955"/>
    <n v="7.9920000000000009"/>
    <n v="1"/>
    <n v="2.6972999999999994"/>
  </r>
  <r>
    <n v="7962"/>
    <s v="CA-2020-104864"/>
    <x v="306"/>
    <d v="2020-11-23T00:00:00"/>
    <s v="Second Class"/>
    <s v="JS-15685"/>
    <x v="25"/>
    <x v="1"/>
    <s v="United States"/>
    <s v="Miramar"/>
    <x v="8"/>
    <x v="0"/>
    <s v="OFF-ST-10002301"/>
    <x v="1"/>
    <x v="10"/>
    <x v="1142"/>
    <n v="81.360000000000014"/>
    <n v="5"/>
    <n v="-19.323000000000011"/>
  </r>
  <r>
    <n v="7963"/>
    <s v="CA-2020-104864"/>
    <x v="306"/>
    <d v="2020-11-23T00:00:00"/>
    <s v="Second Class"/>
    <s v="JS-15685"/>
    <x v="25"/>
    <x v="1"/>
    <s v="United States"/>
    <s v="Miramar"/>
    <x v="8"/>
    <x v="0"/>
    <s v="OFF-BI-10001636"/>
    <x v="1"/>
    <x v="4"/>
    <x v="428"/>
    <n v="20.232000000000003"/>
    <n v="8"/>
    <n v="-16.185600000000001"/>
  </r>
  <r>
    <n v="7964"/>
    <s v="CA-2020-104864"/>
    <x v="306"/>
    <d v="2020-11-23T00:00:00"/>
    <s v="Second Class"/>
    <s v="JS-15685"/>
    <x v="25"/>
    <x v="1"/>
    <s v="United States"/>
    <s v="Miramar"/>
    <x v="8"/>
    <x v="0"/>
    <s v="OFF-AP-10002684"/>
    <x v="1"/>
    <x v="6"/>
    <x v="91"/>
    <n v="389.05600000000004"/>
    <n v="4"/>
    <n v="48.631999999999948"/>
  </r>
  <r>
    <n v="7965"/>
    <s v="CA-2020-104864"/>
    <x v="306"/>
    <d v="2020-11-23T00:00:00"/>
    <s v="Second Class"/>
    <s v="JS-15685"/>
    <x v="25"/>
    <x v="1"/>
    <s v="United States"/>
    <s v="Miramar"/>
    <x v="8"/>
    <x v="0"/>
    <s v="OFF-PA-10004609"/>
    <x v="1"/>
    <x v="3"/>
    <x v="1500"/>
    <n v="20.736000000000004"/>
    <n v="4"/>
    <n v="7.2576000000000001"/>
  </r>
  <r>
    <n v="7966"/>
    <s v="CA-2020-104864"/>
    <x v="306"/>
    <d v="2020-11-23T00:00:00"/>
    <s v="Second Class"/>
    <s v="JS-15685"/>
    <x v="25"/>
    <x v="1"/>
    <s v="United States"/>
    <s v="Miramar"/>
    <x v="8"/>
    <x v="0"/>
    <s v="OFF-PA-10003309"/>
    <x v="1"/>
    <x v="3"/>
    <x v="1669"/>
    <n v="41.472000000000008"/>
    <n v="8"/>
    <n v="14.5152"/>
  </r>
  <r>
    <n v="7968"/>
    <s v="CA-2019-157707"/>
    <x v="606"/>
    <d v="2019-10-12T00:00:00"/>
    <s v="First Class"/>
    <s v="CC-12610"/>
    <x v="428"/>
    <x v="1"/>
    <s v="United States"/>
    <s v="Denver"/>
    <x v="27"/>
    <x v="1"/>
    <s v="FUR-BO-10001567"/>
    <x v="0"/>
    <x v="0"/>
    <x v="1670"/>
    <n v="90.882000000000005"/>
    <n v="3"/>
    <n v="-190.85220000000004"/>
  </r>
  <r>
    <n v="7969"/>
    <s v="CA-2019-157707"/>
    <x v="606"/>
    <d v="2019-10-12T00:00:00"/>
    <s v="First Class"/>
    <s v="CC-12610"/>
    <x v="428"/>
    <x v="1"/>
    <s v="United States"/>
    <s v="Denver"/>
    <x v="27"/>
    <x v="1"/>
    <s v="TEC-PH-10002583"/>
    <x v="2"/>
    <x v="8"/>
    <x v="1452"/>
    <n v="15.991999999999999"/>
    <n v="1"/>
    <n v="-2.9985000000000022"/>
  </r>
  <r>
    <n v="7970"/>
    <s v="CA-2019-157707"/>
    <x v="606"/>
    <d v="2019-10-12T00:00:00"/>
    <s v="First Class"/>
    <s v="CC-12610"/>
    <x v="428"/>
    <x v="1"/>
    <s v="United States"/>
    <s v="Denver"/>
    <x v="27"/>
    <x v="1"/>
    <s v="FUR-CH-10004853"/>
    <x v="0"/>
    <x v="1"/>
    <x v="1059"/>
    <n v="120.78399999999999"/>
    <n v="1"/>
    <n v="13.588199999999986"/>
  </r>
  <r>
    <n v="7984"/>
    <s v="CA-2020-152499"/>
    <x v="115"/>
    <d v="2020-01-25T00:00:00"/>
    <s v="Second Class"/>
    <s v="EH-13765"/>
    <x v="411"/>
    <x v="1"/>
    <s v="United States"/>
    <s v="Chicago"/>
    <x v="7"/>
    <x v="2"/>
    <s v="OFF-FA-10002975"/>
    <x v="1"/>
    <x v="11"/>
    <x v="68"/>
    <n v="15.120000000000001"/>
    <n v="5"/>
    <n v="4.9139999999999988"/>
  </r>
  <r>
    <n v="7985"/>
    <s v="CA-2020-152499"/>
    <x v="115"/>
    <d v="2020-01-25T00:00:00"/>
    <s v="Second Class"/>
    <s v="EH-13765"/>
    <x v="411"/>
    <x v="1"/>
    <s v="United States"/>
    <s v="Chicago"/>
    <x v="7"/>
    <x v="2"/>
    <s v="OFF-AR-10003481"/>
    <x v="1"/>
    <x v="5"/>
    <x v="1270"/>
    <n v="7.8719999999999999"/>
    <n v="3"/>
    <n v="0.88559999999999883"/>
  </r>
  <r>
    <n v="7986"/>
    <s v="CA-2019-151498"/>
    <x v="244"/>
    <d v="2019-04-24T00:00:00"/>
    <s v="First Class"/>
    <s v="DN-13690"/>
    <x v="614"/>
    <x v="0"/>
    <s v="United States"/>
    <s v="Seattle"/>
    <x v="3"/>
    <x v="1"/>
    <s v="OFF-BI-10004967"/>
    <x v="1"/>
    <x v="4"/>
    <x v="525"/>
    <n v="8.32"/>
    <n v="5"/>
    <n v="2.8079999999999998"/>
  </r>
  <r>
    <n v="7987"/>
    <s v="CA-2019-137939"/>
    <x v="616"/>
    <d v="2019-07-23T00:00:00"/>
    <s v="Second Class"/>
    <s v="PJ-19015"/>
    <x v="192"/>
    <x v="0"/>
    <s v="United States"/>
    <s v="Long Beach"/>
    <x v="11"/>
    <x v="3"/>
    <s v="TEC-PH-10003589"/>
    <x v="2"/>
    <x v="8"/>
    <x v="544"/>
    <n v="89.949999999999989"/>
    <n v="5"/>
    <n v="43.175999999999995"/>
  </r>
  <r>
    <n v="7988"/>
    <s v="US-2019-117793"/>
    <x v="456"/>
    <d v="2019-08-29T00:00:00"/>
    <s v="Standard Class"/>
    <s v="MA-17560"/>
    <x v="7"/>
    <x v="2"/>
    <s v="United States"/>
    <s v="Sheboygan"/>
    <x v="21"/>
    <x v="2"/>
    <s v="OFF-LA-10002945"/>
    <x v="1"/>
    <x v="2"/>
    <x v="1577"/>
    <n v="25.2"/>
    <n v="4"/>
    <n v="11.591999999999999"/>
  </r>
  <r>
    <n v="7989"/>
    <s v="US-2019-117793"/>
    <x v="456"/>
    <d v="2019-08-29T00:00:00"/>
    <s v="Standard Class"/>
    <s v="MA-17560"/>
    <x v="7"/>
    <x v="2"/>
    <s v="United States"/>
    <s v="Sheboygan"/>
    <x v="21"/>
    <x v="2"/>
    <s v="OFF-LA-10003537"/>
    <x v="1"/>
    <x v="2"/>
    <x v="1241"/>
    <n v="37.589999999999996"/>
    <n v="3"/>
    <n v="17.667299999999997"/>
  </r>
  <r>
    <n v="7990"/>
    <s v="US-2019-117793"/>
    <x v="456"/>
    <d v="2019-08-29T00:00:00"/>
    <s v="Standard Class"/>
    <s v="MA-17560"/>
    <x v="7"/>
    <x v="2"/>
    <s v="United States"/>
    <s v="Sheboygan"/>
    <x v="21"/>
    <x v="2"/>
    <s v="OFF-ST-10002406"/>
    <x v="1"/>
    <x v="10"/>
    <x v="184"/>
    <n v="14.97"/>
    <n v="1"/>
    <n v="4.1916000000000011"/>
  </r>
  <r>
    <n v="7991"/>
    <s v="US-2019-117793"/>
    <x v="456"/>
    <d v="2019-08-29T00:00:00"/>
    <s v="Standard Class"/>
    <s v="MA-17560"/>
    <x v="7"/>
    <x v="2"/>
    <s v="United States"/>
    <s v="Sheboygan"/>
    <x v="21"/>
    <x v="2"/>
    <s v="TEC-AC-10003433"/>
    <x v="2"/>
    <x v="7"/>
    <x v="1049"/>
    <n v="1.98"/>
    <n v="2"/>
    <n v="0.89100000000000001"/>
  </r>
  <r>
    <n v="7992"/>
    <s v="CA-2019-133872"/>
    <x v="225"/>
    <d v="2019-06-17T00:00:00"/>
    <s v="First Class"/>
    <s v="VM-21835"/>
    <x v="600"/>
    <x v="0"/>
    <s v="United States"/>
    <s v="Boca Raton"/>
    <x v="8"/>
    <x v="0"/>
    <s v="OFF-BI-10002082"/>
    <x v="1"/>
    <x v="4"/>
    <x v="833"/>
    <n v="39.936000000000007"/>
    <n v="4"/>
    <n v="-26.623999999999995"/>
  </r>
  <r>
    <n v="7993"/>
    <s v="CA-2019-133872"/>
    <x v="225"/>
    <d v="2019-06-17T00:00:00"/>
    <s v="First Class"/>
    <s v="VM-21835"/>
    <x v="600"/>
    <x v="0"/>
    <s v="United States"/>
    <s v="Boca Raton"/>
    <x v="8"/>
    <x v="0"/>
    <s v="TEC-AC-10000521"/>
    <x v="2"/>
    <x v="7"/>
    <x v="1225"/>
    <n v="18.463999999999999"/>
    <n v="2"/>
    <n v="2.3079999999999998"/>
  </r>
  <r>
    <n v="7997"/>
    <s v="US-2020-105998"/>
    <x v="70"/>
    <d v="2020-11-05T00:00:00"/>
    <s v="First Class"/>
    <s v="CR-12580"/>
    <x v="470"/>
    <x v="2"/>
    <s v="United States"/>
    <s v="San Diego"/>
    <x v="1"/>
    <x v="1"/>
    <s v="TEC-AC-10004469"/>
    <x v="2"/>
    <x v="7"/>
    <x v="578"/>
    <n v="199.75"/>
    <n v="5"/>
    <n v="87.890000000000015"/>
  </r>
  <r>
    <n v="7998"/>
    <s v="US-2020-105998"/>
    <x v="70"/>
    <d v="2020-11-05T00:00:00"/>
    <s v="First Class"/>
    <s v="CR-12580"/>
    <x v="470"/>
    <x v="2"/>
    <s v="United States"/>
    <s v="San Diego"/>
    <x v="1"/>
    <x v="1"/>
    <s v="FUR-TA-10001095"/>
    <x v="0"/>
    <x v="14"/>
    <x v="397"/>
    <n v="1673.1839999999997"/>
    <n v="12"/>
    <n v="20.914800000000014"/>
  </r>
  <r>
    <n v="8007"/>
    <s v="CA-2019-139808"/>
    <x v="480"/>
    <d v="2019-10-11T00:00:00"/>
    <s v="Standard Class"/>
    <s v="MC-18100"/>
    <x v="380"/>
    <x v="0"/>
    <s v="United States"/>
    <s v="Marysville"/>
    <x v="3"/>
    <x v="1"/>
    <s v="OFF-FA-10001883"/>
    <x v="1"/>
    <x v="11"/>
    <x v="1136"/>
    <n v="93.36"/>
    <n v="12"/>
    <n v="0.93359999999999843"/>
  </r>
  <r>
    <n v="8013"/>
    <s v="CA-2020-120168"/>
    <x v="591"/>
    <d v="2020-05-25T00:00:00"/>
    <s v="Same Day"/>
    <s v="TB-21625"/>
    <x v="665"/>
    <x v="0"/>
    <s v="United States"/>
    <s v="New York City"/>
    <x v="11"/>
    <x v="3"/>
    <s v="OFF-BI-10004519"/>
    <x v="1"/>
    <x v="4"/>
    <x v="593"/>
    <n v="663.92"/>
    <n v="5"/>
    <n v="207.47499999999994"/>
  </r>
  <r>
    <n v="8014"/>
    <s v="CA-2020-120168"/>
    <x v="591"/>
    <d v="2020-05-25T00:00:00"/>
    <s v="Same Day"/>
    <s v="TB-21625"/>
    <x v="665"/>
    <x v="0"/>
    <s v="United States"/>
    <s v="New York City"/>
    <x v="11"/>
    <x v="3"/>
    <s v="TEC-AC-10002167"/>
    <x v="2"/>
    <x v="7"/>
    <x v="18"/>
    <n v="120"/>
    <n v="8"/>
    <n v="13.200000000000003"/>
  </r>
  <r>
    <n v="8015"/>
    <s v="CA-2020-120168"/>
    <x v="591"/>
    <d v="2020-05-25T00:00:00"/>
    <s v="Same Day"/>
    <s v="TB-21625"/>
    <x v="665"/>
    <x v="0"/>
    <s v="United States"/>
    <s v="New York City"/>
    <x v="11"/>
    <x v="3"/>
    <s v="OFF-FA-10000936"/>
    <x v="1"/>
    <x v="11"/>
    <x v="947"/>
    <n v="3.29"/>
    <n v="1"/>
    <n v="1.4804999999999999"/>
  </r>
  <r>
    <n v="8016"/>
    <s v="CA-2020-120168"/>
    <x v="591"/>
    <d v="2020-05-25T00:00:00"/>
    <s v="Same Day"/>
    <s v="TB-21625"/>
    <x v="665"/>
    <x v="0"/>
    <s v="United States"/>
    <s v="New York City"/>
    <x v="11"/>
    <x v="3"/>
    <s v="FUR-FU-10000732"/>
    <x v="0"/>
    <x v="9"/>
    <x v="338"/>
    <n v="18.84"/>
    <n v="3"/>
    <n v="6.0287999999999995"/>
  </r>
  <r>
    <n v="8019"/>
    <s v="CA-2020-114804"/>
    <x v="85"/>
    <d v="2020-10-19T00:00:00"/>
    <s v="Second Class"/>
    <s v="BF-11020"/>
    <x v="184"/>
    <x v="1"/>
    <s v="United States"/>
    <s v="Modesto"/>
    <x v="1"/>
    <x v="1"/>
    <s v="TEC-PH-10001700"/>
    <x v="2"/>
    <x v="8"/>
    <x v="103"/>
    <n v="52.792000000000002"/>
    <n v="1"/>
    <n v="4.6193000000000026"/>
  </r>
  <r>
    <n v="8020"/>
    <s v="CA-2020-167227"/>
    <x v="443"/>
    <d v="2020-11-05T00:00:00"/>
    <s v="First Class"/>
    <s v="NP-18670"/>
    <x v="45"/>
    <x v="0"/>
    <s v="United States"/>
    <s v="Saint Louis"/>
    <x v="20"/>
    <x v="2"/>
    <s v="OFF-AP-10001962"/>
    <x v="1"/>
    <x v="6"/>
    <x v="1275"/>
    <n v="83.9"/>
    <n v="10"/>
    <n v="20.975000000000001"/>
  </r>
  <r>
    <n v="8021"/>
    <s v="CA-2020-167227"/>
    <x v="443"/>
    <d v="2020-11-05T00:00:00"/>
    <s v="First Class"/>
    <s v="NP-18670"/>
    <x v="45"/>
    <x v="0"/>
    <s v="United States"/>
    <s v="Saint Louis"/>
    <x v="20"/>
    <x v="2"/>
    <s v="OFF-PA-10001838"/>
    <x v="1"/>
    <x v="3"/>
    <x v="695"/>
    <n v="11.76"/>
    <n v="2"/>
    <n v="5.7623999999999995"/>
  </r>
  <r>
    <n v="8030"/>
    <s v="CA-2019-166373"/>
    <x v="79"/>
    <d v="2019-10-25T00:00:00"/>
    <s v="Standard Class"/>
    <s v="JF-15565"/>
    <x v="388"/>
    <x v="0"/>
    <s v="United States"/>
    <s v="San Antonio"/>
    <x v="6"/>
    <x v="2"/>
    <s v="TEC-AC-10002323"/>
    <x v="2"/>
    <x v="7"/>
    <x v="662"/>
    <n v="106.08000000000001"/>
    <n v="6"/>
    <n v="-9.2819999999999965"/>
  </r>
  <r>
    <n v="8031"/>
    <s v="CA-2019-158806"/>
    <x v="369"/>
    <d v="2019-01-11T00:00:00"/>
    <s v="Standard Class"/>
    <s v="NM-18520"/>
    <x v="256"/>
    <x v="0"/>
    <s v="United States"/>
    <s v="Amarillo"/>
    <x v="6"/>
    <x v="2"/>
    <s v="FUR-FU-10004270"/>
    <x v="0"/>
    <x v="9"/>
    <x v="1041"/>
    <n v="23.076000000000001"/>
    <n v="3"/>
    <n v="-10.961100000000002"/>
  </r>
  <r>
    <n v="8032"/>
    <s v="CA-2019-158806"/>
    <x v="369"/>
    <d v="2019-01-11T00:00:00"/>
    <s v="Standard Class"/>
    <s v="NM-18520"/>
    <x v="256"/>
    <x v="0"/>
    <s v="United States"/>
    <s v="Amarillo"/>
    <x v="6"/>
    <x v="2"/>
    <s v="OFF-PA-10004621"/>
    <x v="1"/>
    <x v="3"/>
    <x v="488"/>
    <n v="25.920000000000005"/>
    <n v="5"/>
    <n v="9.0719999999999992"/>
  </r>
  <r>
    <n v="8038"/>
    <s v="CA-2020-169012"/>
    <x v="447"/>
    <d v="2020-07-14T00:00:00"/>
    <s v="Standard Class"/>
    <s v="BF-11275"/>
    <x v="714"/>
    <x v="1"/>
    <s v="United States"/>
    <s v="Columbus"/>
    <x v="29"/>
    <x v="0"/>
    <s v="OFF-AP-10003278"/>
    <x v="1"/>
    <x v="6"/>
    <x v="1608"/>
    <n v="41.910000000000004"/>
    <n v="3"/>
    <n v="10.896600000000003"/>
  </r>
  <r>
    <n v="8039"/>
    <s v="CA-2020-109393"/>
    <x v="84"/>
    <d v="2020-07-02T00:00:00"/>
    <s v="Second Class"/>
    <s v="JC-15775"/>
    <x v="401"/>
    <x v="0"/>
    <s v="United States"/>
    <s v="Los Angeles"/>
    <x v="1"/>
    <x v="1"/>
    <s v="FUR-BO-10003966"/>
    <x v="0"/>
    <x v="0"/>
    <x v="1671"/>
    <n v="435.99900000000002"/>
    <n v="3"/>
    <n v="5.1293999999999755"/>
  </r>
  <r>
    <n v="8040"/>
    <s v="CA-2020-121489"/>
    <x v="91"/>
    <d v="2020-08-25T00:00:00"/>
    <s v="Second Class"/>
    <s v="CM-11815"/>
    <x v="679"/>
    <x v="1"/>
    <s v="United States"/>
    <s v="Seattle"/>
    <x v="3"/>
    <x v="1"/>
    <s v="FUR-CH-10004698"/>
    <x v="0"/>
    <x v="1"/>
    <x v="1601"/>
    <n v="388.70400000000006"/>
    <n v="6"/>
    <n v="38.870400000000018"/>
  </r>
  <r>
    <n v="8041"/>
    <s v="CA-2020-121489"/>
    <x v="91"/>
    <d v="2020-08-25T00:00:00"/>
    <s v="Second Class"/>
    <s v="CM-11815"/>
    <x v="679"/>
    <x v="1"/>
    <s v="United States"/>
    <s v="Seattle"/>
    <x v="3"/>
    <x v="1"/>
    <s v="OFF-ST-10000025"/>
    <x v="1"/>
    <x v="10"/>
    <x v="847"/>
    <n v="572.58000000000004"/>
    <n v="6"/>
    <n v="34.354799999999955"/>
  </r>
  <r>
    <n v="8042"/>
    <s v="CA-2020-121489"/>
    <x v="91"/>
    <d v="2020-08-25T00:00:00"/>
    <s v="Second Class"/>
    <s v="CM-11815"/>
    <x v="679"/>
    <x v="1"/>
    <s v="United States"/>
    <s v="Seattle"/>
    <x v="3"/>
    <x v="1"/>
    <s v="TEC-AC-10000682"/>
    <x v="2"/>
    <x v="7"/>
    <x v="979"/>
    <n v="33.18"/>
    <n v="2"/>
    <n v="11.613"/>
  </r>
  <r>
    <n v="8043"/>
    <s v="US-2020-133081"/>
    <x v="454"/>
    <d v="2020-03-15T00:00:00"/>
    <s v="Standard Class"/>
    <s v="PV-18985"/>
    <x v="254"/>
    <x v="2"/>
    <s v="United States"/>
    <s v="Cambridge"/>
    <x v="28"/>
    <x v="3"/>
    <s v="TEC-AC-10001772"/>
    <x v="2"/>
    <x v="7"/>
    <x v="244"/>
    <n v="63.88"/>
    <n v="4"/>
    <n v="24.913200000000003"/>
  </r>
  <r>
    <n v="8044"/>
    <s v="US-2020-133081"/>
    <x v="454"/>
    <d v="2020-03-15T00:00:00"/>
    <s v="Standard Class"/>
    <s v="PV-18985"/>
    <x v="254"/>
    <x v="2"/>
    <s v="United States"/>
    <s v="Cambridge"/>
    <x v="28"/>
    <x v="3"/>
    <s v="FUR-FU-10001379"/>
    <x v="0"/>
    <x v="9"/>
    <x v="1672"/>
    <n v="26.72"/>
    <n v="1"/>
    <n v="11.756800000000002"/>
  </r>
  <r>
    <n v="8045"/>
    <s v="CA-2020-165008"/>
    <x v="94"/>
    <d v="2020-09-17T00:00:00"/>
    <s v="Second Class"/>
    <s v="DO-13645"/>
    <x v="701"/>
    <x v="0"/>
    <s v="United States"/>
    <s v="Salt Lake City"/>
    <x v="40"/>
    <x v="1"/>
    <s v="OFF-BI-10002794"/>
    <x v="1"/>
    <x v="4"/>
    <x v="1533"/>
    <n v="295.05599999999998"/>
    <n v="9"/>
    <n v="106.95779999999998"/>
  </r>
  <r>
    <n v="8046"/>
    <s v="CA-2019-145611"/>
    <x v="477"/>
    <d v="2019-09-24T00:00:00"/>
    <s v="Standard Class"/>
    <s v="HA-14905"/>
    <x v="654"/>
    <x v="0"/>
    <s v="United States"/>
    <s v="New York City"/>
    <x v="11"/>
    <x v="3"/>
    <s v="OFF-AP-10001005"/>
    <x v="1"/>
    <x v="6"/>
    <x v="1384"/>
    <n v="393.25"/>
    <n v="5"/>
    <n v="129.77249999999998"/>
  </r>
  <r>
    <n v="8047"/>
    <s v="CA-2019-113600"/>
    <x v="155"/>
    <d v="2019-12-17T00:00:00"/>
    <s v="Second Class"/>
    <s v="SH-20395"/>
    <x v="75"/>
    <x v="0"/>
    <s v="United States"/>
    <s v="Cuyahoga Falls"/>
    <x v="19"/>
    <x v="3"/>
    <s v="OFF-BI-10000201"/>
    <x v="1"/>
    <x v="4"/>
    <x v="1408"/>
    <n v="2.2140000000000004"/>
    <n v="3"/>
    <n v="-1.4760000000000004"/>
  </r>
  <r>
    <n v="8048"/>
    <s v="CA-2020-130834"/>
    <x v="70"/>
    <d v="2020-11-06T00:00:00"/>
    <s v="Second Class"/>
    <s v="JM-16195"/>
    <x v="688"/>
    <x v="0"/>
    <s v="United States"/>
    <s v="Wilmington"/>
    <x v="2"/>
    <x v="0"/>
    <s v="OFF-PA-10003673"/>
    <x v="1"/>
    <x v="3"/>
    <x v="670"/>
    <n v="16.272000000000002"/>
    <n v="3"/>
    <n v="5.2883999999999984"/>
  </r>
  <r>
    <n v="8049"/>
    <s v="CA-2019-168543"/>
    <x v="489"/>
    <d v="2019-07-07T00:00:00"/>
    <s v="Standard Class"/>
    <s v="DK-13225"/>
    <x v="136"/>
    <x v="1"/>
    <s v="United States"/>
    <s v="New York City"/>
    <x v="11"/>
    <x v="3"/>
    <s v="OFF-AP-10000938"/>
    <x v="1"/>
    <x v="6"/>
    <x v="1439"/>
    <n v="706.86"/>
    <n v="7"/>
    <n v="197.92079999999999"/>
  </r>
  <r>
    <n v="8054"/>
    <s v="CA-2020-152205"/>
    <x v="219"/>
    <d v="2020-10-05T00:00:00"/>
    <s v="Standard Class"/>
    <s v="SF-20965"/>
    <x v="577"/>
    <x v="1"/>
    <s v="United States"/>
    <s v="Philadelphia"/>
    <x v="5"/>
    <x v="3"/>
    <s v="OFF-BI-10004094"/>
    <x v="1"/>
    <x v="4"/>
    <x v="872"/>
    <n v="2.6550000000000002"/>
    <n v="1"/>
    <n v="-1.8584999999999994"/>
  </r>
  <r>
    <n v="8063"/>
    <s v="CA-2019-132997"/>
    <x v="45"/>
    <d v="2019-11-09T00:00:00"/>
    <s v="First Class"/>
    <s v="LW-17215"/>
    <x v="421"/>
    <x v="0"/>
    <s v="United States"/>
    <s v="Rochester"/>
    <x v="11"/>
    <x v="3"/>
    <s v="TEC-PH-10000586"/>
    <x v="2"/>
    <x v="8"/>
    <x v="308"/>
    <n v="263.95999999999998"/>
    <n v="4"/>
    <n v="71.269200000000012"/>
  </r>
  <r>
    <n v="8064"/>
    <s v="CA-2019-132997"/>
    <x v="45"/>
    <d v="2019-11-09T00:00:00"/>
    <s v="First Class"/>
    <s v="LW-17215"/>
    <x v="421"/>
    <x v="0"/>
    <s v="United States"/>
    <s v="Rochester"/>
    <x v="11"/>
    <x v="3"/>
    <s v="TEC-PH-10003811"/>
    <x v="2"/>
    <x v="8"/>
    <x v="1036"/>
    <n v="359.96999999999997"/>
    <n v="3"/>
    <n v="100.7916"/>
  </r>
  <r>
    <n v="8065"/>
    <s v="CA-2019-132997"/>
    <x v="45"/>
    <d v="2019-11-09T00:00:00"/>
    <s v="First Class"/>
    <s v="LW-17215"/>
    <x v="421"/>
    <x v="0"/>
    <s v="United States"/>
    <s v="Rochester"/>
    <x v="11"/>
    <x v="3"/>
    <s v="OFF-PA-10004983"/>
    <x v="1"/>
    <x v="3"/>
    <x v="974"/>
    <n v="12.96"/>
    <n v="2"/>
    <n v="6.2208000000000006"/>
  </r>
  <r>
    <n v="8066"/>
    <s v="CA-2019-132997"/>
    <x v="45"/>
    <d v="2019-11-09T00:00:00"/>
    <s v="First Class"/>
    <s v="LW-17215"/>
    <x v="421"/>
    <x v="0"/>
    <s v="United States"/>
    <s v="Rochester"/>
    <x v="11"/>
    <x v="3"/>
    <s v="OFF-ST-10003479"/>
    <x v="1"/>
    <x v="10"/>
    <x v="14"/>
    <n v="116.82"/>
    <n v="3"/>
    <n v="5.8409999999999869"/>
  </r>
  <r>
    <n v="8067"/>
    <s v="CA-2019-132997"/>
    <x v="45"/>
    <d v="2019-11-09T00:00:00"/>
    <s v="First Class"/>
    <s v="LW-17215"/>
    <x v="421"/>
    <x v="0"/>
    <s v="United States"/>
    <s v="Rochester"/>
    <x v="11"/>
    <x v="3"/>
    <s v="OFF-BI-10004318"/>
    <x v="1"/>
    <x v="4"/>
    <x v="1245"/>
    <n v="276.78400000000005"/>
    <n v="2"/>
    <n v="89.954799999999992"/>
  </r>
  <r>
    <n v="8070"/>
    <s v="CA-2020-151750"/>
    <x v="176"/>
    <d v="2020-01-05T00:00:00"/>
    <s v="Standard Class"/>
    <s v="JM-15250"/>
    <x v="32"/>
    <x v="0"/>
    <s v="United States"/>
    <s v="Huntsville"/>
    <x v="6"/>
    <x v="2"/>
    <s v="OFF-ST-10002743"/>
    <x v="1"/>
    <x v="10"/>
    <x v="817"/>
    <n v="454.56000000000006"/>
    <n v="5"/>
    <n v="-107.95800000000004"/>
  </r>
  <r>
    <n v="8071"/>
    <s v="CA-2020-151750"/>
    <x v="176"/>
    <d v="2020-01-05T00:00:00"/>
    <s v="Standard Class"/>
    <s v="JM-15250"/>
    <x v="32"/>
    <x v="0"/>
    <s v="United States"/>
    <s v="Huntsville"/>
    <x v="6"/>
    <x v="2"/>
    <s v="FUR-FU-10002116"/>
    <x v="0"/>
    <x v="9"/>
    <x v="1673"/>
    <n v="141.41999999999999"/>
    <n v="5"/>
    <n v="-187.38150000000002"/>
  </r>
  <r>
    <n v="8072"/>
    <s v="CA-2020-151750"/>
    <x v="176"/>
    <d v="2020-01-05T00:00:00"/>
    <s v="Standard Class"/>
    <s v="JM-15250"/>
    <x v="32"/>
    <x v="0"/>
    <s v="United States"/>
    <s v="Huntsville"/>
    <x v="6"/>
    <x v="2"/>
    <s v="FUR-CH-10003199"/>
    <x v="0"/>
    <x v="1"/>
    <x v="494"/>
    <n v="310.74399999999997"/>
    <n v="4"/>
    <n v="-26.635199999999998"/>
  </r>
  <r>
    <n v="8073"/>
    <s v="CA-2020-151750"/>
    <x v="176"/>
    <d v="2020-01-05T00:00:00"/>
    <s v="Standard Class"/>
    <s v="JM-15250"/>
    <x v="32"/>
    <x v="0"/>
    <s v="United States"/>
    <s v="Huntsville"/>
    <x v="6"/>
    <x v="2"/>
    <s v="OFF-AR-10003158"/>
    <x v="1"/>
    <x v="5"/>
    <x v="452"/>
    <n v="12.736000000000001"/>
    <n v="4"/>
    <n v="2.2287999999999988"/>
  </r>
  <r>
    <n v="8074"/>
    <s v="CA-2020-151750"/>
    <x v="176"/>
    <d v="2020-01-05T00:00:00"/>
    <s v="Standard Class"/>
    <s v="JM-15250"/>
    <x v="32"/>
    <x v="0"/>
    <s v="United States"/>
    <s v="Huntsville"/>
    <x v="6"/>
    <x v="2"/>
    <s v="OFF-BI-10000301"/>
    <x v="1"/>
    <x v="4"/>
    <x v="402"/>
    <n v="6.469999999999998"/>
    <n v="5"/>
    <n v="-9.7050000000000018"/>
  </r>
  <r>
    <n v="8075"/>
    <s v="CA-2020-151750"/>
    <x v="176"/>
    <d v="2020-01-05T00:00:00"/>
    <s v="Standard Class"/>
    <s v="JM-15250"/>
    <x v="32"/>
    <x v="0"/>
    <s v="United States"/>
    <s v="Huntsville"/>
    <x v="6"/>
    <x v="2"/>
    <s v="OFF-BI-10000343"/>
    <x v="1"/>
    <x v="4"/>
    <x v="96"/>
    <n v="13.747999999999998"/>
    <n v="14"/>
    <n v="-22.684200000000004"/>
  </r>
  <r>
    <n v="8076"/>
    <s v="CA-2020-151750"/>
    <x v="176"/>
    <d v="2020-01-05T00:00:00"/>
    <s v="Standard Class"/>
    <s v="JM-15250"/>
    <x v="32"/>
    <x v="0"/>
    <s v="United States"/>
    <s v="Huntsville"/>
    <x v="6"/>
    <x v="2"/>
    <s v="OFF-AP-10004708"/>
    <x v="1"/>
    <x v="6"/>
    <x v="1212"/>
    <n v="15.223999999999997"/>
    <n v="2"/>
    <n v="-38.821200000000012"/>
  </r>
  <r>
    <n v="8080"/>
    <s v="US-2019-164945"/>
    <x v="247"/>
    <d v="2019-11-27T00:00:00"/>
    <s v="Standard Class"/>
    <s v="CA-12055"/>
    <x v="265"/>
    <x v="2"/>
    <s v="United States"/>
    <s v="New York City"/>
    <x v="11"/>
    <x v="3"/>
    <s v="OFF-BI-10001524"/>
    <x v="1"/>
    <x v="4"/>
    <x v="164"/>
    <n v="134.27200000000002"/>
    <n v="8"/>
    <n v="46.99519999999999"/>
  </r>
  <r>
    <n v="8086"/>
    <s v="CA-2019-105753"/>
    <x v="113"/>
    <d v="2019-10-26T00:00:00"/>
    <s v="Standard Class"/>
    <s v="LC-16960"/>
    <x v="750"/>
    <x v="2"/>
    <s v="United States"/>
    <s v="Arlington"/>
    <x v="12"/>
    <x v="0"/>
    <s v="FUR-FU-10000246"/>
    <x v="0"/>
    <x v="9"/>
    <x v="229"/>
    <n v="61.1"/>
    <n v="5"/>
    <n v="18.329999999999991"/>
  </r>
  <r>
    <n v="8087"/>
    <s v="CA-2020-120894"/>
    <x v="564"/>
    <d v="2020-05-02T00:00:00"/>
    <s v="Standard Class"/>
    <s v="JL-15130"/>
    <x v="559"/>
    <x v="0"/>
    <s v="United States"/>
    <s v="Wilmington"/>
    <x v="2"/>
    <x v="0"/>
    <s v="OFF-AP-10000252"/>
    <x v="1"/>
    <x v="6"/>
    <x v="898"/>
    <n v="28.08"/>
    <n v="3"/>
    <n v="5.2650000000000006"/>
  </r>
  <r>
    <n v="8088"/>
    <s v="CA-2019-106621"/>
    <x v="181"/>
    <d v="2019-10-01T00:00:00"/>
    <s v="Second Class"/>
    <s v="DM-12955"/>
    <x v="603"/>
    <x v="1"/>
    <s v="United States"/>
    <s v="Yuma"/>
    <x v="18"/>
    <x v="1"/>
    <s v="OFF-AR-10002375"/>
    <x v="1"/>
    <x v="5"/>
    <x v="925"/>
    <n v="10.496"/>
    <n v="4"/>
    <n v="1.1807999999999983"/>
  </r>
  <r>
    <n v="8093"/>
    <s v="CA-2020-143658"/>
    <x v="617"/>
    <d v="2020-11-13T00:00:00"/>
    <s v="Second Class"/>
    <s v="SR-20425"/>
    <x v="541"/>
    <x v="2"/>
    <s v="United States"/>
    <s v="New York City"/>
    <x v="11"/>
    <x v="3"/>
    <s v="OFF-AR-10002818"/>
    <x v="1"/>
    <x v="5"/>
    <x v="635"/>
    <n v="109.9"/>
    <n v="5"/>
    <n v="32.97"/>
  </r>
  <r>
    <n v="8094"/>
    <s v="CA-2020-133046"/>
    <x v="517"/>
    <d v="2020-08-01T00:00:00"/>
    <s v="Second Class"/>
    <s v="DK-13375"/>
    <x v="642"/>
    <x v="0"/>
    <s v="United States"/>
    <s v="Seattle"/>
    <x v="3"/>
    <x v="1"/>
    <s v="FUR-FU-10001940"/>
    <x v="0"/>
    <x v="9"/>
    <x v="115"/>
    <n v="23.88"/>
    <n v="3"/>
    <n v="10.507200000000001"/>
  </r>
  <r>
    <n v="8095"/>
    <s v="CA-2020-133046"/>
    <x v="517"/>
    <d v="2020-08-01T00:00:00"/>
    <s v="Second Class"/>
    <s v="DK-13375"/>
    <x v="642"/>
    <x v="0"/>
    <s v="United States"/>
    <s v="Seattle"/>
    <x v="3"/>
    <x v="1"/>
    <s v="OFF-PA-10003883"/>
    <x v="1"/>
    <x v="3"/>
    <x v="1674"/>
    <n v="26.2"/>
    <n v="4"/>
    <n v="12.052"/>
  </r>
  <r>
    <n v="8096"/>
    <s v="CA-2020-133046"/>
    <x v="517"/>
    <d v="2020-08-01T00:00:00"/>
    <s v="Second Class"/>
    <s v="DK-13375"/>
    <x v="642"/>
    <x v="0"/>
    <s v="United States"/>
    <s v="Seattle"/>
    <x v="3"/>
    <x v="1"/>
    <s v="OFF-PA-10002787"/>
    <x v="1"/>
    <x v="3"/>
    <x v="919"/>
    <n v="12.96"/>
    <n v="2"/>
    <n v="6.2208000000000006"/>
  </r>
  <r>
    <n v="8097"/>
    <s v="CA-2020-133046"/>
    <x v="517"/>
    <d v="2020-08-01T00:00:00"/>
    <s v="Second Class"/>
    <s v="DK-13375"/>
    <x v="642"/>
    <x v="0"/>
    <s v="United States"/>
    <s v="Seattle"/>
    <x v="3"/>
    <x v="1"/>
    <s v="TEC-AC-10000991"/>
    <x v="2"/>
    <x v="7"/>
    <x v="259"/>
    <n v="234.95000000000002"/>
    <n v="5"/>
    <n v="32.893000000000008"/>
  </r>
  <r>
    <n v="8098"/>
    <s v="CA-2020-122798"/>
    <x v="63"/>
    <d v="2019-01-01T00:00:00"/>
    <s v="Standard Class"/>
    <s v="SV-20935"/>
    <x v="459"/>
    <x v="0"/>
    <s v="United States"/>
    <s v="Albuquerque"/>
    <x v="23"/>
    <x v="1"/>
    <s v="OFF-ST-10003058"/>
    <x v="1"/>
    <x v="10"/>
    <x v="231"/>
    <n v="118.25"/>
    <n v="5"/>
    <n v="34.292499999999997"/>
  </r>
  <r>
    <n v="8099"/>
    <s v="CA-2020-122798"/>
    <x v="63"/>
    <d v="2019-01-01T00:00:00"/>
    <s v="Standard Class"/>
    <s v="SV-20935"/>
    <x v="459"/>
    <x v="0"/>
    <s v="United States"/>
    <s v="Albuquerque"/>
    <x v="23"/>
    <x v="1"/>
    <s v="OFF-PA-10004239"/>
    <x v="1"/>
    <x v="3"/>
    <x v="1167"/>
    <n v="4.28"/>
    <n v="1"/>
    <n v="1.9259999999999997"/>
  </r>
  <r>
    <n v="8100"/>
    <s v="CA-2019-169663"/>
    <x v="335"/>
    <d v="2019-03-13T00:00:00"/>
    <s v="First Class"/>
    <s v="RH-19510"/>
    <x v="425"/>
    <x v="2"/>
    <s v="United States"/>
    <s v="Los Angeles"/>
    <x v="1"/>
    <x v="1"/>
    <s v="TEC-AC-10003038"/>
    <x v="2"/>
    <x v="7"/>
    <x v="899"/>
    <n v="26.849999999999998"/>
    <n v="3"/>
    <n v="5.101499999999997"/>
  </r>
  <r>
    <n v="8101"/>
    <s v="CA-2019-169663"/>
    <x v="335"/>
    <d v="2019-03-13T00:00:00"/>
    <s v="First Class"/>
    <s v="RH-19510"/>
    <x v="425"/>
    <x v="2"/>
    <s v="United States"/>
    <s v="Los Angeles"/>
    <x v="1"/>
    <x v="1"/>
    <s v="TEC-MA-10000984"/>
    <x v="2"/>
    <x v="16"/>
    <x v="1675"/>
    <n v="3357.6000000000004"/>
    <n v="3"/>
    <n v="377.72999999999956"/>
  </r>
  <r>
    <n v="8106"/>
    <s v="CA-2020-159149"/>
    <x v="505"/>
    <d v="2020-02-19T00:00:00"/>
    <s v="First Class"/>
    <s v="CR-12820"/>
    <x v="628"/>
    <x v="2"/>
    <s v="United States"/>
    <s v="Houston"/>
    <x v="6"/>
    <x v="2"/>
    <s v="FUR-BO-10001601"/>
    <x v="0"/>
    <x v="0"/>
    <x v="1383"/>
    <n v="89.066399999999987"/>
    <n v="1"/>
    <n v="-17.027400000000007"/>
  </r>
  <r>
    <n v="8107"/>
    <s v="CA-2020-159149"/>
    <x v="505"/>
    <d v="2020-02-19T00:00:00"/>
    <s v="First Class"/>
    <s v="CR-12820"/>
    <x v="628"/>
    <x v="2"/>
    <s v="United States"/>
    <s v="Houston"/>
    <x v="6"/>
    <x v="2"/>
    <s v="OFF-AR-10000937"/>
    <x v="1"/>
    <x v="5"/>
    <x v="1676"/>
    <n v="175.44"/>
    <n v="6"/>
    <n v="52.632000000000005"/>
  </r>
  <r>
    <n v="8108"/>
    <s v="CA-2020-159149"/>
    <x v="505"/>
    <d v="2020-02-19T00:00:00"/>
    <s v="First Class"/>
    <s v="CR-12820"/>
    <x v="628"/>
    <x v="2"/>
    <s v="United States"/>
    <s v="Houston"/>
    <x v="6"/>
    <x v="2"/>
    <s v="TEC-PH-10000038"/>
    <x v="2"/>
    <x v="8"/>
    <x v="1324"/>
    <n v="438.33600000000001"/>
    <n v="4"/>
    <n v="-87.667200000000037"/>
  </r>
  <r>
    <n v="8109"/>
    <s v="US-2020-167570"/>
    <x v="88"/>
    <d v="2020-12-15T00:00:00"/>
    <s v="Standard Class"/>
    <s v="EG-13900"/>
    <x v="177"/>
    <x v="0"/>
    <s v="United States"/>
    <s v="Philadelphia"/>
    <x v="5"/>
    <x v="3"/>
    <s v="FUR-CH-10003396"/>
    <x v="0"/>
    <x v="1"/>
    <x v="228"/>
    <n v="215.54400000000001"/>
    <n v="4"/>
    <n v="-58.504800000000017"/>
  </r>
  <r>
    <n v="8110"/>
    <s v="CA-2020-160122"/>
    <x v="306"/>
    <d v="2020-11-23T00:00:00"/>
    <s v="Standard Class"/>
    <s v="RD-19930"/>
    <x v="579"/>
    <x v="0"/>
    <s v="United States"/>
    <s v="Chicago"/>
    <x v="7"/>
    <x v="2"/>
    <s v="OFF-EN-10002592"/>
    <x v="1"/>
    <x v="12"/>
    <x v="1436"/>
    <n v="55.584000000000003"/>
    <n v="6"/>
    <n v="20.844000000000001"/>
  </r>
  <r>
    <n v="8111"/>
    <s v="CA-2020-160122"/>
    <x v="306"/>
    <d v="2020-11-23T00:00:00"/>
    <s v="Standard Class"/>
    <s v="RD-19930"/>
    <x v="579"/>
    <x v="0"/>
    <s v="United States"/>
    <s v="Chicago"/>
    <x v="7"/>
    <x v="2"/>
    <s v="FUR-CH-10000422"/>
    <x v="0"/>
    <x v="1"/>
    <x v="1081"/>
    <n v="127.38599999999998"/>
    <n v="2"/>
    <n v="-25.477199999999982"/>
  </r>
  <r>
    <n v="8112"/>
    <s v="CA-2019-130393"/>
    <x v="30"/>
    <d v="2019-12-03T00:00:00"/>
    <s v="Second Class"/>
    <s v="JM-15865"/>
    <x v="622"/>
    <x v="0"/>
    <s v="United States"/>
    <s v="San Angelo"/>
    <x v="6"/>
    <x v="2"/>
    <s v="FUR-CH-10002647"/>
    <x v="0"/>
    <x v="1"/>
    <x v="1088"/>
    <n v="248.43"/>
    <n v="5"/>
    <n v="-17.744999999999976"/>
  </r>
  <r>
    <n v="8113"/>
    <s v="CA-2019-130393"/>
    <x v="30"/>
    <d v="2019-12-03T00:00:00"/>
    <s v="Second Class"/>
    <s v="JM-15865"/>
    <x v="622"/>
    <x v="0"/>
    <s v="United States"/>
    <s v="San Angelo"/>
    <x v="6"/>
    <x v="2"/>
    <s v="OFF-AP-10004859"/>
    <x v="1"/>
    <x v="6"/>
    <x v="632"/>
    <n v="11.647999999999998"/>
    <n v="4"/>
    <n v="-30.867200000000004"/>
  </r>
  <r>
    <n v="8114"/>
    <s v="CA-2019-130393"/>
    <x v="30"/>
    <d v="2019-12-03T00:00:00"/>
    <s v="Second Class"/>
    <s v="JM-15865"/>
    <x v="622"/>
    <x v="0"/>
    <s v="United States"/>
    <s v="San Angelo"/>
    <x v="6"/>
    <x v="2"/>
    <s v="FUR-CH-10004477"/>
    <x v="0"/>
    <x v="1"/>
    <x v="1410"/>
    <n v="85.245999999999995"/>
    <n v="2"/>
    <n v="-1.217800000000004"/>
  </r>
  <r>
    <n v="8115"/>
    <s v="CA-2020-144820"/>
    <x v="340"/>
    <d v="2020-10-07T00:00:00"/>
    <s v="Second Class"/>
    <s v="LW-16825"/>
    <x v="727"/>
    <x v="1"/>
    <s v="United States"/>
    <s v="Pasadena"/>
    <x v="6"/>
    <x v="2"/>
    <s v="OFF-AR-10004817"/>
    <x v="1"/>
    <x v="5"/>
    <x v="1677"/>
    <n v="20.64"/>
    <n v="5"/>
    <n v="2.3219999999999974"/>
  </r>
  <r>
    <n v="8116"/>
    <s v="CA-2020-101014"/>
    <x v="351"/>
    <d v="2020-09-04T00:00:00"/>
    <s v="Standard Class"/>
    <s v="RW-19540"/>
    <x v="607"/>
    <x v="1"/>
    <s v="United States"/>
    <s v="Los Angeles"/>
    <x v="1"/>
    <x v="1"/>
    <s v="FUR-FU-10003374"/>
    <x v="0"/>
    <x v="9"/>
    <x v="1636"/>
    <n v="148.02000000000001"/>
    <n v="3"/>
    <n v="41.445600000000013"/>
  </r>
  <r>
    <n v="8117"/>
    <s v="CA-2020-105543"/>
    <x v="125"/>
    <d v="2020-11-24T00:00:00"/>
    <s v="Same Day"/>
    <s v="BG-11695"/>
    <x v="271"/>
    <x v="1"/>
    <s v="United States"/>
    <s v="Garden City"/>
    <x v="39"/>
    <x v="2"/>
    <s v="OFF-ST-10003123"/>
    <x v="1"/>
    <x v="10"/>
    <x v="1379"/>
    <n v="33.29"/>
    <n v="1"/>
    <n v="7.9895999999999994"/>
  </r>
  <r>
    <n v="8118"/>
    <s v="US-2020-113201"/>
    <x v="84"/>
    <d v="2020-07-05T00:00:00"/>
    <s v="Standard Class"/>
    <s v="TT-21220"/>
    <x v="667"/>
    <x v="0"/>
    <s v="United States"/>
    <s v="Los Angeles"/>
    <x v="1"/>
    <x v="1"/>
    <s v="OFF-PA-10000675"/>
    <x v="1"/>
    <x v="3"/>
    <x v="1162"/>
    <n v="204.95000000000002"/>
    <n v="5"/>
    <n v="100.4255"/>
  </r>
  <r>
    <n v="8119"/>
    <s v="US-2020-106551"/>
    <x v="468"/>
    <d v="2020-07-27T00:00:00"/>
    <s v="Standard Class"/>
    <s v="EB-13930"/>
    <x v="371"/>
    <x v="0"/>
    <s v="United States"/>
    <s v="Chicago"/>
    <x v="7"/>
    <x v="2"/>
    <s v="FUR-CH-10004997"/>
    <x v="0"/>
    <x v="1"/>
    <x v="302"/>
    <n v="526.34399999999994"/>
    <n v="4"/>
    <n v="-75.191999999999979"/>
  </r>
  <r>
    <n v="8120"/>
    <s v="CA-2019-116722"/>
    <x v="322"/>
    <d v="2019-11-16T00:00:00"/>
    <s v="Standard Class"/>
    <s v="LP-17080"/>
    <x v="138"/>
    <x v="0"/>
    <s v="United States"/>
    <s v="San Francisco"/>
    <x v="1"/>
    <x v="1"/>
    <s v="FUR-FU-10001934"/>
    <x v="0"/>
    <x v="9"/>
    <x v="54"/>
    <n v="41.96"/>
    <n v="2"/>
    <n v="10.909600000000001"/>
  </r>
  <r>
    <n v="8121"/>
    <s v="CA-2019-116722"/>
    <x v="322"/>
    <d v="2019-11-16T00:00:00"/>
    <s v="Standard Class"/>
    <s v="LP-17080"/>
    <x v="138"/>
    <x v="0"/>
    <s v="United States"/>
    <s v="San Francisco"/>
    <x v="1"/>
    <x v="1"/>
    <s v="FUR-CH-10004997"/>
    <x v="0"/>
    <x v="1"/>
    <x v="302"/>
    <n v="451.15199999999993"/>
    <n v="3"/>
    <n v="0"/>
  </r>
  <r>
    <n v="8122"/>
    <s v="CA-2019-116722"/>
    <x v="322"/>
    <d v="2019-11-16T00:00:00"/>
    <s v="Standard Class"/>
    <s v="LP-17080"/>
    <x v="138"/>
    <x v="0"/>
    <s v="United States"/>
    <s v="San Francisco"/>
    <x v="1"/>
    <x v="1"/>
    <s v="OFF-BI-10001890"/>
    <x v="1"/>
    <x v="4"/>
    <x v="92"/>
    <n v="31.504000000000005"/>
    <n v="11"/>
    <n v="11.026399999999999"/>
  </r>
  <r>
    <n v="8125"/>
    <s v="US-2020-150070"/>
    <x v="119"/>
    <d v="2020-09-12T00:00:00"/>
    <s v="Standard Class"/>
    <s v="JA-15970"/>
    <x v="225"/>
    <x v="0"/>
    <s v="United States"/>
    <s v="Modesto"/>
    <x v="1"/>
    <x v="1"/>
    <s v="FUR-CH-10004860"/>
    <x v="0"/>
    <x v="1"/>
    <x v="576"/>
    <n v="161.56800000000001"/>
    <n v="2"/>
    <n v="-28.274400000000021"/>
  </r>
  <r>
    <n v="8129"/>
    <s v="CA-2020-157350"/>
    <x v="424"/>
    <d v="2020-09-01T00:00:00"/>
    <s v="Standard Class"/>
    <s v="DP-13000"/>
    <x v="673"/>
    <x v="0"/>
    <s v="United States"/>
    <s v="Chicago"/>
    <x v="7"/>
    <x v="2"/>
    <s v="FUR-FU-10000222"/>
    <x v="0"/>
    <x v="9"/>
    <x v="1454"/>
    <n v="64.959999999999994"/>
    <n v="5"/>
    <n v="-43.847999999999985"/>
  </r>
  <r>
    <n v="8137"/>
    <s v="CA-2019-118073"/>
    <x v="223"/>
    <d v="2019-08-16T00:00:00"/>
    <s v="Standard Class"/>
    <s v="CS-12490"/>
    <x v="571"/>
    <x v="1"/>
    <s v="United States"/>
    <s v="Lakeland"/>
    <x v="8"/>
    <x v="0"/>
    <s v="FUR-TA-10002533"/>
    <x v="0"/>
    <x v="14"/>
    <x v="151"/>
    <n v="562.29250000000013"/>
    <n v="7"/>
    <n v="-255.58750000000009"/>
  </r>
  <r>
    <n v="8139"/>
    <s v="CA-2019-102561"/>
    <x v="236"/>
    <d v="2019-07-22T00:00:00"/>
    <s v="Standard Class"/>
    <s v="NK-18490"/>
    <x v="334"/>
    <x v="2"/>
    <s v="United States"/>
    <s v="Philadelphia"/>
    <x v="5"/>
    <x v="3"/>
    <s v="OFF-AR-10001545"/>
    <x v="1"/>
    <x v="5"/>
    <x v="536"/>
    <n v="11.264000000000001"/>
    <n v="8"/>
    <n v="1.2671999999999994"/>
  </r>
  <r>
    <n v="8140"/>
    <s v="CA-2019-102561"/>
    <x v="236"/>
    <d v="2019-07-22T00:00:00"/>
    <s v="Standard Class"/>
    <s v="NK-18490"/>
    <x v="334"/>
    <x v="2"/>
    <s v="United States"/>
    <s v="Philadelphia"/>
    <x v="5"/>
    <x v="3"/>
    <s v="OFF-ST-10001476"/>
    <x v="1"/>
    <x v="10"/>
    <x v="551"/>
    <n v="284.08000000000004"/>
    <n v="10"/>
    <n v="24.856999999999999"/>
  </r>
  <r>
    <n v="8141"/>
    <s v="CA-2019-102561"/>
    <x v="236"/>
    <d v="2019-07-22T00:00:00"/>
    <s v="Standard Class"/>
    <s v="NK-18490"/>
    <x v="334"/>
    <x v="2"/>
    <s v="United States"/>
    <s v="Philadelphia"/>
    <x v="5"/>
    <x v="3"/>
    <s v="OFF-PA-10004971"/>
    <x v="1"/>
    <x v="3"/>
    <x v="389"/>
    <n v="18.496000000000002"/>
    <n v="4"/>
    <n v="6.7048000000000005"/>
  </r>
  <r>
    <n v="8142"/>
    <s v="CA-2019-100993"/>
    <x v="267"/>
    <d v="2019-02-10T00:00:00"/>
    <s v="Standard Class"/>
    <s v="AZ-10750"/>
    <x v="751"/>
    <x v="0"/>
    <s v="United States"/>
    <s v="San Diego"/>
    <x v="1"/>
    <x v="1"/>
    <s v="OFF-LA-10003223"/>
    <x v="1"/>
    <x v="2"/>
    <x v="415"/>
    <n v="14.73"/>
    <n v="3"/>
    <n v="7.2176999999999998"/>
  </r>
  <r>
    <n v="8143"/>
    <s v="CA-2019-100993"/>
    <x v="267"/>
    <d v="2019-02-10T00:00:00"/>
    <s v="Standard Class"/>
    <s v="AZ-10750"/>
    <x v="751"/>
    <x v="0"/>
    <s v="United States"/>
    <s v="San Diego"/>
    <x v="1"/>
    <x v="1"/>
    <s v="OFF-ST-10004340"/>
    <x v="1"/>
    <x v="10"/>
    <x v="534"/>
    <n v="186.54"/>
    <n v="3"/>
    <n v="50.365800000000007"/>
  </r>
  <r>
    <n v="8144"/>
    <s v="CA-2019-100993"/>
    <x v="267"/>
    <d v="2019-02-10T00:00:00"/>
    <s v="Standard Class"/>
    <s v="AZ-10750"/>
    <x v="751"/>
    <x v="0"/>
    <s v="United States"/>
    <s v="San Diego"/>
    <x v="1"/>
    <x v="1"/>
    <s v="FUR-TA-10001095"/>
    <x v="0"/>
    <x v="14"/>
    <x v="397"/>
    <n v="557.72799999999995"/>
    <n v="4"/>
    <n v="6.9715999999999951"/>
  </r>
  <r>
    <n v="8145"/>
    <s v="CA-2019-100993"/>
    <x v="267"/>
    <d v="2019-02-10T00:00:00"/>
    <s v="Standard Class"/>
    <s v="AZ-10750"/>
    <x v="751"/>
    <x v="0"/>
    <s v="United States"/>
    <s v="San Diego"/>
    <x v="1"/>
    <x v="1"/>
    <s v="TEC-PH-10001448"/>
    <x v="2"/>
    <x v="8"/>
    <x v="82"/>
    <n v="159.96800000000002"/>
    <n v="4"/>
    <n v="-31.993600000000029"/>
  </r>
  <r>
    <n v="8148"/>
    <s v="US-2020-146822"/>
    <x v="148"/>
    <d v="2020-06-14T00:00:00"/>
    <s v="Standard Class"/>
    <s v="AG-10675"/>
    <x v="95"/>
    <x v="0"/>
    <s v="United States"/>
    <s v="Salem"/>
    <x v="12"/>
    <x v="0"/>
    <s v="OFF-PA-10000249"/>
    <x v="1"/>
    <x v="3"/>
    <x v="10"/>
    <n v="49.12"/>
    <n v="4"/>
    <n v="23.086399999999998"/>
  </r>
  <r>
    <n v="8149"/>
    <s v="US-2019-131058"/>
    <x v="433"/>
    <d v="2019-12-31T00:00:00"/>
    <s v="Standard Class"/>
    <s v="EM-14140"/>
    <x v="532"/>
    <x v="2"/>
    <s v="United States"/>
    <s v="Santa Ana"/>
    <x v="1"/>
    <x v="1"/>
    <s v="OFF-LA-10001613"/>
    <x v="1"/>
    <x v="2"/>
    <x v="490"/>
    <n v="20.16"/>
    <n v="7"/>
    <n v="9.8783999999999992"/>
  </r>
  <r>
    <n v="8152"/>
    <s v="CA-2020-140151"/>
    <x v="397"/>
    <d v="2020-03-25T00:00:00"/>
    <s v="First Class"/>
    <s v="RB-19360"/>
    <x v="111"/>
    <x v="0"/>
    <s v="United States"/>
    <s v="Seattle"/>
    <x v="3"/>
    <x v="1"/>
    <s v="OFF-ST-10001558"/>
    <x v="1"/>
    <x v="10"/>
    <x v="469"/>
    <n v="32.479999999999997"/>
    <n v="2"/>
    <n v="4.8719999999999999"/>
  </r>
  <r>
    <n v="8153"/>
    <s v="CA-2020-140151"/>
    <x v="397"/>
    <d v="2020-03-25T00:00:00"/>
    <s v="First Class"/>
    <s v="RB-19360"/>
    <x v="111"/>
    <x v="0"/>
    <s v="United States"/>
    <s v="Seattle"/>
    <x v="3"/>
    <x v="1"/>
    <s v="OFF-PA-10002986"/>
    <x v="1"/>
    <x v="3"/>
    <x v="289"/>
    <n v="20.04"/>
    <n v="3"/>
    <n v="9.6191999999999993"/>
  </r>
  <r>
    <n v="8154"/>
    <s v="CA-2020-140151"/>
    <x v="397"/>
    <d v="2020-03-25T00:00:00"/>
    <s v="First Class"/>
    <s v="RB-19360"/>
    <x v="111"/>
    <x v="0"/>
    <s v="United States"/>
    <s v="Seattle"/>
    <x v="3"/>
    <x v="1"/>
    <s v="TEC-CO-10004722"/>
    <x v="2"/>
    <x v="15"/>
    <x v="1012"/>
    <n v="13999.96"/>
    <n v="4"/>
    <n v="6719.9807999999994"/>
  </r>
  <r>
    <n v="8155"/>
    <s v="US-2020-143770"/>
    <x v="96"/>
    <d v="2020-03-24T00:00:00"/>
    <s v="Standard Class"/>
    <s v="RD-19720"/>
    <x v="697"/>
    <x v="0"/>
    <s v="United States"/>
    <s v="Middletown"/>
    <x v="24"/>
    <x v="3"/>
    <s v="TEC-AC-10002842"/>
    <x v="2"/>
    <x v="7"/>
    <x v="841"/>
    <n v="238"/>
    <n v="2"/>
    <n v="38.080000000000013"/>
  </r>
  <r>
    <n v="8156"/>
    <s v="US-2020-143770"/>
    <x v="96"/>
    <d v="2020-03-24T00:00:00"/>
    <s v="Standard Class"/>
    <s v="RD-19720"/>
    <x v="697"/>
    <x v="0"/>
    <s v="United States"/>
    <s v="Middletown"/>
    <x v="24"/>
    <x v="3"/>
    <s v="OFF-PA-10001125"/>
    <x v="1"/>
    <x v="3"/>
    <x v="897"/>
    <n v="61.96"/>
    <n v="2"/>
    <n v="27.881999999999998"/>
  </r>
  <r>
    <n v="8157"/>
    <s v="CA-2019-131296"/>
    <x v="527"/>
    <d v="2019-10-09T00:00:00"/>
    <s v="Standard Class"/>
    <s v="MS-17830"/>
    <x v="752"/>
    <x v="0"/>
    <s v="United States"/>
    <s v="Baltimore"/>
    <x v="37"/>
    <x v="3"/>
    <s v="FUR-TA-10002622"/>
    <x v="0"/>
    <x v="14"/>
    <x v="664"/>
    <n v="239.37199999999996"/>
    <n v="2"/>
    <n v="-23.93719999999999"/>
  </r>
  <r>
    <n v="8158"/>
    <s v="CA-2019-103464"/>
    <x v="410"/>
    <d v="2019-11-22T00:00:00"/>
    <s v="Standard Class"/>
    <s v="PG-18820"/>
    <x v="272"/>
    <x v="0"/>
    <s v="United States"/>
    <s v="San Diego"/>
    <x v="1"/>
    <x v="1"/>
    <s v="TEC-AC-10002842"/>
    <x v="2"/>
    <x v="7"/>
    <x v="841"/>
    <n v="595"/>
    <n v="5"/>
    <n v="95.200000000000031"/>
  </r>
  <r>
    <n v="8159"/>
    <s v="CA-2020-136238"/>
    <x v="211"/>
    <d v="2019-01-01T00:00:00"/>
    <s v="Standard Class"/>
    <s v="KB-16240"/>
    <x v="578"/>
    <x v="1"/>
    <s v="United States"/>
    <s v="Odessa"/>
    <x v="6"/>
    <x v="2"/>
    <s v="OFF-PA-10004285"/>
    <x v="1"/>
    <x v="3"/>
    <x v="1233"/>
    <n v="16.032"/>
    <n v="3"/>
    <n v="5.6111999999999993"/>
  </r>
  <r>
    <n v="8160"/>
    <s v="CA-2019-120803"/>
    <x v="618"/>
    <d v="2019-03-13T00:00:00"/>
    <s v="Standard Class"/>
    <s v="RB-19465"/>
    <x v="30"/>
    <x v="2"/>
    <s v="United States"/>
    <s v="Milford"/>
    <x v="24"/>
    <x v="3"/>
    <s v="TEC-AC-10004469"/>
    <x v="2"/>
    <x v="7"/>
    <x v="578"/>
    <n v="199.75"/>
    <n v="5"/>
    <n v="87.890000000000015"/>
  </r>
  <r>
    <n v="8161"/>
    <s v="CA-2019-134138"/>
    <x v="327"/>
    <d v="2019-02-20T00:00:00"/>
    <s v="Standard Class"/>
    <s v="JD-15790"/>
    <x v="333"/>
    <x v="0"/>
    <s v="United States"/>
    <s v="Belleville"/>
    <x v="25"/>
    <x v="3"/>
    <s v="FUR-CH-10001545"/>
    <x v="0"/>
    <x v="1"/>
    <x v="1497"/>
    <n v="227.96"/>
    <n v="2"/>
    <n v="36.473600000000005"/>
  </r>
  <r>
    <n v="8168"/>
    <s v="CA-2019-144148"/>
    <x v="540"/>
    <d v="2019-08-05T00:00:00"/>
    <s v="Standard Class"/>
    <s v="AH-10690"/>
    <x v="574"/>
    <x v="1"/>
    <s v="United States"/>
    <s v="San Francisco"/>
    <x v="1"/>
    <x v="1"/>
    <s v="FUR-TA-10002774"/>
    <x v="0"/>
    <x v="14"/>
    <x v="1314"/>
    <n v="863.12800000000004"/>
    <n v="7"/>
    <n v="-32.367300000000085"/>
  </r>
  <r>
    <n v="8169"/>
    <s v="CA-2020-107174"/>
    <x v="25"/>
    <d v="2020-11-13T00:00:00"/>
    <s v="Standard Class"/>
    <s v="AB-10060"/>
    <x v="83"/>
    <x v="2"/>
    <s v="United States"/>
    <s v="Seattle"/>
    <x v="3"/>
    <x v="1"/>
    <s v="FUR-TA-10004575"/>
    <x v="0"/>
    <x v="14"/>
    <x v="802"/>
    <n v="2036.8600000000001"/>
    <n v="7"/>
    <n v="366.63479999999993"/>
  </r>
  <r>
    <n v="8170"/>
    <s v="CA-2020-107174"/>
    <x v="25"/>
    <d v="2020-11-13T00:00:00"/>
    <s v="Standard Class"/>
    <s v="AB-10060"/>
    <x v="83"/>
    <x v="2"/>
    <s v="United States"/>
    <s v="Seattle"/>
    <x v="3"/>
    <x v="1"/>
    <s v="FUR-CH-10003312"/>
    <x v="0"/>
    <x v="1"/>
    <x v="162"/>
    <n v="449.56800000000004"/>
    <n v="2"/>
    <n v="-73.054800000000071"/>
  </r>
  <r>
    <n v="8171"/>
    <s v="CA-2020-107174"/>
    <x v="25"/>
    <d v="2020-11-13T00:00:00"/>
    <s v="Standard Class"/>
    <s v="AB-10060"/>
    <x v="83"/>
    <x v="2"/>
    <s v="United States"/>
    <s v="Seattle"/>
    <x v="3"/>
    <x v="1"/>
    <s v="TEC-AC-10001465"/>
    <x v="2"/>
    <x v="7"/>
    <x v="742"/>
    <n v="108.96000000000001"/>
    <n v="3"/>
    <n v="32.687999999999988"/>
  </r>
  <r>
    <n v="8172"/>
    <s v="CA-2019-146150"/>
    <x v="615"/>
    <d v="2019-02-19T00:00:00"/>
    <s v="Standard Class"/>
    <s v="FM-14380"/>
    <x v="154"/>
    <x v="0"/>
    <s v="United States"/>
    <s v="Jackson"/>
    <x v="32"/>
    <x v="0"/>
    <s v="OFF-AR-10002240"/>
    <x v="1"/>
    <x v="5"/>
    <x v="666"/>
    <n v="264.18"/>
    <n v="7"/>
    <n v="68.686800000000005"/>
  </r>
  <r>
    <n v="8176"/>
    <s v="CA-2019-114944"/>
    <x v="441"/>
    <d v="2019-02-04T00:00:00"/>
    <s v="Standard Class"/>
    <s v="HE-14800"/>
    <x v="753"/>
    <x v="1"/>
    <s v="United States"/>
    <s v="Chicago"/>
    <x v="7"/>
    <x v="2"/>
    <s v="OFF-PA-10003892"/>
    <x v="1"/>
    <x v="3"/>
    <x v="347"/>
    <n v="156.512"/>
    <n v="4"/>
    <n v="52.822799999999987"/>
  </r>
  <r>
    <n v="8177"/>
    <s v="CA-2019-135965"/>
    <x v="491"/>
    <d v="2019-09-25T00:00:00"/>
    <s v="First Class"/>
    <s v="SZ-20035"/>
    <x v="306"/>
    <x v="2"/>
    <s v="United States"/>
    <s v="New York City"/>
    <x v="11"/>
    <x v="3"/>
    <s v="OFF-ST-10002370"/>
    <x v="1"/>
    <x v="10"/>
    <x v="928"/>
    <n v="128.34"/>
    <n v="6"/>
    <n v="37.218599999999995"/>
  </r>
  <r>
    <n v="8178"/>
    <s v="CA-2020-149699"/>
    <x v="40"/>
    <d v="2020-12-24T00:00:00"/>
    <s v="First Class"/>
    <s v="CM-12115"/>
    <x v="300"/>
    <x v="0"/>
    <s v="United States"/>
    <s v="Los Angeles"/>
    <x v="1"/>
    <x v="1"/>
    <s v="TEC-AC-10000474"/>
    <x v="2"/>
    <x v="7"/>
    <x v="1157"/>
    <n v="474.95"/>
    <n v="5"/>
    <n v="142.48499999999993"/>
  </r>
  <r>
    <n v="8179"/>
    <s v="CA-2019-166429"/>
    <x v="270"/>
    <d v="2019-09-08T00:00:00"/>
    <s v="Standard Class"/>
    <s v="TG-21310"/>
    <x v="450"/>
    <x v="0"/>
    <s v="United States"/>
    <s v="Des Moines"/>
    <x v="3"/>
    <x v="1"/>
    <s v="TEC-CO-10002095"/>
    <x v="2"/>
    <x v="15"/>
    <x v="396"/>
    <n v="999.98"/>
    <n v="2"/>
    <n v="449.99099999999999"/>
  </r>
  <r>
    <n v="8183"/>
    <s v="CA-2020-155642"/>
    <x v="432"/>
    <d v="2020-05-22T00:00:00"/>
    <s v="Standard Class"/>
    <s v="BM-11575"/>
    <x v="669"/>
    <x v="1"/>
    <s v="United States"/>
    <s v="Chicago"/>
    <x v="7"/>
    <x v="2"/>
    <s v="FUR-FU-10004973"/>
    <x v="0"/>
    <x v="9"/>
    <x v="799"/>
    <n v="22.608000000000001"/>
    <n v="3"/>
    <n v="-10.173599999999997"/>
  </r>
  <r>
    <n v="8184"/>
    <s v="CA-2020-155642"/>
    <x v="432"/>
    <d v="2020-05-22T00:00:00"/>
    <s v="Standard Class"/>
    <s v="BM-11575"/>
    <x v="669"/>
    <x v="1"/>
    <s v="United States"/>
    <s v="Chicago"/>
    <x v="7"/>
    <x v="2"/>
    <s v="FUR-FU-10001918"/>
    <x v="0"/>
    <x v="9"/>
    <x v="153"/>
    <n v="1.8920000000000003"/>
    <n v="1"/>
    <n v="-0.99329999999999963"/>
  </r>
  <r>
    <n v="8185"/>
    <s v="US-2020-101721"/>
    <x v="162"/>
    <d v="2020-07-27T00:00:00"/>
    <s v="Standard Class"/>
    <s v="MY-17380"/>
    <x v="121"/>
    <x v="1"/>
    <s v="United States"/>
    <s v="Chicago"/>
    <x v="7"/>
    <x v="2"/>
    <s v="OFF-PA-10003641"/>
    <x v="1"/>
    <x v="3"/>
    <x v="645"/>
    <n v="63.311999999999998"/>
    <n v="3"/>
    <n v="20.576399999999996"/>
  </r>
  <r>
    <n v="8188"/>
    <s v="CA-2019-127194"/>
    <x v="57"/>
    <d v="2019-12-16T00:00:00"/>
    <s v="Standard Class"/>
    <s v="BW-11110"/>
    <x v="229"/>
    <x v="1"/>
    <s v="United States"/>
    <s v="New York City"/>
    <x v="11"/>
    <x v="3"/>
    <s v="OFF-PA-10000659"/>
    <x v="1"/>
    <x v="3"/>
    <x v="1678"/>
    <n v="62.820000000000007"/>
    <n v="9"/>
    <n v="29.525400000000001"/>
  </r>
  <r>
    <n v="8191"/>
    <s v="US-2020-155866"/>
    <x v="385"/>
    <d v="2020-11-21T00:00:00"/>
    <s v="Standard Class"/>
    <s v="CC-12370"/>
    <x v="522"/>
    <x v="0"/>
    <s v="United States"/>
    <s v="New York City"/>
    <x v="11"/>
    <x v="3"/>
    <s v="OFF-PA-10004735"/>
    <x v="1"/>
    <x v="3"/>
    <x v="545"/>
    <n v="38.880000000000003"/>
    <n v="6"/>
    <n v="18.662400000000002"/>
  </r>
  <r>
    <n v="8192"/>
    <s v="US-2020-155866"/>
    <x v="385"/>
    <d v="2020-11-21T00:00:00"/>
    <s v="Standard Class"/>
    <s v="CC-12370"/>
    <x v="522"/>
    <x v="0"/>
    <s v="United States"/>
    <s v="New York City"/>
    <x v="11"/>
    <x v="3"/>
    <s v="FUR-FU-10004091"/>
    <x v="0"/>
    <x v="9"/>
    <x v="467"/>
    <n v="187.76"/>
    <n v="4"/>
    <n v="76.9816"/>
  </r>
  <r>
    <n v="8197"/>
    <s v="CA-2020-102736"/>
    <x v="297"/>
    <d v="2020-09-09T00:00:00"/>
    <s v="Standard Class"/>
    <s v="LP-17095"/>
    <x v="292"/>
    <x v="0"/>
    <s v="United States"/>
    <s v="Knoxville"/>
    <x v="26"/>
    <x v="0"/>
    <s v="TEC-AC-10004568"/>
    <x v="2"/>
    <x v="7"/>
    <x v="1128"/>
    <n v="89.567999999999998"/>
    <n v="4"/>
    <n v="-1.119600000000009"/>
  </r>
  <r>
    <n v="8198"/>
    <s v="CA-2020-102736"/>
    <x v="297"/>
    <d v="2020-09-09T00:00:00"/>
    <s v="Standard Class"/>
    <s v="LP-17095"/>
    <x v="292"/>
    <x v="0"/>
    <s v="United States"/>
    <s v="Knoxville"/>
    <x v="26"/>
    <x v="0"/>
    <s v="OFF-AR-10001897"/>
    <x v="1"/>
    <x v="5"/>
    <x v="1371"/>
    <n v="71.959999999999994"/>
    <n v="5"/>
    <n v="7.1960000000000015"/>
  </r>
  <r>
    <n v="8199"/>
    <s v="CA-2020-102736"/>
    <x v="297"/>
    <d v="2020-09-09T00:00:00"/>
    <s v="Standard Class"/>
    <s v="LP-17095"/>
    <x v="292"/>
    <x v="0"/>
    <s v="United States"/>
    <s v="Knoxville"/>
    <x v="26"/>
    <x v="0"/>
    <s v="OFF-PA-10001800"/>
    <x v="1"/>
    <x v="3"/>
    <x v="1091"/>
    <n v="15.552000000000003"/>
    <n v="3"/>
    <n v="5.4432"/>
  </r>
  <r>
    <n v="8200"/>
    <s v="CA-2020-125269"/>
    <x v="309"/>
    <d v="2020-04-30T00:00:00"/>
    <s v="Standard Class"/>
    <s v="AF-10870"/>
    <x v="438"/>
    <x v="0"/>
    <s v="United States"/>
    <s v="Chicago"/>
    <x v="7"/>
    <x v="2"/>
    <s v="OFF-BI-10001628"/>
    <x v="1"/>
    <x v="4"/>
    <x v="891"/>
    <n v="10.429999999999996"/>
    <n v="5"/>
    <n v="-18.252500000000001"/>
  </r>
  <r>
    <n v="8201"/>
    <s v="CA-2020-125269"/>
    <x v="309"/>
    <d v="2020-04-30T00:00:00"/>
    <s v="Standard Class"/>
    <s v="AF-10870"/>
    <x v="438"/>
    <x v="0"/>
    <s v="United States"/>
    <s v="Chicago"/>
    <x v="7"/>
    <x v="2"/>
    <s v="OFF-ST-10004123"/>
    <x v="1"/>
    <x v="10"/>
    <x v="559"/>
    <n v="72.784000000000006"/>
    <n v="1"/>
    <n v="-18.196000000000002"/>
  </r>
  <r>
    <n v="8211"/>
    <s v="CA-2020-128769"/>
    <x v="119"/>
    <d v="2020-09-12T00:00:00"/>
    <s v="Standard Class"/>
    <s v="DM-12955"/>
    <x v="603"/>
    <x v="1"/>
    <s v="United States"/>
    <s v="Nashville"/>
    <x v="26"/>
    <x v="0"/>
    <s v="OFF-AP-10001271"/>
    <x v="1"/>
    <x v="6"/>
    <x v="1133"/>
    <n v="81.567999999999998"/>
    <n v="2"/>
    <n v="7.1372000000000035"/>
  </r>
  <r>
    <n v="8212"/>
    <s v="CA-2019-116337"/>
    <x v="45"/>
    <d v="2019-11-12T00:00:00"/>
    <s v="Standard Class"/>
    <s v="MC-17845"/>
    <x v="340"/>
    <x v="0"/>
    <s v="United States"/>
    <s v="Dallas"/>
    <x v="6"/>
    <x v="2"/>
    <s v="FUR-FU-10002030"/>
    <x v="0"/>
    <x v="9"/>
    <x v="1679"/>
    <n v="44.460000000000008"/>
    <n v="5"/>
    <n v="-17.783999999999992"/>
  </r>
  <r>
    <n v="8213"/>
    <s v="CA-2019-116337"/>
    <x v="45"/>
    <d v="2019-11-12T00:00:00"/>
    <s v="Standard Class"/>
    <s v="MC-17845"/>
    <x v="340"/>
    <x v="0"/>
    <s v="United States"/>
    <s v="Dallas"/>
    <x v="6"/>
    <x v="2"/>
    <s v="OFF-ST-10001272"/>
    <x v="1"/>
    <x v="10"/>
    <x v="1022"/>
    <n v="314.08800000000002"/>
    <n v="3"/>
    <n v="19.630499999999998"/>
  </r>
  <r>
    <n v="8224"/>
    <s v="CA-2019-104633"/>
    <x v="1"/>
    <d v="2019-06-16T00:00:00"/>
    <s v="Standard Class"/>
    <s v="EA-14035"/>
    <x v="391"/>
    <x v="1"/>
    <s v="United States"/>
    <s v="Pasadena"/>
    <x v="1"/>
    <x v="1"/>
    <s v="OFF-PA-10000241"/>
    <x v="1"/>
    <x v="3"/>
    <x v="812"/>
    <n v="185.88"/>
    <n v="6"/>
    <n v="83.645999999999987"/>
  </r>
  <r>
    <n v="8225"/>
    <s v="CA-2019-104633"/>
    <x v="1"/>
    <d v="2019-06-16T00:00:00"/>
    <s v="Standard Class"/>
    <s v="EA-14035"/>
    <x v="391"/>
    <x v="1"/>
    <s v="United States"/>
    <s v="Pasadena"/>
    <x v="1"/>
    <x v="1"/>
    <s v="OFF-PA-10004782"/>
    <x v="1"/>
    <x v="3"/>
    <x v="1574"/>
    <n v="12.96"/>
    <n v="2"/>
    <n v="6.2208000000000006"/>
  </r>
  <r>
    <n v="8226"/>
    <s v="CA-2020-104136"/>
    <x v="414"/>
    <d v="2020-11-04T00:00:00"/>
    <s v="Second Class"/>
    <s v="SF-20065"/>
    <x v="5"/>
    <x v="0"/>
    <s v="United States"/>
    <s v="Everett"/>
    <x v="28"/>
    <x v="3"/>
    <s v="OFF-PA-10004243"/>
    <x v="1"/>
    <x v="3"/>
    <x v="148"/>
    <n v="189.7"/>
    <n v="10"/>
    <n v="91.055999999999983"/>
  </r>
  <r>
    <n v="8227"/>
    <s v="CA-2020-104136"/>
    <x v="414"/>
    <d v="2020-11-04T00:00:00"/>
    <s v="Second Class"/>
    <s v="SF-20065"/>
    <x v="5"/>
    <x v="0"/>
    <s v="United States"/>
    <s v="Everett"/>
    <x v="28"/>
    <x v="3"/>
    <s v="OFF-PA-10001033"/>
    <x v="1"/>
    <x v="3"/>
    <x v="1502"/>
    <n v="40.99"/>
    <n v="1"/>
    <n v="20.085100000000001"/>
  </r>
  <r>
    <n v="8228"/>
    <s v="CA-2019-123050"/>
    <x v="524"/>
    <d v="2019-04-08T00:00:00"/>
    <s v="Second Class"/>
    <s v="BC-11125"/>
    <x v="460"/>
    <x v="2"/>
    <s v="United States"/>
    <s v="Troy"/>
    <x v="11"/>
    <x v="3"/>
    <s v="FUR-FU-10000723"/>
    <x v="0"/>
    <x v="9"/>
    <x v="668"/>
    <n v="82.64"/>
    <n v="2"/>
    <n v="7.4376000000000033"/>
  </r>
  <r>
    <n v="8229"/>
    <s v="CA-2019-123050"/>
    <x v="524"/>
    <d v="2019-04-08T00:00:00"/>
    <s v="Second Class"/>
    <s v="BC-11125"/>
    <x v="460"/>
    <x v="2"/>
    <s v="United States"/>
    <s v="Troy"/>
    <x v="11"/>
    <x v="3"/>
    <s v="OFF-ST-10003455"/>
    <x v="1"/>
    <x v="10"/>
    <x v="971"/>
    <n v="31.02"/>
    <n v="2"/>
    <n v="8.0652000000000008"/>
  </r>
  <r>
    <n v="8230"/>
    <s v="CA-2019-123050"/>
    <x v="524"/>
    <d v="2019-04-08T00:00:00"/>
    <s v="Second Class"/>
    <s v="BC-11125"/>
    <x v="460"/>
    <x v="2"/>
    <s v="United States"/>
    <s v="Troy"/>
    <x v="11"/>
    <x v="3"/>
    <s v="TEC-AC-10001109"/>
    <x v="2"/>
    <x v="7"/>
    <x v="836"/>
    <n v="89.97"/>
    <n v="3"/>
    <n v="37.787400000000005"/>
  </r>
  <r>
    <n v="8231"/>
    <s v="CA-2019-162355"/>
    <x v="619"/>
    <d v="2019-07-02T00:00:00"/>
    <s v="Second Class"/>
    <s v="PF-19165"/>
    <x v="234"/>
    <x v="0"/>
    <s v="United States"/>
    <s v="Sandy Springs"/>
    <x v="29"/>
    <x v="0"/>
    <s v="OFF-AR-10004344"/>
    <x v="1"/>
    <x v="5"/>
    <x v="211"/>
    <n v="35.97"/>
    <n v="3"/>
    <n v="9.7118999999999982"/>
  </r>
  <r>
    <n v="8232"/>
    <s v="CA-2019-162355"/>
    <x v="619"/>
    <d v="2019-07-02T00:00:00"/>
    <s v="Second Class"/>
    <s v="PF-19165"/>
    <x v="234"/>
    <x v="0"/>
    <s v="United States"/>
    <s v="Sandy Springs"/>
    <x v="29"/>
    <x v="0"/>
    <s v="FUR-BO-10004695"/>
    <x v="0"/>
    <x v="0"/>
    <x v="575"/>
    <n v="1266.8599999999999"/>
    <n v="7"/>
    <n v="291.37779999999987"/>
  </r>
  <r>
    <n v="8235"/>
    <s v="CA-2020-102204"/>
    <x v="507"/>
    <d v="2020-05-06T00:00:00"/>
    <s v="Standard Class"/>
    <s v="CJ-12010"/>
    <x v="99"/>
    <x v="0"/>
    <s v="United States"/>
    <s v="Jacksonville"/>
    <x v="8"/>
    <x v="0"/>
    <s v="OFF-SU-10001212"/>
    <x v="1"/>
    <x v="13"/>
    <x v="1398"/>
    <n v="3.3280000000000003"/>
    <n v="2"/>
    <n v="0.4159999999999997"/>
  </r>
  <r>
    <n v="8236"/>
    <s v="CA-2020-102204"/>
    <x v="507"/>
    <d v="2020-05-06T00:00:00"/>
    <s v="Standard Class"/>
    <s v="CJ-12010"/>
    <x v="99"/>
    <x v="0"/>
    <s v="United States"/>
    <s v="Jacksonville"/>
    <x v="8"/>
    <x v="0"/>
    <s v="FUR-TA-10001889"/>
    <x v="0"/>
    <x v="14"/>
    <x v="246"/>
    <n v="933.26200000000006"/>
    <n v="4"/>
    <n v="-458.14679999999998"/>
  </r>
  <r>
    <n v="8237"/>
    <s v="CA-2020-102204"/>
    <x v="507"/>
    <d v="2020-05-06T00:00:00"/>
    <s v="Standard Class"/>
    <s v="CJ-12010"/>
    <x v="99"/>
    <x v="0"/>
    <s v="United States"/>
    <s v="Jacksonville"/>
    <x v="8"/>
    <x v="0"/>
    <s v="FUR-CH-10002024"/>
    <x v="0"/>
    <x v="1"/>
    <x v="290"/>
    <n v="2803.92"/>
    <n v="5"/>
    <n v="0"/>
  </r>
  <r>
    <n v="8238"/>
    <s v="CA-2020-103065"/>
    <x v="98"/>
    <d v="2020-10-20T00:00:00"/>
    <s v="Same Day"/>
    <s v="PT-19090"/>
    <x v="725"/>
    <x v="0"/>
    <s v="United States"/>
    <s v="Jacksonville"/>
    <x v="8"/>
    <x v="0"/>
    <s v="OFF-ST-10000617"/>
    <x v="1"/>
    <x v="10"/>
    <x v="224"/>
    <n v="4.7679999999999998"/>
    <n v="2"/>
    <n v="-0.7748000000000006"/>
  </r>
  <r>
    <n v="8239"/>
    <s v="CA-2020-103065"/>
    <x v="98"/>
    <d v="2020-10-20T00:00:00"/>
    <s v="Same Day"/>
    <s v="PT-19090"/>
    <x v="725"/>
    <x v="0"/>
    <s v="United States"/>
    <s v="Jacksonville"/>
    <x v="8"/>
    <x v="0"/>
    <s v="OFF-PA-10000380"/>
    <x v="1"/>
    <x v="3"/>
    <x v="933"/>
    <n v="6.6720000000000006"/>
    <n v="1"/>
    <n v="2.5019999999999998"/>
  </r>
  <r>
    <n v="8240"/>
    <s v="CA-2020-103065"/>
    <x v="98"/>
    <d v="2020-10-20T00:00:00"/>
    <s v="Same Day"/>
    <s v="PT-19090"/>
    <x v="725"/>
    <x v="0"/>
    <s v="United States"/>
    <s v="Jacksonville"/>
    <x v="8"/>
    <x v="0"/>
    <s v="OFF-AR-10003251"/>
    <x v="1"/>
    <x v="5"/>
    <x v="729"/>
    <n v="4.4479999999999995"/>
    <n v="2"/>
    <n v="1.1119999999999999"/>
  </r>
  <r>
    <n v="8241"/>
    <s v="CA-2020-103065"/>
    <x v="98"/>
    <d v="2020-10-20T00:00:00"/>
    <s v="Same Day"/>
    <s v="PT-19090"/>
    <x v="725"/>
    <x v="0"/>
    <s v="United States"/>
    <s v="Jacksonville"/>
    <x v="8"/>
    <x v="0"/>
    <s v="FUR-FU-10000175"/>
    <x v="0"/>
    <x v="9"/>
    <x v="1322"/>
    <n v="43.936000000000007"/>
    <n v="4"/>
    <n v="6.0411999999999964"/>
  </r>
  <r>
    <n v="8249"/>
    <s v="CA-2019-133816"/>
    <x v="588"/>
    <d v="2019-05-13T00:00:00"/>
    <s v="Second Class"/>
    <s v="CS-12400"/>
    <x v="21"/>
    <x v="2"/>
    <s v="United States"/>
    <s v="Philadelphia"/>
    <x v="5"/>
    <x v="3"/>
    <s v="TEC-PH-10001795"/>
    <x v="2"/>
    <x v="8"/>
    <x v="1485"/>
    <n v="743.98799999999994"/>
    <n v="2"/>
    <n v="-123.9980000000001"/>
  </r>
  <r>
    <n v="8254"/>
    <s v="CA-2020-152310"/>
    <x v="437"/>
    <d v="2020-08-19T00:00:00"/>
    <s v="Standard Class"/>
    <s v="DK-12895"/>
    <x v="619"/>
    <x v="0"/>
    <s v="United States"/>
    <s v="Seattle"/>
    <x v="3"/>
    <x v="1"/>
    <s v="TEC-CO-10000971"/>
    <x v="2"/>
    <x v="15"/>
    <x v="953"/>
    <n v="299.99"/>
    <n v="1"/>
    <n v="89.996999999999986"/>
  </r>
  <r>
    <n v="8255"/>
    <s v="CA-2020-152310"/>
    <x v="437"/>
    <d v="2020-08-19T00:00:00"/>
    <s v="Standard Class"/>
    <s v="DK-12895"/>
    <x v="619"/>
    <x v="0"/>
    <s v="United States"/>
    <s v="Seattle"/>
    <x v="3"/>
    <x v="1"/>
    <s v="OFF-PA-10003134"/>
    <x v="1"/>
    <x v="3"/>
    <x v="1567"/>
    <n v="192.16"/>
    <n v="4"/>
    <n v="92.236799999999988"/>
  </r>
  <r>
    <n v="8256"/>
    <s v="CA-2020-152310"/>
    <x v="437"/>
    <d v="2020-08-19T00:00:00"/>
    <s v="Standard Class"/>
    <s v="DK-12895"/>
    <x v="619"/>
    <x v="0"/>
    <s v="United States"/>
    <s v="Seattle"/>
    <x v="3"/>
    <x v="1"/>
    <s v="TEC-PH-10002538"/>
    <x v="2"/>
    <x v="8"/>
    <x v="325"/>
    <n v="242.624"/>
    <n v="8"/>
    <n v="27.295199999999973"/>
  </r>
  <r>
    <n v="8257"/>
    <s v="CA-2020-152310"/>
    <x v="437"/>
    <d v="2020-08-19T00:00:00"/>
    <s v="Standard Class"/>
    <s v="DK-12895"/>
    <x v="619"/>
    <x v="0"/>
    <s v="United States"/>
    <s v="Seattle"/>
    <x v="3"/>
    <x v="1"/>
    <s v="OFF-ST-10001228"/>
    <x v="1"/>
    <x v="10"/>
    <x v="1289"/>
    <n v="46.74"/>
    <n v="3"/>
    <n v="11.684999999999999"/>
  </r>
  <r>
    <n v="8258"/>
    <s v="CA-2020-152310"/>
    <x v="437"/>
    <d v="2020-08-19T00:00:00"/>
    <s v="Standard Class"/>
    <s v="DK-12895"/>
    <x v="619"/>
    <x v="0"/>
    <s v="United States"/>
    <s v="Seattle"/>
    <x v="3"/>
    <x v="1"/>
    <s v="TEC-AC-10000397"/>
    <x v="2"/>
    <x v="7"/>
    <x v="1680"/>
    <n v="174.95000000000002"/>
    <n v="5"/>
    <n v="12.246500000000005"/>
  </r>
  <r>
    <n v="8259"/>
    <s v="CA-2020-152310"/>
    <x v="437"/>
    <d v="2020-08-19T00:00:00"/>
    <s v="Standard Class"/>
    <s v="DK-12895"/>
    <x v="619"/>
    <x v="0"/>
    <s v="United States"/>
    <s v="Seattle"/>
    <x v="3"/>
    <x v="1"/>
    <s v="OFF-BI-10004308"/>
    <x v="1"/>
    <x v="4"/>
    <x v="1570"/>
    <n v="100.70400000000001"/>
    <n v="6"/>
    <n v="37.763999999999996"/>
  </r>
  <r>
    <n v="8260"/>
    <s v="CA-2019-118101"/>
    <x v="106"/>
    <d v="2019-06-26T00:00:00"/>
    <s v="Same Day"/>
    <s v="SN-20560"/>
    <x v="517"/>
    <x v="2"/>
    <s v="United States"/>
    <s v="Roseville"/>
    <x v="13"/>
    <x v="2"/>
    <s v="OFF-PA-10000357"/>
    <x v="1"/>
    <x v="3"/>
    <x v="269"/>
    <n v="368.91"/>
    <n v="9"/>
    <n v="180.76590000000002"/>
  </r>
  <r>
    <n v="8261"/>
    <s v="CA-2019-118101"/>
    <x v="106"/>
    <d v="2019-06-26T00:00:00"/>
    <s v="Same Day"/>
    <s v="SN-20560"/>
    <x v="517"/>
    <x v="2"/>
    <s v="United States"/>
    <s v="Roseville"/>
    <x v="13"/>
    <x v="2"/>
    <s v="OFF-BI-10000773"/>
    <x v="1"/>
    <x v="4"/>
    <x v="1098"/>
    <n v="8.02"/>
    <n v="1"/>
    <n v="3.7693999999999992"/>
  </r>
  <r>
    <n v="8262"/>
    <s v="CA-2019-118101"/>
    <x v="106"/>
    <d v="2019-06-26T00:00:00"/>
    <s v="Same Day"/>
    <s v="SN-20560"/>
    <x v="517"/>
    <x v="2"/>
    <s v="United States"/>
    <s v="Roseville"/>
    <x v="13"/>
    <x v="2"/>
    <s v="OFF-ST-10001837"/>
    <x v="1"/>
    <x v="10"/>
    <x v="1449"/>
    <n v="171.04"/>
    <n v="4"/>
    <n v="44.470399999999998"/>
  </r>
  <r>
    <n v="8263"/>
    <s v="CA-2019-100307"/>
    <x v="155"/>
    <d v="2019-12-19T00:00:00"/>
    <s v="Standard Class"/>
    <s v="TC-21475"/>
    <x v="545"/>
    <x v="2"/>
    <s v="United States"/>
    <s v="Fayetteville"/>
    <x v="44"/>
    <x v="0"/>
    <s v="OFF-PA-10002552"/>
    <x v="1"/>
    <x v="3"/>
    <x v="195"/>
    <n v="19.440000000000001"/>
    <n v="3"/>
    <n v="9.3312000000000008"/>
  </r>
  <r>
    <n v="8268"/>
    <s v="CA-2020-121790"/>
    <x v="164"/>
    <d v="2020-02-06T00:00:00"/>
    <s v="Standard Class"/>
    <s v="LP-17095"/>
    <x v="292"/>
    <x v="0"/>
    <s v="United States"/>
    <s v="Aurora"/>
    <x v="7"/>
    <x v="2"/>
    <s v="FUR-TA-10003469"/>
    <x v="0"/>
    <x v="14"/>
    <x v="1681"/>
    <n v="69.375"/>
    <n v="1"/>
    <n v="-47.174999999999997"/>
  </r>
  <r>
    <n v="8269"/>
    <s v="CA-2020-121790"/>
    <x v="164"/>
    <d v="2020-02-06T00:00:00"/>
    <s v="Standard Class"/>
    <s v="LP-17095"/>
    <x v="292"/>
    <x v="0"/>
    <s v="United States"/>
    <s v="Aurora"/>
    <x v="7"/>
    <x v="2"/>
    <s v="OFF-SU-10004231"/>
    <x v="1"/>
    <x v="13"/>
    <x v="353"/>
    <n v="31.680000000000003"/>
    <n v="4"/>
    <n v="2.7719999999999994"/>
  </r>
  <r>
    <n v="8270"/>
    <s v="CA-2020-121790"/>
    <x v="164"/>
    <d v="2020-02-06T00:00:00"/>
    <s v="Standard Class"/>
    <s v="LP-17095"/>
    <x v="292"/>
    <x v="0"/>
    <s v="United States"/>
    <s v="Aurora"/>
    <x v="7"/>
    <x v="2"/>
    <s v="TEC-PH-10002584"/>
    <x v="2"/>
    <x v="8"/>
    <x v="1430"/>
    <n v="2003.1680000000001"/>
    <n v="4"/>
    <n v="250.39599999999984"/>
  </r>
  <r>
    <n v="8271"/>
    <s v="CA-2020-121790"/>
    <x v="164"/>
    <d v="2020-02-06T00:00:00"/>
    <s v="Standard Class"/>
    <s v="LP-17095"/>
    <x v="292"/>
    <x v="0"/>
    <s v="United States"/>
    <s v="Aurora"/>
    <x v="7"/>
    <x v="2"/>
    <s v="OFF-AR-10003602"/>
    <x v="1"/>
    <x v="5"/>
    <x v="129"/>
    <n v="9.3439999999999994"/>
    <n v="2"/>
    <n v="3.1535999999999995"/>
  </r>
  <r>
    <n v="8272"/>
    <s v="CA-2019-169670"/>
    <x v="325"/>
    <d v="2019-12-31T00:00:00"/>
    <s v="Standard Class"/>
    <s v="JE-15715"/>
    <x v="416"/>
    <x v="0"/>
    <s v="United States"/>
    <s v="New York City"/>
    <x v="11"/>
    <x v="3"/>
    <s v="FUR-CH-10002331"/>
    <x v="0"/>
    <x v="1"/>
    <x v="245"/>
    <n v="2563.056"/>
    <n v="8"/>
    <n v="313.26239999999967"/>
  </r>
  <r>
    <n v="8273"/>
    <s v="CA-2019-139549"/>
    <x v="113"/>
    <d v="2019-10-25T00:00:00"/>
    <s v="Standard Class"/>
    <s v="MY-18295"/>
    <x v="357"/>
    <x v="1"/>
    <s v="United States"/>
    <s v="El Cajon"/>
    <x v="1"/>
    <x v="1"/>
    <s v="FUR-CH-10001802"/>
    <x v="0"/>
    <x v="1"/>
    <x v="1412"/>
    <n v="387.13600000000002"/>
    <n v="4"/>
    <n v="4.8391999999999911"/>
  </r>
  <r>
    <n v="8275"/>
    <s v="CA-2020-164112"/>
    <x v="84"/>
    <d v="2020-07-04T00:00:00"/>
    <s v="Standard Class"/>
    <s v="ND-18460"/>
    <x v="647"/>
    <x v="1"/>
    <s v="United States"/>
    <s v="Mount Vernon"/>
    <x v="11"/>
    <x v="3"/>
    <s v="OFF-ST-10002615"/>
    <x v="1"/>
    <x v="10"/>
    <x v="1204"/>
    <n v="1085.42"/>
    <n v="7"/>
    <n v="282.20920000000001"/>
  </r>
  <r>
    <n v="8277"/>
    <s v="US-2019-139262"/>
    <x v="452"/>
    <d v="2019-02-25T00:00:00"/>
    <s v="Standard Class"/>
    <s v="LC-16960"/>
    <x v="750"/>
    <x v="2"/>
    <s v="United States"/>
    <s v="Tampa"/>
    <x v="8"/>
    <x v="0"/>
    <s v="OFF-BI-10003727"/>
    <x v="1"/>
    <x v="4"/>
    <x v="524"/>
    <n v="3.762"/>
    <n v="3"/>
    <n v="-2.758799999999999"/>
  </r>
  <r>
    <n v="8278"/>
    <s v="US-2019-139262"/>
    <x v="452"/>
    <d v="2019-02-25T00:00:00"/>
    <s v="Standard Class"/>
    <s v="LC-16960"/>
    <x v="750"/>
    <x v="2"/>
    <s v="United States"/>
    <s v="Tampa"/>
    <x v="8"/>
    <x v="0"/>
    <s v="OFF-BI-10002026"/>
    <x v="1"/>
    <x v="4"/>
    <x v="614"/>
    <n v="34.860000000000007"/>
    <n v="2"/>
    <n v="-26.726000000000006"/>
  </r>
  <r>
    <n v="8279"/>
    <s v="US-2019-139262"/>
    <x v="452"/>
    <d v="2019-02-25T00:00:00"/>
    <s v="Standard Class"/>
    <s v="LC-16960"/>
    <x v="750"/>
    <x v="2"/>
    <s v="United States"/>
    <s v="Tampa"/>
    <x v="8"/>
    <x v="0"/>
    <s v="OFF-ST-10001496"/>
    <x v="1"/>
    <x v="10"/>
    <x v="1228"/>
    <n v="432.45600000000002"/>
    <n v="3"/>
    <n v="32.434200000000004"/>
  </r>
  <r>
    <n v="8280"/>
    <s v="CA-2020-146192"/>
    <x v="170"/>
    <d v="2020-04-26T00:00:00"/>
    <s v="Standard Class"/>
    <s v="BD-11725"/>
    <x v="506"/>
    <x v="0"/>
    <s v="United States"/>
    <s v="Columbus"/>
    <x v="29"/>
    <x v="0"/>
    <s v="OFF-ST-10003716"/>
    <x v="1"/>
    <x v="10"/>
    <x v="601"/>
    <n v="675.06000000000006"/>
    <n v="3"/>
    <n v="87.757800000000003"/>
  </r>
  <r>
    <n v="8281"/>
    <s v="CA-2020-134810"/>
    <x v="620"/>
    <d v="2020-05-10T00:00:00"/>
    <s v="First Class"/>
    <s v="MC-17605"/>
    <x v="126"/>
    <x v="1"/>
    <s v="United States"/>
    <s v="Jacksonville"/>
    <x v="2"/>
    <x v="0"/>
    <s v="OFF-EN-10002504"/>
    <x v="1"/>
    <x v="12"/>
    <x v="564"/>
    <n v="65.231999999999999"/>
    <n v="3"/>
    <n v="22.015799999999999"/>
  </r>
  <r>
    <n v="8282"/>
    <s v="CA-2020-134810"/>
    <x v="620"/>
    <d v="2020-05-10T00:00:00"/>
    <s v="First Class"/>
    <s v="MC-17605"/>
    <x v="126"/>
    <x v="1"/>
    <s v="United States"/>
    <s v="Jacksonville"/>
    <x v="2"/>
    <x v="0"/>
    <s v="FUR-CH-10001270"/>
    <x v="0"/>
    <x v="1"/>
    <x v="562"/>
    <n v="207"/>
    <n v="3"/>
    <n v="25.874999999999972"/>
  </r>
  <r>
    <n v="8294"/>
    <s v="US-2020-168802"/>
    <x v="70"/>
    <d v="2020-11-07T00:00:00"/>
    <s v="Standard Class"/>
    <s v="JO-15145"/>
    <x v="573"/>
    <x v="1"/>
    <s v="United States"/>
    <s v="Seattle"/>
    <x v="3"/>
    <x v="1"/>
    <s v="OFF-BI-10002393"/>
    <x v="1"/>
    <x v="4"/>
    <x v="1177"/>
    <n v="18.368000000000002"/>
    <n v="4"/>
    <n v="5.9695999999999998"/>
  </r>
  <r>
    <n v="8295"/>
    <s v="US-2020-146906"/>
    <x v="370"/>
    <d v="2020-03-17T00:00:00"/>
    <s v="Standard Class"/>
    <s v="MT-17815"/>
    <x v="586"/>
    <x v="0"/>
    <s v="United States"/>
    <s v="New York City"/>
    <x v="11"/>
    <x v="3"/>
    <s v="TEC-PH-10001809"/>
    <x v="2"/>
    <x v="8"/>
    <x v="1622"/>
    <n v="299.89999999999998"/>
    <n v="2"/>
    <n v="74.974999999999994"/>
  </r>
  <r>
    <n v="8296"/>
    <s v="CA-2019-166380"/>
    <x v="111"/>
    <d v="2019-06-03T00:00:00"/>
    <s v="Standard Class"/>
    <s v="EB-13750"/>
    <x v="351"/>
    <x v="1"/>
    <s v="United States"/>
    <s v="Arlington"/>
    <x v="12"/>
    <x v="0"/>
    <s v="OFF-EN-10002600"/>
    <x v="1"/>
    <x v="12"/>
    <x v="1450"/>
    <n v="26.55"/>
    <n v="9"/>
    <n v="12.744"/>
  </r>
  <r>
    <n v="8297"/>
    <s v="CA-2019-166380"/>
    <x v="111"/>
    <d v="2019-06-03T00:00:00"/>
    <s v="Standard Class"/>
    <s v="EB-13750"/>
    <x v="351"/>
    <x v="1"/>
    <s v="United States"/>
    <s v="Arlington"/>
    <x v="12"/>
    <x v="0"/>
    <s v="TEC-AC-10000109"/>
    <x v="2"/>
    <x v="7"/>
    <x v="842"/>
    <n v="111.98"/>
    <n v="2"/>
    <n v="26.875200000000007"/>
  </r>
  <r>
    <n v="8302"/>
    <s v="US-2020-167318"/>
    <x v="621"/>
    <d v="2020-08-01T00:00:00"/>
    <s v="Standard Class"/>
    <s v="GZ-14545"/>
    <x v="739"/>
    <x v="1"/>
    <s v="United States"/>
    <s v="Los Angeles"/>
    <x v="1"/>
    <x v="1"/>
    <s v="TEC-AC-10003870"/>
    <x v="2"/>
    <x v="7"/>
    <x v="1470"/>
    <n v="1649.95"/>
    <n v="5"/>
    <n v="659.98"/>
  </r>
  <r>
    <n v="8303"/>
    <s v="US-2020-167318"/>
    <x v="621"/>
    <d v="2020-08-01T00:00:00"/>
    <s v="Standard Class"/>
    <s v="GZ-14545"/>
    <x v="739"/>
    <x v="1"/>
    <s v="United States"/>
    <s v="Los Angeles"/>
    <x v="1"/>
    <x v="1"/>
    <s v="FUR-CH-10000665"/>
    <x v="0"/>
    <x v="1"/>
    <x v="419"/>
    <n v="362.35199999999998"/>
    <n v="3"/>
    <n v="45.293999999999954"/>
  </r>
  <r>
    <n v="8305"/>
    <s v="CA-2020-135419"/>
    <x v="70"/>
    <d v="2020-11-09T00:00:00"/>
    <s v="Standard Class"/>
    <s v="BG-11740"/>
    <x v="563"/>
    <x v="0"/>
    <s v="United States"/>
    <s v="Bakersfield"/>
    <x v="1"/>
    <x v="1"/>
    <s v="FUR-TA-10001086"/>
    <x v="0"/>
    <x v="14"/>
    <x v="1486"/>
    <n v="486.36800000000005"/>
    <n v="4"/>
    <n v="36.477600000000024"/>
  </r>
  <r>
    <n v="8306"/>
    <s v="CA-2019-128671"/>
    <x v="622"/>
    <d v="2019-08-16T00:00:00"/>
    <s v="Standard Class"/>
    <s v="MT-18070"/>
    <x v="117"/>
    <x v="2"/>
    <s v="United States"/>
    <s v="Tulsa"/>
    <x v="22"/>
    <x v="2"/>
    <s v="OFF-PA-10001870"/>
    <x v="1"/>
    <x v="3"/>
    <x v="433"/>
    <n v="32.400000000000006"/>
    <n v="5"/>
    <n v="15.552000000000001"/>
  </r>
  <r>
    <n v="8307"/>
    <s v="CA-2019-128671"/>
    <x v="622"/>
    <d v="2019-08-16T00:00:00"/>
    <s v="Standard Class"/>
    <s v="MT-18070"/>
    <x v="117"/>
    <x v="2"/>
    <s v="United States"/>
    <s v="Tulsa"/>
    <x v="22"/>
    <x v="2"/>
    <s v="OFF-BI-10003305"/>
    <x v="1"/>
    <x v="4"/>
    <x v="365"/>
    <n v="41.86"/>
    <n v="7"/>
    <n v="19.255600000000001"/>
  </r>
  <r>
    <n v="8308"/>
    <s v="CA-2019-128671"/>
    <x v="622"/>
    <d v="2019-08-16T00:00:00"/>
    <s v="Standard Class"/>
    <s v="MT-18070"/>
    <x v="117"/>
    <x v="2"/>
    <s v="United States"/>
    <s v="Tulsa"/>
    <x v="22"/>
    <x v="2"/>
    <s v="OFF-BI-10003007"/>
    <x v="1"/>
    <x v="4"/>
    <x v="1440"/>
    <n v="77.56"/>
    <n v="2"/>
    <n v="35.677599999999998"/>
  </r>
  <r>
    <n v="8309"/>
    <s v="CA-2019-149335"/>
    <x v="110"/>
    <d v="2019-07-25T00:00:00"/>
    <s v="Same Day"/>
    <s v="BC-11125"/>
    <x v="460"/>
    <x v="2"/>
    <s v="United States"/>
    <s v="San Francisco"/>
    <x v="1"/>
    <x v="1"/>
    <s v="OFF-AR-10001419"/>
    <x v="1"/>
    <x v="5"/>
    <x v="708"/>
    <n v="37.17"/>
    <n v="9"/>
    <n v="11.151"/>
  </r>
  <r>
    <n v="8312"/>
    <s v="US-2020-105935"/>
    <x v="431"/>
    <d v="2020-01-31T00:00:00"/>
    <s v="Standard Class"/>
    <s v="BD-11500"/>
    <x v="675"/>
    <x v="0"/>
    <s v="United States"/>
    <s v="Columbus"/>
    <x v="29"/>
    <x v="0"/>
    <s v="FUR-FU-10002157"/>
    <x v="0"/>
    <x v="9"/>
    <x v="57"/>
    <n v="62.72"/>
    <n v="4"/>
    <n v="24.460799999999999"/>
  </r>
  <r>
    <n v="8313"/>
    <s v="US-2020-105935"/>
    <x v="431"/>
    <d v="2020-01-31T00:00:00"/>
    <s v="Standard Class"/>
    <s v="BD-11500"/>
    <x v="675"/>
    <x v="0"/>
    <s v="United States"/>
    <s v="Columbus"/>
    <x v="29"/>
    <x v="0"/>
    <s v="TEC-PH-10001459"/>
    <x v="2"/>
    <x v="8"/>
    <x v="1087"/>
    <n v="2939.9300000000003"/>
    <n v="7"/>
    <n v="764.38180000000011"/>
  </r>
  <r>
    <n v="8318"/>
    <s v="CA-2020-130904"/>
    <x v="355"/>
    <d v="2020-04-16T00:00:00"/>
    <s v="Standard Class"/>
    <s v="HM-14980"/>
    <x v="17"/>
    <x v="0"/>
    <s v="United States"/>
    <s v="Burlington"/>
    <x v="2"/>
    <x v="0"/>
    <s v="OFF-AR-10000422"/>
    <x v="1"/>
    <x v="5"/>
    <x v="604"/>
    <n v="1.752"/>
    <n v="1"/>
    <n v="0.15329999999999994"/>
  </r>
  <r>
    <n v="8319"/>
    <s v="CA-2020-130904"/>
    <x v="355"/>
    <d v="2020-04-16T00:00:00"/>
    <s v="Standard Class"/>
    <s v="HM-14980"/>
    <x v="17"/>
    <x v="0"/>
    <s v="United States"/>
    <s v="Burlington"/>
    <x v="2"/>
    <x v="0"/>
    <s v="OFF-AR-10000127"/>
    <x v="1"/>
    <x v="5"/>
    <x v="1682"/>
    <n v="20.992000000000001"/>
    <n v="8"/>
    <n v="2.3615999999999966"/>
  </r>
  <r>
    <n v="8320"/>
    <s v="CA-2020-133620"/>
    <x v="20"/>
    <d v="2020-11-18T00:00:00"/>
    <s v="Standard Class"/>
    <s v="EM-14065"/>
    <x v="381"/>
    <x v="0"/>
    <s v="United States"/>
    <s v="New York City"/>
    <x v="11"/>
    <x v="3"/>
    <s v="OFF-ST-10004634"/>
    <x v="1"/>
    <x v="10"/>
    <x v="382"/>
    <n v="11.21"/>
    <n v="1"/>
    <n v="3.3629999999999995"/>
  </r>
  <r>
    <n v="8322"/>
    <s v="US-2019-149790"/>
    <x v="100"/>
    <d v="2019-10-01T00:00:00"/>
    <s v="Standard Class"/>
    <s v="SC-20380"/>
    <x v="523"/>
    <x v="0"/>
    <s v="United States"/>
    <s v="Houston"/>
    <x v="6"/>
    <x v="2"/>
    <s v="OFF-BI-10002026"/>
    <x v="1"/>
    <x v="4"/>
    <x v="1528"/>
    <n v="15.623999999999997"/>
    <n v="2"/>
    <n v="-24.998400000000011"/>
  </r>
  <r>
    <n v="8323"/>
    <s v="CA-2019-130778"/>
    <x v="151"/>
    <d v="2019-11-25T00:00:00"/>
    <s v="Standard Class"/>
    <s v="ND-18370"/>
    <x v="302"/>
    <x v="0"/>
    <s v="United States"/>
    <s v="Long Beach"/>
    <x v="11"/>
    <x v="3"/>
    <s v="OFF-AP-10000595"/>
    <x v="1"/>
    <x v="6"/>
    <x v="1153"/>
    <n v="8.74"/>
    <n v="2"/>
    <n v="2.2724000000000002"/>
  </r>
  <r>
    <n v="8324"/>
    <s v="CA-2019-130778"/>
    <x v="151"/>
    <d v="2019-11-25T00:00:00"/>
    <s v="Standard Class"/>
    <s v="ND-18370"/>
    <x v="302"/>
    <x v="0"/>
    <s v="United States"/>
    <s v="Long Beach"/>
    <x v="11"/>
    <x v="3"/>
    <s v="OFF-PA-10001509"/>
    <x v="1"/>
    <x v="3"/>
    <x v="501"/>
    <n v="44.75"/>
    <n v="5"/>
    <n v="20.584999999999994"/>
  </r>
  <r>
    <n v="8325"/>
    <s v="CA-2020-144456"/>
    <x v="311"/>
    <d v="2020-09-09T00:00:00"/>
    <s v="First Class"/>
    <s v="FC-14245"/>
    <x v="686"/>
    <x v="2"/>
    <s v="United States"/>
    <s v="Hialeah"/>
    <x v="8"/>
    <x v="0"/>
    <s v="OFF-ST-10001321"/>
    <x v="1"/>
    <x v="10"/>
    <x v="1683"/>
    <n v="61.68"/>
    <n v="5"/>
    <n v="5.3970000000000073"/>
  </r>
  <r>
    <n v="8326"/>
    <s v="CA-2020-144456"/>
    <x v="311"/>
    <d v="2020-09-09T00:00:00"/>
    <s v="First Class"/>
    <s v="FC-14245"/>
    <x v="686"/>
    <x v="2"/>
    <s v="United States"/>
    <s v="Hialeah"/>
    <x v="8"/>
    <x v="0"/>
    <s v="TEC-PH-10001750"/>
    <x v="2"/>
    <x v="8"/>
    <x v="1602"/>
    <n v="158.376"/>
    <n v="3"/>
    <n v="13.857900000000008"/>
  </r>
  <r>
    <n v="8327"/>
    <s v="CA-2020-103478"/>
    <x v="140"/>
    <d v="2020-07-24T00:00:00"/>
    <s v="Second Class"/>
    <s v="KL-16555"/>
    <x v="263"/>
    <x v="1"/>
    <s v="United States"/>
    <s v="Aurora"/>
    <x v="7"/>
    <x v="2"/>
    <s v="OFF-BI-10001890"/>
    <x v="1"/>
    <x v="4"/>
    <x v="92"/>
    <n v="2.8639999999999994"/>
    <n v="4"/>
    <n v="-4.5824000000000016"/>
  </r>
  <r>
    <n v="8328"/>
    <s v="CA-2020-103478"/>
    <x v="140"/>
    <d v="2020-07-24T00:00:00"/>
    <s v="Second Class"/>
    <s v="KL-16555"/>
    <x v="263"/>
    <x v="1"/>
    <s v="United States"/>
    <s v="Aurora"/>
    <x v="7"/>
    <x v="2"/>
    <s v="OFF-BI-10004224"/>
    <x v="1"/>
    <x v="4"/>
    <x v="1222"/>
    <n v="94.191999999999979"/>
    <n v="7"/>
    <n v="-164.83600000000007"/>
  </r>
  <r>
    <n v="8329"/>
    <s v="CA-2020-118577"/>
    <x v="459"/>
    <d v="2020-10-11T00:00:00"/>
    <s v="Standard Class"/>
    <s v="XP-21865"/>
    <x v="516"/>
    <x v="0"/>
    <s v="United States"/>
    <s v="Belleville"/>
    <x v="25"/>
    <x v="3"/>
    <s v="OFF-PA-10001357"/>
    <x v="1"/>
    <x v="3"/>
    <x v="1684"/>
    <n v="143.69999999999999"/>
    <n v="3"/>
    <n v="68.975999999999999"/>
  </r>
  <r>
    <n v="8330"/>
    <s v="CA-2020-118577"/>
    <x v="459"/>
    <d v="2020-10-11T00:00:00"/>
    <s v="Standard Class"/>
    <s v="XP-21865"/>
    <x v="516"/>
    <x v="0"/>
    <s v="United States"/>
    <s v="Belleville"/>
    <x v="25"/>
    <x v="3"/>
    <s v="OFF-PA-10004888"/>
    <x v="1"/>
    <x v="3"/>
    <x v="663"/>
    <n v="6.48"/>
    <n v="1"/>
    <n v="3.1104000000000003"/>
  </r>
  <r>
    <n v="8331"/>
    <s v="CA-2020-113572"/>
    <x v="359"/>
    <d v="2020-11-11T00:00:00"/>
    <s v="Standard Class"/>
    <s v="FP-14320"/>
    <x v="139"/>
    <x v="0"/>
    <s v="United States"/>
    <s v="New York City"/>
    <x v="11"/>
    <x v="3"/>
    <s v="TEC-AC-10002370"/>
    <x v="2"/>
    <x v="7"/>
    <x v="1685"/>
    <n v="7.88"/>
    <n v="4"/>
    <n v="2.5215999999999994"/>
  </r>
  <r>
    <n v="8332"/>
    <s v="CA-2019-153269"/>
    <x v="618"/>
    <d v="2019-03-12T00:00:00"/>
    <s v="First Class"/>
    <s v="PS-18760"/>
    <x v="372"/>
    <x v="0"/>
    <s v="United States"/>
    <s v="Andover"/>
    <x v="28"/>
    <x v="3"/>
    <s v="OFF-ST-10004634"/>
    <x v="1"/>
    <x v="10"/>
    <x v="382"/>
    <n v="11.21"/>
    <n v="1"/>
    <n v="3.3629999999999995"/>
  </r>
  <r>
    <n v="8333"/>
    <s v="CA-2019-153269"/>
    <x v="618"/>
    <d v="2019-03-12T00:00:00"/>
    <s v="First Class"/>
    <s v="PS-18760"/>
    <x v="372"/>
    <x v="0"/>
    <s v="United States"/>
    <s v="Andover"/>
    <x v="28"/>
    <x v="3"/>
    <s v="FUR-CH-10002647"/>
    <x v="0"/>
    <x v="1"/>
    <x v="1088"/>
    <n v="354.90000000000003"/>
    <n v="5"/>
    <n v="88.725000000000023"/>
  </r>
  <r>
    <n v="8334"/>
    <s v="CA-2019-153269"/>
    <x v="618"/>
    <d v="2019-03-12T00:00:00"/>
    <s v="First Class"/>
    <s v="PS-18760"/>
    <x v="372"/>
    <x v="0"/>
    <s v="United States"/>
    <s v="Andover"/>
    <x v="28"/>
    <x v="3"/>
    <s v="OFF-PA-10001801"/>
    <x v="1"/>
    <x v="3"/>
    <x v="1663"/>
    <n v="17.940000000000001"/>
    <n v="3"/>
    <n v="8.7906000000000013"/>
  </r>
  <r>
    <n v="8335"/>
    <s v="CA-2019-153269"/>
    <x v="618"/>
    <d v="2019-03-12T00:00:00"/>
    <s v="First Class"/>
    <s v="PS-18760"/>
    <x v="372"/>
    <x v="0"/>
    <s v="United States"/>
    <s v="Andover"/>
    <x v="28"/>
    <x v="3"/>
    <s v="OFF-BI-10004632"/>
    <x v="1"/>
    <x v="4"/>
    <x v="620"/>
    <n v="51.8"/>
    <n v="4"/>
    <n v="23.309999999999995"/>
  </r>
  <r>
    <n v="8336"/>
    <s v="CA-2020-161655"/>
    <x v="401"/>
    <d v="2020-05-18T00:00:00"/>
    <s v="Second Class"/>
    <s v="CW-11905"/>
    <x v="724"/>
    <x v="2"/>
    <s v="United States"/>
    <s v="Newark"/>
    <x v="10"/>
    <x v="3"/>
    <s v="OFF-BI-10002082"/>
    <x v="1"/>
    <x v="4"/>
    <x v="833"/>
    <n v="299.52"/>
    <n v="9"/>
    <n v="149.76"/>
  </r>
  <r>
    <n v="8337"/>
    <s v="CA-2019-101469"/>
    <x v="232"/>
    <d v="2019-07-08T00:00:00"/>
    <s v="Standard Class"/>
    <s v="KH-16360"/>
    <x v="222"/>
    <x v="0"/>
    <s v="United States"/>
    <s v="Arlington"/>
    <x v="12"/>
    <x v="0"/>
    <s v="OFF-AR-10003986"/>
    <x v="1"/>
    <x v="5"/>
    <x v="1686"/>
    <n v="7.7"/>
    <n v="2"/>
    <n v="3.157"/>
  </r>
  <r>
    <n v="8340"/>
    <s v="CA-2020-135076"/>
    <x v="365"/>
    <d v="2020-04-17T00:00:00"/>
    <s v="Standard Class"/>
    <s v="YS-21880"/>
    <x v="310"/>
    <x v="1"/>
    <s v="United States"/>
    <s v="Hesperia"/>
    <x v="1"/>
    <x v="1"/>
    <s v="FUR-CH-10003774"/>
    <x v="0"/>
    <x v="1"/>
    <x v="1144"/>
    <n v="436.70400000000006"/>
    <n v="6"/>
    <n v="-38.211600000000033"/>
  </r>
  <r>
    <n v="8342"/>
    <s v="CA-2020-141481"/>
    <x v="298"/>
    <d v="2020-06-14T00:00:00"/>
    <s v="First Class"/>
    <s v="ZD-21925"/>
    <x v="544"/>
    <x v="0"/>
    <s v="United States"/>
    <s v="Los Angeles"/>
    <x v="1"/>
    <x v="1"/>
    <s v="OFF-AP-10004532"/>
    <x v="1"/>
    <x v="6"/>
    <x v="359"/>
    <n v="61.44"/>
    <n v="3"/>
    <n v="16.588799999999999"/>
  </r>
  <r>
    <n v="8343"/>
    <s v="CA-2019-132549"/>
    <x v="482"/>
    <d v="2019-11-30T00:00:00"/>
    <s v="Standard Class"/>
    <s v="JK-15370"/>
    <x v="524"/>
    <x v="0"/>
    <s v="United States"/>
    <s v="Huntsville"/>
    <x v="14"/>
    <x v="0"/>
    <s v="OFF-ST-10001325"/>
    <x v="1"/>
    <x v="10"/>
    <x v="285"/>
    <n v="73.36"/>
    <n v="7"/>
    <n v="19.807200000000002"/>
  </r>
  <r>
    <n v="8352"/>
    <s v="CA-2020-132199"/>
    <x v="492"/>
    <d v="2020-05-08T00:00:00"/>
    <s v="Standard Class"/>
    <s v="BO-11350"/>
    <x v="488"/>
    <x v="1"/>
    <s v="United States"/>
    <s v="Philadelphia"/>
    <x v="5"/>
    <x v="3"/>
    <s v="FUR-FU-10004245"/>
    <x v="0"/>
    <x v="9"/>
    <x v="1498"/>
    <n v="32.448"/>
    <n v="2"/>
    <n v="7.3008000000000006"/>
  </r>
  <r>
    <n v="8353"/>
    <s v="CA-2020-132199"/>
    <x v="492"/>
    <d v="2020-05-08T00:00:00"/>
    <s v="Standard Class"/>
    <s v="BO-11350"/>
    <x v="488"/>
    <x v="1"/>
    <s v="United States"/>
    <s v="Philadelphia"/>
    <x v="5"/>
    <x v="3"/>
    <s v="OFF-BI-10003684"/>
    <x v="1"/>
    <x v="4"/>
    <x v="463"/>
    <n v="26.388000000000002"/>
    <n v="4"/>
    <n v="-17.591999999999992"/>
  </r>
  <r>
    <n v="8354"/>
    <s v="CA-2020-132199"/>
    <x v="492"/>
    <d v="2020-05-08T00:00:00"/>
    <s v="Standard Class"/>
    <s v="BO-11350"/>
    <x v="488"/>
    <x v="1"/>
    <s v="United States"/>
    <s v="Philadelphia"/>
    <x v="5"/>
    <x v="3"/>
    <s v="FUR-TA-10003748"/>
    <x v="0"/>
    <x v="14"/>
    <x v="966"/>
    <n v="373.46999999999991"/>
    <n v="5"/>
    <n v="-112.041"/>
  </r>
  <r>
    <n v="8355"/>
    <s v="CA-2020-132199"/>
    <x v="492"/>
    <d v="2020-05-08T00:00:00"/>
    <s v="Standard Class"/>
    <s v="BO-11350"/>
    <x v="488"/>
    <x v="1"/>
    <s v="United States"/>
    <s v="Philadelphia"/>
    <x v="5"/>
    <x v="3"/>
    <s v="OFF-BI-10002133"/>
    <x v="1"/>
    <x v="4"/>
    <x v="800"/>
    <n v="64.2"/>
    <n v="5"/>
    <n v="-44.94"/>
  </r>
  <r>
    <n v="8356"/>
    <s v="CA-2020-132199"/>
    <x v="492"/>
    <d v="2020-05-08T00:00:00"/>
    <s v="Standard Class"/>
    <s v="BO-11350"/>
    <x v="488"/>
    <x v="1"/>
    <s v="United States"/>
    <s v="Philadelphia"/>
    <x v="5"/>
    <x v="3"/>
    <s v="OFF-FA-10002280"/>
    <x v="1"/>
    <x v="11"/>
    <x v="416"/>
    <n v="8"/>
    <n v="2"/>
    <n v="2.8"/>
  </r>
  <r>
    <n v="8357"/>
    <s v="CA-2019-163174"/>
    <x v="209"/>
    <d v="2019-08-30T00:00:00"/>
    <s v="Standard Class"/>
    <s v="XP-21865"/>
    <x v="516"/>
    <x v="0"/>
    <s v="United States"/>
    <s v="Athens"/>
    <x v="29"/>
    <x v="0"/>
    <s v="FUR-FU-10000308"/>
    <x v="0"/>
    <x v="9"/>
    <x v="1617"/>
    <n v="186.54"/>
    <n v="3"/>
    <n v="41.038800000000002"/>
  </r>
  <r>
    <n v="8361"/>
    <s v="CA-2020-147207"/>
    <x v="260"/>
    <d v="2020-01-04T00:00:00"/>
    <s v="Second Class"/>
    <s v="TS-21655"/>
    <x v="744"/>
    <x v="0"/>
    <s v="United States"/>
    <s v="El Paso"/>
    <x v="6"/>
    <x v="2"/>
    <s v="OFF-AR-10001955"/>
    <x v="1"/>
    <x v="5"/>
    <x v="719"/>
    <n v="31.744"/>
    <n v="2"/>
    <n v="3.9679999999999964"/>
  </r>
  <r>
    <n v="8362"/>
    <s v="CA-2020-147207"/>
    <x v="260"/>
    <d v="2020-01-04T00:00:00"/>
    <s v="Second Class"/>
    <s v="TS-21655"/>
    <x v="744"/>
    <x v="0"/>
    <s v="United States"/>
    <s v="El Paso"/>
    <x v="6"/>
    <x v="2"/>
    <s v="OFF-AP-10000027"/>
    <x v="1"/>
    <x v="6"/>
    <x v="1656"/>
    <n v="5.4319999999999986"/>
    <n v="2"/>
    <n v="-13.580000000000002"/>
  </r>
  <r>
    <n v="8363"/>
    <s v="CA-2020-147207"/>
    <x v="260"/>
    <d v="2020-01-04T00:00:00"/>
    <s v="Second Class"/>
    <s v="TS-21655"/>
    <x v="744"/>
    <x v="0"/>
    <s v="United States"/>
    <s v="El Paso"/>
    <x v="6"/>
    <x v="2"/>
    <s v="FUR-TA-10002958"/>
    <x v="0"/>
    <x v="14"/>
    <x v="659"/>
    <n v="913.43000000000006"/>
    <n v="5"/>
    <n v="-169.63700000000009"/>
  </r>
  <r>
    <n v="8364"/>
    <s v="CA-2020-147207"/>
    <x v="260"/>
    <d v="2020-01-04T00:00:00"/>
    <s v="Second Class"/>
    <s v="TS-21655"/>
    <x v="744"/>
    <x v="0"/>
    <s v="United States"/>
    <s v="El Paso"/>
    <x v="6"/>
    <x v="2"/>
    <s v="OFF-ST-10002615"/>
    <x v="1"/>
    <x v="10"/>
    <x v="1204"/>
    <n v="372.14400000000001"/>
    <n v="3"/>
    <n v="27.910800000000009"/>
  </r>
  <r>
    <n v="8365"/>
    <s v="CA-2020-137631"/>
    <x v="564"/>
    <d v="2020-05-02T00:00:00"/>
    <s v="Standard Class"/>
    <s v="JL-15235"/>
    <x v="598"/>
    <x v="0"/>
    <s v="United States"/>
    <s v="Kissimmee"/>
    <x v="8"/>
    <x v="0"/>
    <s v="TEC-PH-10002624"/>
    <x v="2"/>
    <x v="8"/>
    <x v="793"/>
    <n v="751.98400000000004"/>
    <n v="2"/>
    <n v="84.598199999999878"/>
  </r>
  <r>
    <n v="8366"/>
    <s v="CA-2020-157273"/>
    <x v="164"/>
    <d v="2020-02-02T00:00:00"/>
    <s v="First Class"/>
    <s v="SZ-20035"/>
    <x v="306"/>
    <x v="2"/>
    <s v="United States"/>
    <s v="Seattle"/>
    <x v="3"/>
    <x v="1"/>
    <s v="TEC-PH-10002275"/>
    <x v="2"/>
    <x v="8"/>
    <x v="1284"/>
    <n v="604.76800000000003"/>
    <n v="4"/>
    <n v="60.476800000000026"/>
  </r>
  <r>
    <n v="8370"/>
    <s v="CA-2019-118745"/>
    <x v="400"/>
    <d v="2019-06-16T00:00:00"/>
    <s v="Standard Class"/>
    <s v="SV-20365"/>
    <x v="415"/>
    <x v="0"/>
    <s v="United States"/>
    <s v="Los Angeles"/>
    <x v="1"/>
    <x v="1"/>
    <s v="FUR-TA-10003473"/>
    <x v="0"/>
    <x v="14"/>
    <x v="108"/>
    <n v="902.71199999999999"/>
    <n v="3"/>
    <n v="33.851700000000051"/>
  </r>
  <r>
    <n v="8371"/>
    <s v="CA-2019-163972"/>
    <x v="288"/>
    <d v="2019-10-21T00:00:00"/>
    <s v="Standard Class"/>
    <s v="MG-17890"/>
    <x v="307"/>
    <x v="2"/>
    <s v="United States"/>
    <s v="Fresno"/>
    <x v="1"/>
    <x v="1"/>
    <s v="FUR-BO-10003894"/>
    <x v="0"/>
    <x v="0"/>
    <x v="1302"/>
    <n v="120.666"/>
    <n v="2"/>
    <n v="21.293999999999993"/>
  </r>
  <r>
    <n v="8373"/>
    <s v="CA-2019-113726"/>
    <x v="217"/>
    <d v="2019-12-01T00:00:00"/>
    <s v="Standard Class"/>
    <s v="SC-20680"/>
    <x v="503"/>
    <x v="2"/>
    <s v="United States"/>
    <s v="Seattle"/>
    <x v="3"/>
    <x v="1"/>
    <s v="FUR-FU-10003535"/>
    <x v="0"/>
    <x v="9"/>
    <x v="599"/>
    <n v="82.26"/>
    <n v="3"/>
    <n v="33.726600000000005"/>
  </r>
  <r>
    <n v="8374"/>
    <s v="CA-2019-152940"/>
    <x v="190"/>
    <d v="2019-11-13T00:00:00"/>
    <s v="First Class"/>
    <s v="RO-19780"/>
    <x v="119"/>
    <x v="0"/>
    <s v="United States"/>
    <s v="San Francisco"/>
    <x v="1"/>
    <x v="1"/>
    <s v="OFF-ST-10000352"/>
    <x v="1"/>
    <x v="10"/>
    <x v="736"/>
    <n v="29.74"/>
    <n v="1"/>
    <n v="4.4610000000000021"/>
  </r>
  <r>
    <n v="8377"/>
    <s v="CA-2020-156272"/>
    <x v="388"/>
    <d v="2020-03-27T00:00:00"/>
    <s v="Standard Class"/>
    <s v="PW-19030"/>
    <x v="319"/>
    <x v="1"/>
    <s v="United States"/>
    <s v="Pompano Beach"/>
    <x v="8"/>
    <x v="0"/>
    <s v="OFF-AP-10001242"/>
    <x v="1"/>
    <x v="6"/>
    <x v="1163"/>
    <n v="64.384"/>
    <n v="1"/>
    <n v="8.0479999999999983"/>
  </r>
  <r>
    <n v="8382"/>
    <s v="CA-2019-134544"/>
    <x v="393"/>
    <d v="2019-03-19T00:00:00"/>
    <s v="Second Class"/>
    <s v="AC-10660"/>
    <x v="514"/>
    <x v="0"/>
    <s v="United States"/>
    <s v="San Francisco"/>
    <x v="1"/>
    <x v="1"/>
    <s v="TEC-PH-10003800"/>
    <x v="2"/>
    <x v="8"/>
    <x v="310"/>
    <n v="84.784000000000006"/>
    <n v="2"/>
    <n v="-20.136200000000006"/>
  </r>
  <r>
    <n v="8383"/>
    <s v="CA-2019-163048"/>
    <x v="329"/>
    <d v="2019-02-15T00:00:00"/>
    <s v="Standard Class"/>
    <s v="MH-17440"/>
    <x v="710"/>
    <x v="1"/>
    <s v="United States"/>
    <s v="Houston"/>
    <x v="6"/>
    <x v="2"/>
    <s v="FUR-CH-10001270"/>
    <x v="0"/>
    <x v="1"/>
    <x v="562"/>
    <n v="241.49999999999997"/>
    <n v="4"/>
    <n v="0"/>
  </r>
  <r>
    <n v="8384"/>
    <s v="CA-2019-145135"/>
    <x v="279"/>
    <d v="2019-11-28T00:00:00"/>
    <s v="First Class"/>
    <s v="CD-12790"/>
    <x v="482"/>
    <x v="2"/>
    <s v="United States"/>
    <s v="Shelton"/>
    <x v="24"/>
    <x v="3"/>
    <s v="TEC-AC-10003447"/>
    <x v="2"/>
    <x v="7"/>
    <x v="526"/>
    <n v="59.97"/>
    <n v="3"/>
    <n v="14.992499999999996"/>
  </r>
  <r>
    <n v="8385"/>
    <s v="CA-2019-145135"/>
    <x v="279"/>
    <d v="2019-11-28T00:00:00"/>
    <s v="First Class"/>
    <s v="CD-12790"/>
    <x v="482"/>
    <x v="2"/>
    <s v="United States"/>
    <s v="Shelton"/>
    <x v="24"/>
    <x v="3"/>
    <s v="OFF-PA-10004285"/>
    <x v="1"/>
    <x v="3"/>
    <x v="1233"/>
    <n v="13.36"/>
    <n v="2"/>
    <n v="6.4127999999999998"/>
  </r>
  <r>
    <n v="8386"/>
    <s v="CA-2020-137582"/>
    <x v="287"/>
    <d v="2020-09-08T00:00:00"/>
    <s v="Standard Class"/>
    <s v="CV-12805"/>
    <x v="33"/>
    <x v="1"/>
    <s v="United States"/>
    <s v="Oakland"/>
    <x v="1"/>
    <x v="1"/>
    <s v="OFF-BI-10001757"/>
    <x v="1"/>
    <x v="4"/>
    <x v="818"/>
    <n v="11.808"/>
    <n v="3"/>
    <n v="4.1327999999999996"/>
  </r>
  <r>
    <n v="8390"/>
    <s v="CA-2019-102596"/>
    <x v="433"/>
    <d v="2019-12-30T00:00:00"/>
    <s v="First Class"/>
    <s v="RD-19810"/>
    <x v="174"/>
    <x v="2"/>
    <s v="United States"/>
    <s v="Akron"/>
    <x v="19"/>
    <x v="3"/>
    <s v="OFF-FA-10000621"/>
    <x v="1"/>
    <x v="11"/>
    <x v="352"/>
    <n v="17.184000000000001"/>
    <n v="6"/>
    <n v="6.2291999999999996"/>
  </r>
  <r>
    <n v="8391"/>
    <s v="CA-2020-153227"/>
    <x v="422"/>
    <d v="2020-12-06T00:00:00"/>
    <s v="First Class"/>
    <s v="CS-12250"/>
    <x v="635"/>
    <x v="1"/>
    <s v="United States"/>
    <s v="Los Angeles"/>
    <x v="1"/>
    <x v="1"/>
    <s v="OFF-PA-10001838"/>
    <x v="1"/>
    <x v="3"/>
    <x v="695"/>
    <n v="11.76"/>
    <n v="2"/>
    <n v="5.7623999999999995"/>
  </r>
  <r>
    <n v="8392"/>
    <s v="CA-2020-110625"/>
    <x v="186"/>
    <d v="2020-12-30T00:00:00"/>
    <s v="Standard Class"/>
    <s v="JB-16045"/>
    <x v="536"/>
    <x v="2"/>
    <s v="United States"/>
    <s v="Danbury"/>
    <x v="24"/>
    <x v="3"/>
    <s v="FUR-FU-10001473"/>
    <x v="0"/>
    <x v="9"/>
    <x v="1519"/>
    <n v="27.46"/>
    <n v="2"/>
    <n v="9.8856000000000002"/>
  </r>
  <r>
    <n v="8393"/>
    <s v="CA-2019-142594"/>
    <x v="30"/>
    <d v="2019-12-06T00:00:00"/>
    <s v="Second Class"/>
    <s v="EJ-14155"/>
    <x v="273"/>
    <x v="0"/>
    <s v="United States"/>
    <s v="Franklin"/>
    <x v="28"/>
    <x v="3"/>
    <s v="TEC-PH-10000193"/>
    <x v="2"/>
    <x v="8"/>
    <x v="1633"/>
    <n v="137.94"/>
    <n v="3"/>
    <n v="35.864399999999996"/>
  </r>
  <r>
    <n v="8394"/>
    <s v="CA-2019-142594"/>
    <x v="30"/>
    <d v="2019-12-06T00:00:00"/>
    <s v="Second Class"/>
    <s v="EJ-14155"/>
    <x v="273"/>
    <x v="0"/>
    <s v="United States"/>
    <s v="Franklin"/>
    <x v="28"/>
    <x v="3"/>
    <s v="FUR-FU-10002045"/>
    <x v="0"/>
    <x v="9"/>
    <x v="1001"/>
    <n v="111.15"/>
    <n v="5"/>
    <n v="48.906000000000006"/>
  </r>
  <r>
    <n v="8395"/>
    <s v="CA-2019-142594"/>
    <x v="30"/>
    <d v="2019-12-06T00:00:00"/>
    <s v="Second Class"/>
    <s v="EJ-14155"/>
    <x v="273"/>
    <x v="0"/>
    <s v="United States"/>
    <s v="Franklin"/>
    <x v="28"/>
    <x v="3"/>
    <s v="OFF-AP-10002945"/>
    <x v="1"/>
    <x v="6"/>
    <x v="1047"/>
    <n v="901.94999999999993"/>
    <n v="3"/>
    <n v="297.64349999999996"/>
  </r>
  <r>
    <n v="8396"/>
    <s v="CA-2019-142594"/>
    <x v="30"/>
    <d v="2019-12-06T00:00:00"/>
    <s v="Second Class"/>
    <s v="EJ-14155"/>
    <x v="273"/>
    <x v="0"/>
    <s v="United States"/>
    <s v="Franklin"/>
    <x v="28"/>
    <x v="3"/>
    <s v="FUR-TA-10001095"/>
    <x v="0"/>
    <x v="14"/>
    <x v="397"/>
    <n v="366.00899999999996"/>
    <n v="3"/>
    <n v="-47.058300000000003"/>
  </r>
  <r>
    <n v="8399"/>
    <s v="CA-2020-120061"/>
    <x v="443"/>
    <d v="2020-11-07T00:00:00"/>
    <s v="Second Class"/>
    <s v="SR-20425"/>
    <x v="541"/>
    <x v="2"/>
    <s v="United States"/>
    <s v="Springfield"/>
    <x v="19"/>
    <x v="3"/>
    <s v="FUR-CH-10001973"/>
    <x v="0"/>
    <x v="1"/>
    <x v="609"/>
    <n v="155.37199999999999"/>
    <n v="2"/>
    <n v="-35.513599999999997"/>
  </r>
  <r>
    <n v="8404"/>
    <s v="CA-2019-154067"/>
    <x v="471"/>
    <d v="2019-02-07T00:00:00"/>
    <s v="Standard Class"/>
    <s v="SM-20950"/>
    <x v="276"/>
    <x v="1"/>
    <s v="United States"/>
    <s v="Los Angeles"/>
    <x v="1"/>
    <x v="1"/>
    <s v="OFF-PA-10002254"/>
    <x v="1"/>
    <x v="3"/>
    <x v="1230"/>
    <n v="105.52"/>
    <n v="4"/>
    <n v="48.539199999999994"/>
  </r>
  <r>
    <n v="8405"/>
    <s v="CA-2020-140480"/>
    <x v="74"/>
    <d v="2020-07-12T00:00:00"/>
    <s v="Standard Class"/>
    <s v="HE-14800"/>
    <x v="753"/>
    <x v="1"/>
    <s v="United States"/>
    <s v="Newark"/>
    <x v="10"/>
    <x v="3"/>
    <s v="FUR-FU-10003247"/>
    <x v="0"/>
    <x v="9"/>
    <x v="1106"/>
    <n v="83.92"/>
    <n v="4"/>
    <n v="5.8743999999999943"/>
  </r>
  <r>
    <n v="8406"/>
    <s v="CA-2020-140480"/>
    <x v="74"/>
    <d v="2020-07-12T00:00:00"/>
    <s v="Standard Class"/>
    <s v="HE-14800"/>
    <x v="753"/>
    <x v="1"/>
    <s v="United States"/>
    <s v="Newark"/>
    <x v="10"/>
    <x v="3"/>
    <s v="TEC-AC-10002473"/>
    <x v="2"/>
    <x v="7"/>
    <x v="962"/>
    <n v="141.9"/>
    <n v="5"/>
    <n v="58.179000000000002"/>
  </r>
  <r>
    <n v="8407"/>
    <s v="CA-2020-140480"/>
    <x v="74"/>
    <d v="2020-07-12T00:00:00"/>
    <s v="Standard Class"/>
    <s v="HE-14800"/>
    <x v="753"/>
    <x v="1"/>
    <s v="United States"/>
    <s v="Newark"/>
    <x v="10"/>
    <x v="3"/>
    <s v="FUR-FU-10001057"/>
    <x v="0"/>
    <x v="9"/>
    <x v="1599"/>
    <n v="39.979999999999997"/>
    <n v="2"/>
    <n v="9.1953999999999994"/>
  </r>
  <r>
    <n v="8408"/>
    <s v="CA-2020-140480"/>
    <x v="74"/>
    <d v="2020-07-12T00:00:00"/>
    <s v="Standard Class"/>
    <s v="HE-14800"/>
    <x v="753"/>
    <x v="1"/>
    <s v="United States"/>
    <s v="Newark"/>
    <x v="10"/>
    <x v="3"/>
    <s v="OFF-AR-10001419"/>
    <x v="1"/>
    <x v="5"/>
    <x v="708"/>
    <n v="28.91"/>
    <n v="7"/>
    <n v="8.6729999999999983"/>
  </r>
  <r>
    <n v="8409"/>
    <s v="CA-2020-140480"/>
    <x v="74"/>
    <d v="2020-07-12T00:00:00"/>
    <s v="Standard Class"/>
    <s v="HE-14800"/>
    <x v="753"/>
    <x v="1"/>
    <s v="United States"/>
    <s v="Newark"/>
    <x v="10"/>
    <x v="3"/>
    <s v="OFF-AR-10004010"/>
    <x v="1"/>
    <x v="5"/>
    <x v="1582"/>
    <n v="174.95000000000002"/>
    <n v="5"/>
    <n v="45.487000000000002"/>
  </r>
  <r>
    <n v="8411"/>
    <s v="CA-2019-130820"/>
    <x v="344"/>
    <d v="2019-11-15T00:00:00"/>
    <s v="Same Day"/>
    <s v="ON-18715"/>
    <x v="12"/>
    <x v="1"/>
    <s v="United States"/>
    <s v="Burlington"/>
    <x v="2"/>
    <x v="0"/>
    <s v="FUR-TA-10001768"/>
    <x v="0"/>
    <x v="14"/>
    <x v="1442"/>
    <n v="630.024"/>
    <n v="4"/>
    <n v="-199.50760000000008"/>
  </r>
  <r>
    <n v="8412"/>
    <s v="CA-2019-159765"/>
    <x v="108"/>
    <d v="2019-05-12T00:00:00"/>
    <s v="Second Class"/>
    <s v="TH-21100"/>
    <x v="365"/>
    <x v="0"/>
    <s v="United States"/>
    <s v="Salem"/>
    <x v="12"/>
    <x v="0"/>
    <s v="OFF-AR-10003514"/>
    <x v="1"/>
    <x v="5"/>
    <x v="658"/>
    <n v="27.86"/>
    <n v="7"/>
    <n v="9.1937999999999978"/>
  </r>
  <r>
    <n v="8413"/>
    <s v="CA-2020-132290"/>
    <x v="240"/>
    <d v="2020-03-14T00:00:00"/>
    <s v="Standard Class"/>
    <s v="MD-17350"/>
    <x v="358"/>
    <x v="0"/>
    <s v="United States"/>
    <s v="Dallas"/>
    <x v="6"/>
    <x v="2"/>
    <s v="FUR-TA-10002228"/>
    <x v="0"/>
    <x v="14"/>
    <x v="381"/>
    <n v="933.40800000000002"/>
    <n v="4"/>
    <n v="-173.34719999999999"/>
  </r>
  <r>
    <n v="8414"/>
    <s v="CA-2019-147109"/>
    <x v="498"/>
    <d v="2019-12-21T00:00:00"/>
    <s v="Standard Class"/>
    <s v="AH-10075"/>
    <x v="217"/>
    <x v="1"/>
    <s v="United States"/>
    <s v="Arlington"/>
    <x v="6"/>
    <x v="2"/>
    <s v="OFF-PA-10001972"/>
    <x v="1"/>
    <x v="3"/>
    <x v="828"/>
    <n v="51.840000000000011"/>
    <n v="10"/>
    <n v="18.143999999999998"/>
  </r>
  <r>
    <n v="8415"/>
    <s v="CA-2019-147109"/>
    <x v="498"/>
    <d v="2019-12-21T00:00:00"/>
    <s v="Standard Class"/>
    <s v="AH-10075"/>
    <x v="217"/>
    <x v="1"/>
    <s v="United States"/>
    <s v="Arlington"/>
    <x v="6"/>
    <x v="2"/>
    <s v="TEC-AC-10002942"/>
    <x v="2"/>
    <x v="7"/>
    <x v="1292"/>
    <n v="165.60000000000002"/>
    <n v="3"/>
    <n v="-6.2100000000000151"/>
  </r>
  <r>
    <n v="8416"/>
    <s v="CA-2020-107265"/>
    <x v="623"/>
    <d v="2020-04-12T00:00:00"/>
    <s v="Standard Class"/>
    <s v="ML-17755"/>
    <x v="383"/>
    <x v="2"/>
    <s v="United States"/>
    <s v="Marion"/>
    <x v="17"/>
    <x v="2"/>
    <s v="OFF-PA-10000474"/>
    <x v="1"/>
    <x v="3"/>
    <x v="10"/>
    <n v="106.32"/>
    <n v="3"/>
    <n v="49.970399999999991"/>
  </r>
  <r>
    <n v="8417"/>
    <s v="CA-2020-118199"/>
    <x v="620"/>
    <d v="2020-05-11T00:00:00"/>
    <s v="First Class"/>
    <s v="LB-16795"/>
    <x v="564"/>
    <x v="2"/>
    <s v="United States"/>
    <s v="Seattle"/>
    <x v="3"/>
    <x v="1"/>
    <s v="OFF-BI-10004330"/>
    <x v="1"/>
    <x v="4"/>
    <x v="747"/>
    <n v="147.91999999999999"/>
    <n v="5"/>
    <n v="46.224999999999987"/>
  </r>
  <r>
    <n v="8418"/>
    <s v="CA-2020-118199"/>
    <x v="620"/>
    <d v="2020-05-11T00:00:00"/>
    <s v="First Class"/>
    <s v="LB-16795"/>
    <x v="564"/>
    <x v="2"/>
    <s v="United States"/>
    <s v="Seattle"/>
    <x v="3"/>
    <x v="1"/>
    <s v="OFF-ST-10000604"/>
    <x v="1"/>
    <x v="10"/>
    <x v="22"/>
    <n v="104.28"/>
    <n v="3"/>
    <n v="26.069999999999993"/>
  </r>
  <r>
    <n v="8419"/>
    <s v="CA-2020-118199"/>
    <x v="620"/>
    <d v="2020-05-11T00:00:00"/>
    <s v="First Class"/>
    <s v="LB-16795"/>
    <x v="564"/>
    <x v="2"/>
    <s v="United States"/>
    <s v="Seattle"/>
    <x v="3"/>
    <x v="1"/>
    <s v="FUR-TA-10004154"/>
    <x v="0"/>
    <x v="14"/>
    <x v="481"/>
    <n v="286.85000000000002"/>
    <n v="1"/>
    <n v="63.106999999999999"/>
  </r>
  <r>
    <n v="8420"/>
    <s v="CA-2020-118199"/>
    <x v="620"/>
    <d v="2020-05-11T00:00:00"/>
    <s v="First Class"/>
    <s v="LB-16795"/>
    <x v="564"/>
    <x v="2"/>
    <s v="United States"/>
    <s v="Seattle"/>
    <x v="3"/>
    <x v="1"/>
    <s v="OFF-ST-10000636"/>
    <x v="1"/>
    <x v="10"/>
    <x v="1592"/>
    <n v="66.959999999999994"/>
    <n v="4"/>
    <n v="2.6783999999999963"/>
  </r>
  <r>
    <n v="8421"/>
    <s v="CA-2020-118199"/>
    <x v="620"/>
    <d v="2020-05-11T00:00:00"/>
    <s v="First Class"/>
    <s v="LB-16795"/>
    <x v="564"/>
    <x v="2"/>
    <s v="United States"/>
    <s v="Seattle"/>
    <x v="3"/>
    <x v="1"/>
    <s v="TEC-AC-10004171"/>
    <x v="2"/>
    <x v="7"/>
    <x v="961"/>
    <n v="199.98"/>
    <n v="2"/>
    <n v="87.991200000000006"/>
  </r>
  <r>
    <n v="8422"/>
    <s v="CA-2020-150091"/>
    <x v="214"/>
    <d v="2020-10-16T00:00:00"/>
    <s v="Standard Class"/>
    <s v="NP-18670"/>
    <x v="45"/>
    <x v="0"/>
    <s v="United States"/>
    <s v="Lakewood"/>
    <x v="25"/>
    <x v="3"/>
    <s v="TEC-AC-10002167"/>
    <x v="2"/>
    <x v="7"/>
    <x v="18"/>
    <n v="45"/>
    <n v="3"/>
    <n v="4.9500000000000011"/>
  </r>
  <r>
    <n v="8423"/>
    <s v="CA-2020-150091"/>
    <x v="214"/>
    <d v="2020-10-16T00:00:00"/>
    <s v="Standard Class"/>
    <s v="NP-18670"/>
    <x v="45"/>
    <x v="0"/>
    <s v="United States"/>
    <s v="Lakewood"/>
    <x v="25"/>
    <x v="3"/>
    <s v="OFF-FA-10000621"/>
    <x v="1"/>
    <x v="11"/>
    <x v="352"/>
    <n v="17.899999999999999"/>
    <n v="5"/>
    <n v="8.7710000000000008"/>
  </r>
  <r>
    <n v="8424"/>
    <s v="CA-2020-150091"/>
    <x v="214"/>
    <d v="2020-10-16T00:00:00"/>
    <s v="Standard Class"/>
    <s v="NP-18670"/>
    <x v="45"/>
    <x v="0"/>
    <s v="United States"/>
    <s v="Lakewood"/>
    <x v="25"/>
    <x v="3"/>
    <s v="FUR-FU-10004053"/>
    <x v="0"/>
    <x v="9"/>
    <x v="1326"/>
    <n v="40.479999999999997"/>
    <n v="2"/>
    <n v="17.406400000000001"/>
  </r>
  <r>
    <n v="8425"/>
    <s v="CA-2020-150091"/>
    <x v="214"/>
    <d v="2020-10-16T00:00:00"/>
    <s v="Standard Class"/>
    <s v="NP-18670"/>
    <x v="45"/>
    <x v="0"/>
    <s v="United States"/>
    <s v="Lakewood"/>
    <x v="25"/>
    <x v="3"/>
    <s v="FUR-BO-10003404"/>
    <x v="0"/>
    <x v="0"/>
    <x v="1020"/>
    <n v="2154.9"/>
    <n v="5"/>
    <n v="129.29399999999987"/>
  </r>
  <r>
    <n v="8426"/>
    <s v="CA-2019-137652"/>
    <x v="423"/>
    <d v="2019-08-30T00:00:00"/>
    <s v="First Class"/>
    <s v="EB-13750"/>
    <x v="351"/>
    <x v="1"/>
    <s v="United States"/>
    <s v="Cincinnati"/>
    <x v="19"/>
    <x v="3"/>
    <s v="OFF-BI-10004099"/>
    <x v="1"/>
    <x v="4"/>
    <x v="1568"/>
    <n v="18.432000000000002"/>
    <n v="8"/>
    <n v="-12.287999999999997"/>
  </r>
  <r>
    <n v="8428"/>
    <s v="CA-2020-167017"/>
    <x v="31"/>
    <d v="2020-11-25T00:00:00"/>
    <s v="First Class"/>
    <s v="DC-12850"/>
    <x v="280"/>
    <x v="0"/>
    <s v="United States"/>
    <s v="Roseville"/>
    <x v="13"/>
    <x v="2"/>
    <s v="OFF-SU-10001935"/>
    <x v="1"/>
    <x v="13"/>
    <x v="183"/>
    <n v="4.3600000000000003"/>
    <n v="2"/>
    <n v="0.17439999999999944"/>
  </r>
  <r>
    <n v="8429"/>
    <s v="US-2020-132220"/>
    <x v="56"/>
    <d v="2020-11-16T00:00:00"/>
    <s v="Standard Class"/>
    <s v="DJ-13510"/>
    <x v="78"/>
    <x v="1"/>
    <s v="United States"/>
    <s v="Tempe"/>
    <x v="18"/>
    <x v="1"/>
    <s v="TEC-AC-10004227"/>
    <x v="2"/>
    <x v="7"/>
    <x v="1040"/>
    <n v="62.352000000000004"/>
    <n v="6"/>
    <n v="-10.911600000000007"/>
  </r>
  <r>
    <n v="8430"/>
    <s v="CA-2019-118129"/>
    <x v="567"/>
    <d v="2019-12-21T00:00:00"/>
    <s v="Second Class"/>
    <s v="CL-12565"/>
    <x v="34"/>
    <x v="0"/>
    <s v="United States"/>
    <s v="Reading"/>
    <x v="5"/>
    <x v="3"/>
    <s v="FUR-FU-10004904"/>
    <x v="0"/>
    <x v="9"/>
    <x v="1687"/>
    <n v="303.92"/>
    <n v="5"/>
    <n v="-30.392000000000024"/>
  </r>
  <r>
    <n v="8432"/>
    <s v="CA-2020-155621"/>
    <x v="617"/>
    <d v="2020-11-13T00:00:00"/>
    <s v="Standard Class"/>
    <s v="KN-16450"/>
    <x v="754"/>
    <x v="1"/>
    <s v="United States"/>
    <s v="Baltimore"/>
    <x v="37"/>
    <x v="3"/>
    <s v="FUR-FU-10003535"/>
    <x v="0"/>
    <x v="9"/>
    <x v="599"/>
    <n v="274.20000000000005"/>
    <n v="10"/>
    <n v="112.422"/>
  </r>
  <r>
    <n v="8440"/>
    <s v="CA-2020-114370"/>
    <x v="624"/>
    <d v="2020-03-17T00:00:00"/>
    <s v="Second Class"/>
    <s v="BN-11470"/>
    <x v="730"/>
    <x v="1"/>
    <s v="United States"/>
    <s v="Chicago"/>
    <x v="7"/>
    <x v="2"/>
    <s v="TEC-PH-10000213"/>
    <x v="2"/>
    <x v="8"/>
    <x v="1649"/>
    <n v="49.616000000000007"/>
    <n v="2"/>
    <n v="4.9615999999999989"/>
  </r>
  <r>
    <n v="8441"/>
    <s v="CA-2019-158302"/>
    <x v="8"/>
    <d v="2019-12-12T00:00:00"/>
    <s v="Second Class"/>
    <s v="JB-16045"/>
    <x v="536"/>
    <x v="2"/>
    <s v="United States"/>
    <s v="Columbus"/>
    <x v="19"/>
    <x v="3"/>
    <s v="OFF-PA-10002615"/>
    <x v="1"/>
    <x v="3"/>
    <x v="134"/>
    <n v="10.584000000000001"/>
    <n v="3"/>
    <n v="3.4397999999999995"/>
  </r>
  <r>
    <n v="8442"/>
    <s v="CA-2020-145779"/>
    <x v="352"/>
    <d v="2020-05-10T00:00:00"/>
    <s v="Standard Class"/>
    <s v="DB-13615"/>
    <x v="498"/>
    <x v="0"/>
    <s v="United States"/>
    <s v="Tucson"/>
    <x v="18"/>
    <x v="1"/>
    <s v="OFF-PA-10002254"/>
    <x v="1"/>
    <x v="3"/>
    <x v="1230"/>
    <n v="84.415999999999997"/>
    <n v="4"/>
    <n v="27.435199999999995"/>
  </r>
  <r>
    <n v="8443"/>
    <s v="US-2019-155173"/>
    <x v="625"/>
    <d v="2019-03-10T00:00:00"/>
    <s v="Standard Class"/>
    <s v="JB-16045"/>
    <x v="536"/>
    <x v="2"/>
    <s v="United States"/>
    <s v="Philadelphia"/>
    <x v="5"/>
    <x v="3"/>
    <s v="TEC-PH-10004586"/>
    <x v="2"/>
    <x v="8"/>
    <x v="602"/>
    <n v="431.94"/>
    <n v="2"/>
    <n v="-71.990000000000009"/>
  </r>
  <r>
    <n v="8444"/>
    <s v="US-2019-155173"/>
    <x v="625"/>
    <d v="2019-03-10T00:00:00"/>
    <s v="Standard Class"/>
    <s v="JB-16045"/>
    <x v="536"/>
    <x v="2"/>
    <s v="United States"/>
    <s v="Philadelphia"/>
    <x v="5"/>
    <x v="3"/>
    <s v="OFF-BI-10002982"/>
    <x v="1"/>
    <x v="4"/>
    <x v="913"/>
    <n v="2.0430000000000001"/>
    <n v="1"/>
    <n v="-1.4981999999999998"/>
  </r>
  <r>
    <n v="8445"/>
    <s v="US-2019-155173"/>
    <x v="625"/>
    <d v="2019-03-10T00:00:00"/>
    <s v="Standard Class"/>
    <s v="JB-16045"/>
    <x v="536"/>
    <x v="2"/>
    <s v="United States"/>
    <s v="Philadelphia"/>
    <x v="5"/>
    <x v="3"/>
    <s v="TEC-PH-10002538"/>
    <x v="2"/>
    <x v="8"/>
    <x v="325"/>
    <n v="68.238"/>
    <n v="3"/>
    <n v="-12.510300000000008"/>
  </r>
  <r>
    <n v="8446"/>
    <s v="CA-2020-125451"/>
    <x v="242"/>
    <d v="2020-10-24T00:00:00"/>
    <s v="First Class"/>
    <s v="AH-10075"/>
    <x v="217"/>
    <x v="1"/>
    <s v="United States"/>
    <s v="Cranston"/>
    <x v="31"/>
    <x v="3"/>
    <s v="FUR-TA-10001039"/>
    <x v="0"/>
    <x v="14"/>
    <x v="547"/>
    <n v="240.744"/>
    <n v="4"/>
    <n v="-13.756799999999984"/>
  </r>
  <r>
    <n v="8447"/>
    <s v="CA-2020-125451"/>
    <x v="242"/>
    <d v="2020-10-24T00:00:00"/>
    <s v="First Class"/>
    <s v="AH-10075"/>
    <x v="217"/>
    <x v="1"/>
    <s v="United States"/>
    <s v="Cranston"/>
    <x v="31"/>
    <x v="3"/>
    <s v="FUR-FU-10004963"/>
    <x v="0"/>
    <x v="9"/>
    <x v="1083"/>
    <n v="35"/>
    <n v="4"/>
    <n v="14.700000000000003"/>
  </r>
  <r>
    <n v="8448"/>
    <s v="CA-2020-125451"/>
    <x v="242"/>
    <d v="2020-10-24T00:00:00"/>
    <s v="First Class"/>
    <s v="AH-10075"/>
    <x v="217"/>
    <x v="1"/>
    <s v="United States"/>
    <s v="Cranston"/>
    <x v="31"/>
    <x v="3"/>
    <s v="FUR-FU-10000277"/>
    <x v="0"/>
    <x v="9"/>
    <x v="1611"/>
    <n v="210.68"/>
    <n v="2"/>
    <n v="50.563199999999995"/>
  </r>
  <r>
    <n v="8449"/>
    <s v="CA-2020-125451"/>
    <x v="242"/>
    <d v="2020-10-24T00:00:00"/>
    <s v="First Class"/>
    <s v="AH-10075"/>
    <x v="217"/>
    <x v="1"/>
    <s v="United States"/>
    <s v="Cranston"/>
    <x v="31"/>
    <x v="3"/>
    <s v="FUR-TA-10004915"/>
    <x v="0"/>
    <x v="14"/>
    <x v="189"/>
    <n v="637.89599999999996"/>
    <n v="3"/>
    <n v="-127.57919999999996"/>
  </r>
  <r>
    <n v="8450"/>
    <s v="CA-2020-125451"/>
    <x v="242"/>
    <d v="2020-10-24T00:00:00"/>
    <s v="First Class"/>
    <s v="AH-10075"/>
    <x v="217"/>
    <x v="1"/>
    <s v="United States"/>
    <s v="Cranston"/>
    <x v="31"/>
    <x v="3"/>
    <s v="OFF-PA-10003724"/>
    <x v="1"/>
    <x v="3"/>
    <x v="202"/>
    <n v="43.44"/>
    <n v="8"/>
    <n v="21.285599999999999"/>
  </r>
  <r>
    <n v="8451"/>
    <s v="CA-2020-125451"/>
    <x v="242"/>
    <d v="2020-10-24T00:00:00"/>
    <s v="First Class"/>
    <s v="AH-10075"/>
    <x v="217"/>
    <x v="1"/>
    <s v="United States"/>
    <s v="Cranston"/>
    <x v="31"/>
    <x v="3"/>
    <s v="OFF-AP-10002906"/>
    <x v="1"/>
    <x v="6"/>
    <x v="1286"/>
    <n v="2.2200000000000002"/>
    <n v="1"/>
    <n v="0.66599999999999993"/>
  </r>
  <r>
    <n v="8453"/>
    <s v="CA-2019-125087"/>
    <x v="399"/>
    <d v="2019-04-23T00:00:00"/>
    <s v="Standard Class"/>
    <s v="TH-21115"/>
    <x v="689"/>
    <x v="1"/>
    <s v="United States"/>
    <s v="Houston"/>
    <x v="6"/>
    <x v="2"/>
    <s v="FUR-CH-10002880"/>
    <x v="0"/>
    <x v="1"/>
    <x v="808"/>
    <n v="344.37199999999996"/>
    <n v="4"/>
    <n v="-93.472400000000022"/>
  </r>
  <r>
    <n v="8454"/>
    <s v="CA-2019-125087"/>
    <x v="399"/>
    <d v="2019-04-23T00:00:00"/>
    <s v="Standard Class"/>
    <s v="TH-21115"/>
    <x v="689"/>
    <x v="1"/>
    <s v="United States"/>
    <s v="Houston"/>
    <x v="6"/>
    <x v="2"/>
    <s v="OFF-ST-10001780"/>
    <x v="1"/>
    <x v="10"/>
    <x v="293"/>
    <n v="1554.9360000000001"/>
    <n v="3"/>
    <n v="77.746800000000007"/>
  </r>
  <r>
    <n v="8455"/>
    <s v="CA-2019-125087"/>
    <x v="399"/>
    <d v="2019-04-23T00:00:00"/>
    <s v="Standard Class"/>
    <s v="TH-21115"/>
    <x v="689"/>
    <x v="1"/>
    <s v="United States"/>
    <s v="Houston"/>
    <x v="6"/>
    <x v="2"/>
    <s v="FUR-FU-10004748"/>
    <x v="0"/>
    <x v="9"/>
    <x v="1097"/>
    <n v="127.88"/>
    <n v="5"/>
    <n v="-67.137"/>
  </r>
  <r>
    <n v="8456"/>
    <s v="CA-2019-154081"/>
    <x v="403"/>
    <d v="2019-05-29T00:00:00"/>
    <s v="Standard Class"/>
    <s v="JE-15610"/>
    <x v="384"/>
    <x v="1"/>
    <s v="United States"/>
    <s v="Los Angeles"/>
    <x v="1"/>
    <x v="1"/>
    <s v="TEC-PH-10001918"/>
    <x v="2"/>
    <x v="8"/>
    <x v="101"/>
    <n v="222.38400000000001"/>
    <n v="2"/>
    <n v="22.238400000000013"/>
  </r>
  <r>
    <n v="8457"/>
    <s v="US-2020-118556"/>
    <x v="21"/>
    <d v="2020-06-02T00:00:00"/>
    <s v="Second Class"/>
    <s v="TH-21235"/>
    <x v="166"/>
    <x v="1"/>
    <s v="United States"/>
    <s v="Chicago"/>
    <x v="7"/>
    <x v="2"/>
    <s v="FUR-CH-10001146"/>
    <x v="0"/>
    <x v="1"/>
    <x v="64"/>
    <n v="106.869"/>
    <n v="3"/>
    <n v="-29.007299999999994"/>
  </r>
  <r>
    <n v="8458"/>
    <s v="US-2020-118556"/>
    <x v="21"/>
    <d v="2020-06-02T00:00:00"/>
    <s v="Second Class"/>
    <s v="TH-21235"/>
    <x v="166"/>
    <x v="1"/>
    <s v="United States"/>
    <s v="Chicago"/>
    <x v="7"/>
    <x v="2"/>
    <s v="OFF-BI-10004364"/>
    <x v="1"/>
    <x v="4"/>
    <x v="304"/>
    <n v="3.5639999999999992"/>
    <n v="3"/>
    <n v="-6.2370000000000019"/>
  </r>
  <r>
    <n v="8468"/>
    <s v="CA-2019-168557"/>
    <x v="145"/>
    <d v="2019-09-23T00:00:00"/>
    <s v="Standard Class"/>
    <s v="FH-14275"/>
    <x v="262"/>
    <x v="1"/>
    <s v="United States"/>
    <s v="San Francisco"/>
    <x v="1"/>
    <x v="1"/>
    <s v="OFF-BI-10002309"/>
    <x v="1"/>
    <x v="4"/>
    <x v="35"/>
    <n v="8.9280000000000008"/>
    <n v="2"/>
    <n v="3.1247999999999996"/>
  </r>
  <r>
    <n v="8469"/>
    <s v="US-2019-164196"/>
    <x v="322"/>
    <d v="2019-11-17T00:00:00"/>
    <s v="Standard Class"/>
    <s v="AS-10285"/>
    <x v="91"/>
    <x v="1"/>
    <s v="United States"/>
    <s v="Noblesville"/>
    <x v="33"/>
    <x v="2"/>
    <s v="FUR-TA-10001950"/>
    <x v="0"/>
    <x v="14"/>
    <x v="926"/>
    <n v="2678.94"/>
    <n v="6"/>
    <n v="241.1046"/>
  </r>
  <r>
    <n v="8470"/>
    <s v="US-2020-132031"/>
    <x v="416"/>
    <d v="2020-04-27T00:00:00"/>
    <s v="Standard Class"/>
    <s v="PN-18775"/>
    <x v="27"/>
    <x v="2"/>
    <s v="United States"/>
    <s v="Clarksville"/>
    <x v="26"/>
    <x v="0"/>
    <s v="FUR-BO-10001972"/>
    <x v="0"/>
    <x v="0"/>
    <x v="207"/>
    <n v="387.13600000000002"/>
    <n v="4"/>
    <n v="-14.51760000000003"/>
  </r>
  <r>
    <n v="8471"/>
    <s v="US-2020-132031"/>
    <x v="416"/>
    <d v="2020-04-27T00:00:00"/>
    <s v="Standard Class"/>
    <s v="PN-18775"/>
    <x v="27"/>
    <x v="2"/>
    <s v="United States"/>
    <s v="Clarksville"/>
    <x v="26"/>
    <x v="0"/>
    <s v="TEC-AC-10002473"/>
    <x v="2"/>
    <x v="7"/>
    <x v="962"/>
    <n v="45.408000000000001"/>
    <n v="2"/>
    <n v="11.919599999999999"/>
  </r>
  <r>
    <n v="8472"/>
    <s v="US-2020-132031"/>
    <x v="416"/>
    <d v="2020-04-27T00:00:00"/>
    <s v="Standard Class"/>
    <s v="PN-18775"/>
    <x v="27"/>
    <x v="2"/>
    <s v="United States"/>
    <s v="Clarksville"/>
    <x v="26"/>
    <x v="0"/>
    <s v="FUR-FU-10000193"/>
    <x v="0"/>
    <x v="9"/>
    <x v="1159"/>
    <n v="77.951999999999998"/>
    <n v="3"/>
    <n v="-11.692800000000005"/>
  </r>
  <r>
    <n v="8473"/>
    <s v="US-2020-132031"/>
    <x v="416"/>
    <d v="2020-04-27T00:00:00"/>
    <s v="Standard Class"/>
    <s v="PN-18775"/>
    <x v="27"/>
    <x v="2"/>
    <s v="United States"/>
    <s v="Clarksville"/>
    <x v="26"/>
    <x v="0"/>
    <s v="OFF-LA-10000081"/>
    <x v="1"/>
    <x v="2"/>
    <x v="969"/>
    <n v="3"/>
    <n v="1"/>
    <n v="1.0499999999999998"/>
  </r>
  <r>
    <n v="8475"/>
    <s v="CA-2020-169404"/>
    <x v="202"/>
    <d v="2020-04-14T00:00:00"/>
    <s v="Standard Class"/>
    <s v="NC-18625"/>
    <x v="398"/>
    <x v="1"/>
    <s v="United States"/>
    <s v="York"/>
    <x v="5"/>
    <x v="3"/>
    <s v="OFF-BI-10004492"/>
    <x v="1"/>
    <x v="4"/>
    <x v="193"/>
    <n v="37.896000000000001"/>
    <n v="4"/>
    <n v="-29.053600000000003"/>
  </r>
  <r>
    <n v="8476"/>
    <s v="CA-2020-169404"/>
    <x v="202"/>
    <d v="2020-04-14T00:00:00"/>
    <s v="Standard Class"/>
    <s v="NC-18625"/>
    <x v="398"/>
    <x v="1"/>
    <s v="United States"/>
    <s v="York"/>
    <x v="5"/>
    <x v="3"/>
    <s v="OFF-PA-10001033"/>
    <x v="1"/>
    <x v="3"/>
    <x v="1502"/>
    <n v="65.584000000000003"/>
    <n v="2"/>
    <n v="23.7742"/>
  </r>
  <r>
    <n v="8477"/>
    <s v="CA-2020-134880"/>
    <x v="472"/>
    <d v="2020-11-01T00:00:00"/>
    <s v="Standard Class"/>
    <s v="TW-21025"/>
    <x v="44"/>
    <x v="2"/>
    <s v="United States"/>
    <s v="Mesa"/>
    <x v="18"/>
    <x v="1"/>
    <s v="OFF-PA-10004039"/>
    <x v="1"/>
    <x v="3"/>
    <x v="1214"/>
    <n v="44.783999999999999"/>
    <n v="1"/>
    <n v="16.234200000000001"/>
  </r>
  <r>
    <n v="8479"/>
    <s v="CA-2020-158736"/>
    <x v="226"/>
    <d v="2020-12-24T00:00:00"/>
    <s v="Standard Class"/>
    <s v="TT-21460"/>
    <x v="353"/>
    <x v="2"/>
    <s v="United States"/>
    <s v="San Francisco"/>
    <x v="1"/>
    <x v="1"/>
    <s v="OFF-AR-10002578"/>
    <x v="1"/>
    <x v="5"/>
    <x v="1655"/>
    <n v="5.76"/>
    <n v="2"/>
    <n v="1.6703999999999999"/>
  </r>
  <r>
    <n v="8480"/>
    <s v="US-2019-119270"/>
    <x v="169"/>
    <d v="2019-03-16T00:00:00"/>
    <s v="Standard Class"/>
    <s v="SW-20245"/>
    <x v="434"/>
    <x v="0"/>
    <s v="United States"/>
    <s v="Los Angeles"/>
    <x v="1"/>
    <x v="1"/>
    <s v="OFF-PA-10004022"/>
    <x v="1"/>
    <x v="3"/>
    <x v="1299"/>
    <n v="19.98"/>
    <n v="2"/>
    <n v="8.9909999999999997"/>
  </r>
  <r>
    <n v="8482"/>
    <s v="CA-2019-138583"/>
    <x v="546"/>
    <d v="2019-05-28T00:00:00"/>
    <s v="Standard Class"/>
    <s v="DP-13390"/>
    <x v="672"/>
    <x v="2"/>
    <s v="United States"/>
    <s v="Philadelphia"/>
    <x v="5"/>
    <x v="3"/>
    <s v="OFF-AR-10001860"/>
    <x v="1"/>
    <x v="5"/>
    <x v="617"/>
    <n v="16.656000000000002"/>
    <n v="3"/>
    <n v="3.3311999999999999"/>
  </r>
  <r>
    <n v="8483"/>
    <s v="US-2020-118535"/>
    <x v="290"/>
    <d v="2020-02-15T00:00:00"/>
    <s v="Standard Class"/>
    <s v="DJ-13510"/>
    <x v="78"/>
    <x v="1"/>
    <s v="United States"/>
    <s v="New York City"/>
    <x v="11"/>
    <x v="3"/>
    <s v="OFF-LA-10001297"/>
    <x v="1"/>
    <x v="2"/>
    <x v="294"/>
    <n v="20.7"/>
    <n v="2"/>
    <n v="9.9359999999999999"/>
  </r>
  <r>
    <n v="8484"/>
    <s v="CA-2019-126284"/>
    <x v="477"/>
    <d v="2019-09-24T00:00:00"/>
    <s v="Standard Class"/>
    <s v="EN-13780"/>
    <x v="487"/>
    <x v="0"/>
    <s v="United States"/>
    <s v="Grand Rapids"/>
    <x v="13"/>
    <x v="2"/>
    <s v="OFF-BI-10004828"/>
    <x v="1"/>
    <x v="4"/>
    <x v="1283"/>
    <n v="83.699999999999989"/>
    <n v="5"/>
    <n v="41.012999999999991"/>
  </r>
  <r>
    <n v="8485"/>
    <s v="CA-2020-142391"/>
    <x v="136"/>
    <d v="2020-09-24T00:00:00"/>
    <s v="Same Day"/>
    <s v="PB-19150"/>
    <x v="100"/>
    <x v="0"/>
    <s v="United States"/>
    <s v="Seattle"/>
    <x v="3"/>
    <x v="1"/>
    <s v="FUR-FU-10002759"/>
    <x v="0"/>
    <x v="9"/>
    <x v="355"/>
    <n v="199.8"/>
    <n v="10"/>
    <n v="71.927999999999997"/>
  </r>
  <r>
    <n v="8486"/>
    <s v="CA-2020-124716"/>
    <x v="541"/>
    <d v="2020-03-31T00:00:00"/>
    <s v="Standard Class"/>
    <s v="BD-11560"/>
    <x v="755"/>
    <x v="2"/>
    <s v="United States"/>
    <s v="Fresno"/>
    <x v="1"/>
    <x v="1"/>
    <s v="OFF-PA-10000740"/>
    <x v="1"/>
    <x v="3"/>
    <x v="889"/>
    <n v="45.68"/>
    <n v="2"/>
    <n v="21.012799999999999"/>
  </r>
  <r>
    <n v="8487"/>
    <s v="CA-2020-124716"/>
    <x v="541"/>
    <d v="2020-03-31T00:00:00"/>
    <s v="Standard Class"/>
    <s v="BD-11560"/>
    <x v="755"/>
    <x v="2"/>
    <s v="United States"/>
    <s v="Fresno"/>
    <x v="1"/>
    <x v="1"/>
    <s v="OFF-PA-10001144"/>
    <x v="1"/>
    <x v="3"/>
    <x v="850"/>
    <n v="110.96"/>
    <n v="2"/>
    <n v="53.260799999999996"/>
  </r>
  <r>
    <n v="8488"/>
    <s v="CA-2020-124716"/>
    <x v="541"/>
    <d v="2020-03-31T00:00:00"/>
    <s v="Standard Class"/>
    <s v="BD-11560"/>
    <x v="755"/>
    <x v="2"/>
    <s v="United States"/>
    <s v="Fresno"/>
    <x v="1"/>
    <x v="1"/>
    <s v="OFF-PA-10000859"/>
    <x v="1"/>
    <x v="3"/>
    <x v="1472"/>
    <n v="11.94"/>
    <n v="3"/>
    <n v="5.97"/>
  </r>
  <r>
    <n v="8489"/>
    <s v="CA-2019-158841"/>
    <x v="569"/>
    <d v="2019-02-04T00:00:00"/>
    <s v="Second Class"/>
    <s v="SE-20110"/>
    <x v="486"/>
    <x v="0"/>
    <s v="United States"/>
    <s v="Arlington"/>
    <x v="12"/>
    <x v="0"/>
    <s v="TEC-MA-10001127"/>
    <x v="2"/>
    <x v="16"/>
    <x v="1688"/>
    <n v="8749.9500000000007"/>
    <n v="5"/>
    <n v="2799.9839999999995"/>
  </r>
  <r>
    <n v="8490"/>
    <s v="CA-2019-158841"/>
    <x v="569"/>
    <d v="2019-02-04T00:00:00"/>
    <s v="Second Class"/>
    <s v="SE-20110"/>
    <x v="486"/>
    <x v="0"/>
    <s v="United States"/>
    <s v="Arlington"/>
    <x v="12"/>
    <x v="0"/>
    <s v="OFF-BI-10002557"/>
    <x v="1"/>
    <x v="4"/>
    <x v="284"/>
    <n v="36.4"/>
    <n v="8"/>
    <n v="18.2"/>
  </r>
  <r>
    <n v="8491"/>
    <s v="CA-2019-158841"/>
    <x v="569"/>
    <d v="2019-02-04T00:00:00"/>
    <s v="Second Class"/>
    <s v="SE-20110"/>
    <x v="486"/>
    <x v="0"/>
    <s v="United States"/>
    <s v="Arlington"/>
    <x v="12"/>
    <x v="0"/>
    <s v="FUR-FU-10001731"/>
    <x v="0"/>
    <x v="9"/>
    <x v="1429"/>
    <n v="18.689999999999998"/>
    <n v="7"/>
    <n v="7.1021999999999998"/>
  </r>
  <r>
    <n v="8492"/>
    <s v="CA-2020-106824"/>
    <x v="243"/>
    <d v="2020-07-11T00:00:00"/>
    <s v="Standard Class"/>
    <s v="AT-10735"/>
    <x v="153"/>
    <x v="0"/>
    <s v="United States"/>
    <s v="Los Angeles"/>
    <x v="1"/>
    <x v="1"/>
    <s v="OFF-FA-10001135"/>
    <x v="1"/>
    <x v="11"/>
    <x v="1197"/>
    <n v="5.9399999999999995"/>
    <n v="3"/>
    <n v="0.11880000000000024"/>
  </r>
  <r>
    <n v="8496"/>
    <s v="CA-2019-143154"/>
    <x v="283"/>
    <d v="2019-12-08T00:00:00"/>
    <s v="Standard Class"/>
    <s v="AS-10225"/>
    <x v="493"/>
    <x v="1"/>
    <s v="United States"/>
    <s v="Longmont"/>
    <x v="27"/>
    <x v="1"/>
    <s v="TEC-AC-10002942"/>
    <x v="2"/>
    <x v="7"/>
    <x v="1292"/>
    <n v="165.60000000000002"/>
    <n v="3"/>
    <n v="-6.2100000000000151"/>
  </r>
  <r>
    <n v="8505"/>
    <s v="CA-2019-109400"/>
    <x v="246"/>
    <d v="2019-05-06T00:00:00"/>
    <s v="Standard Class"/>
    <s v="NR-18550"/>
    <x v="716"/>
    <x v="0"/>
    <s v="United States"/>
    <s v="Amarillo"/>
    <x v="6"/>
    <x v="2"/>
    <s v="FUR-CH-10003298"/>
    <x v="0"/>
    <x v="1"/>
    <x v="1361"/>
    <n v="366.74399999999997"/>
    <n v="4"/>
    <n v="-110.02320000000003"/>
  </r>
  <r>
    <n v="8506"/>
    <s v="CA-2019-130400"/>
    <x v="215"/>
    <d v="2019-03-12T00:00:00"/>
    <s v="Standard Class"/>
    <s v="SJ-20125"/>
    <x v="202"/>
    <x v="2"/>
    <s v="United States"/>
    <s v="Dallas"/>
    <x v="6"/>
    <x v="2"/>
    <s v="OFF-BI-10001757"/>
    <x v="1"/>
    <x v="4"/>
    <x v="818"/>
    <n v="8.8559999999999981"/>
    <n v="9"/>
    <n v="-14.169600000000003"/>
  </r>
  <r>
    <n v="8507"/>
    <s v="CA-2019-130400"/>
    <x v="215"/>
    <d v="2019-03-12T00:00:00"/>
    <s v="Standard Class"/>
    <s v="SJ-20125"/>
    <x v="202"/>
    <x v="2"/>
    <s v="United States"/>
    <s v="Dallas"/>
    <x v="6"/>
    <x v="2"/>
    <s v="TEC-AC-10004633"/>
    <x v="2"/>
    <x v="7"/>
    <x v="1178"/>
    <n v="27.96"/>
    <n v="5"/>
    <n v="8.3880000000000035"/>
  </r>
  <r>
    <n v="8508"/>
    <s v="CA-2019-130400"/>
    <x v="215"/>
    <d v="2019-03-12T00:00:00"/>
    <s v="Standard Class"/>
    <s v="SJ-20125"/>
    <x v="202"/>
    <x v="2"/>
    <s v="United States"/>
    <s v="Dallas"/>
    <x v="6"/>
    <x v="2"/>
    <s v="OFF-EN-10001453"/>
    <x v="1"/>
    <x v="12"/>
    <x v="1556"/>
    <n v="146.352"/>
    <n v="3"/>
    <n v="49.393799999999992"/>
  </r>
  <r>
    <n v="8512"/>
    <s v="CA-2019-103359"/>
    <x v="328"/>
    <d v="2019-12-26T00:00:00"/>
    <s v="Standard Class"/>
    <s v="LC-16885"/>
    <x v="39"/>
    <x v="0"/>
    <s v="United States"/>
    <s v="New York City"/>
    <x v="11"/>
    <x v="3"/>
    <s v="OFF-BI-10004233"/>
    <x v="1"/>
    <x v="4"/>
    <x v="1021"/>
    <n v="25.584000000000003"/>
    <n v="2"/>
    <n v="8.9543999999999997"/>
  </r>
  <r>
    <n v="8513"/>
    <s v="CA-2019-144645"/>
    <x v="569"/>
    <d v="2019-02-08T00:00:00"/>
    <s v="Standard Class"/>
    <s v="NS-18640"/>
    <x v="241"/>
    <x v="1"/>
    <s v="United States"/>
    <s v="Houston"/>
    <x v="6"/>
    <x v="2"/>
    <s v="FUR-FU-10003601"/>
    <x v="0"/>
    <x v="9"/>
    <x v="480"/>
    <n v="73.784000000000006"/>
    <n v="2"/>
    <n v="-77.473200000000006"/>
  </r>
  <r>
    <n v="8514"/>
    <s v="CA-2020-141614"/>
    <x v="508"/>
    <d v="2020-06-09T00:00:00"/>
    <s v="Standard Class"/>
    <s v="NS-18640"/>
    <x v="241"/>
    <x v="1"/>
    <s v="United States"/>
    <s v="Orlando"/>
    <x v="8"/>
    <x v="0"/>
    <s v="OFF-PA-10002787"/>
    <x v="1"/>
    <x v="3"/>
    <x v="919"/>
    <n v="20.736000000000004"/>
    <n v="4"/>
    <n v="7.2576000000000001"/>
  </r>
  <r>
    <n v="8517"/>
    <s v="CA-2019-132899"/>
    <x v="161"/>
    <d v="2019-04-11T00:00:00"/>
    <s v="Standard Class"/>
    <s v="SF-20200"/>
    <x v="142"/>
    <x v="0"/>
    <s v="United States"/>
    <s v="New York City"/>
    <x v="11"/>
    <x v="3"/>
    <s v="OFF-AR-10002833"/>
    <x v="1"/>
    <x v="5"/>
    <x v="771"/>
    <n v="3.64"/>
    <n v="2"/>
    <n v="0.98280000000000012"/>
  </r>
  <r>
    <n v="8518"/>
    <s v="CA-2020-149720"/>
    <x v="224"/>
    <d v="2020-06-07T00:00:00"/>
    <s v="Second Class"/>
    <s v="EM-14065"/>
    <x v="381"/>
    <x v="0"/>
    <s v="United States"/>
    <s v="Frisco"/>
    <x v="6"/>
    <x v="2"/>
    <s v="FUR-FU-10002501"/>
    <x v="0"/>
    <x v="9"/>
    <x v="1402"/>
    <n v="30.336000000000006"/>
    <n v="6"/>
    <n v="-17.443199999999997"/>
  </r>
  <r>
    <n v="8519"/>
    <s v="CA-2020-118003"/>
    <x v="422"/>
    <d v="2020-12-10T00:00:00"/>
    <s v="Standard Class"/>
    <s v="DO-13645"/>
    <x v="701"/>
    <x v="0"/>
    <s v="United States"/>
    <s v="Paterson"/>
    <x v="25"/>
    <x v="3"/>
    <s v="FUR-FU-10002506"/>
    <x v="0"/>
    <x v="9"/>
    <x v="1689"/>
    <n v="12.99"/>
    <n v="1"/>
    <n v="1.5587999999999997"/>
  </r>
  <r>
    <n v="8520"/>
    <s v="CA-2020-118003"/>
    <x v="422"/>
    <d v="2020-12-10T00:00:00"/>
    <s v="Standard Class"/>
    <s v="DO-13645"/>
    <x v="701"/>
    <x v="0"/>
    <s v="United States"/>
    <s v="Paterson"/>
    <x v="25"/>
    <x v="3"/>
    <s v="FUR-CH-10003817"/>
    <x v="0"/>
    <x v="1"/>
    <x v="1089"/>
    <n v="182.22"/>
    <n v="3"/>
    <n v="45.555000000000007"/>
  </r>
  <r>
    <n v="8521"/>
    <s v="CA-2020-118003"/>
    <x v="422"/>
    <d v="2020-12-10T00:00:00"/>
    <s v="Standard Class"/>
    <s v="DO-13645"/>
    <x v="701"/>
    <x v="0"/>
    <s v="United States"/>
    <s v="Paterson"/>
    <x v="25"/>
    <x v="3"/>
    <s v="FUR-CH-10004860"/>
    <x v="0"/>
    <x v="1"/>
    <x v="576"/>
    <n v="302.94"/>
    <n v="3"/>
    <n v="18.176399999999973"/>
  </r>
  <r>
    <n v="8522"/>
    <s v="CA-2019-141887"/>
    <x v="213"/>
    <d v="2019-01-15T00:00:00"/>
    <s v="Standard Class"/>
    <s v="MP-17470"/>
    <x v="756"/>
    <x v="2"/>
    <s v="United States"/>
    <s v="Columbus"/>
    <x v="19"/>
    <x v="3"/>
    <s v="FUR-FU-10002268"/>
    <x v="0"/>
    <x v="9"/>
    <x v="1258"/>
    <n v="54.992000000000004"/>
    <n v="14"/>
    <n v="8.9361999999999959"/>
  </r>
  <r>
    <n v="8523"/>
    <s v="US-2019-160206"/>
    <x v="97"/>
    <d v="2019-04-07T00:00:00"/>
    <s v="Standard Class"/>
    <s v="MY-18295"/>
    <x v="357"/>
    <x v="1"/>
    <s v="United States"/>
    <s v="Milwaukee"/>
    <x v="21"/>
    <x v="2"/>
    <s v="TEC-PH-10000148"/>
    <x v="2"/>
    <x v="8"/>
    <x v="507"/>
    <n v="12.99"/>
    <n v="1"/>
    <n v="0.25980000000000025"/>
  </r>
  <r>
    <n v="8524"/>
    <s v="CA-2020-133074"/>
    <x v="166"/>
    <d v="2020-09-25T00:00:00"/>
    <s v="Standard Class"/>
    <s v="DB-13615"/>
    <x v="498"/>
    <x v="0"/>
    <s v="United States"/>
    <s v="San Francisco"/>
    <x v="1"/>
    <x v="1"/>
    <s v="OFF-PA-10004082"/>
    <x v="1"/>
    <x v="3"/>
    <x v="868"/>
    <n v="55.86"/>
    <n v="7"/>
    <n v="27.93"/>
  </r>
  <r>
    <n v="8525"/>
    <s v="CA-2020-161172"/>
    <x v="349"/>
    <d v="2020-03-16T00:00:00"/>
    <s v="Same Day"/>
    <s v="SP-20920"/>
    <x v="618"/>
    <x v="0"/>
    <s v="United States"/>
    <s v="Columbus"/>
    <x v="19"/>
    <x v="3"/>
    <s v="TEC-PH-10004348"/>
    <x v="2"/>
    <x v="8"/>
    <x v="1690"/>
    <n v="44.375999999999998"/>
    <n v="2"/>
    <n v="-7.3960000000000043"/>
  </r>
  <r>
    <n v="8526"/>
    <s v="CA-2020-161172"/>
    <x v="349"/>
    <d v="2020-03-16T00:00:00"/>
    <s v="Same Day"/>
    <s v="SP-20920"/>
    <x v="618"/>
    <x v="0"/>
    <s v="United States"/>
    <s v="Columbus"/>
    <x v="19"/>
    <x v="3"/>
    <s v="FUR-FU-10003424"/>
    <x v="0"/>
    <x v="9"/>
    <x v="1364"/>
    <n v="51.264000000000003"/>
    <n v="6"/>
    <n v="7.6895999999999933"/>
  </r>
  <r>
    <n v="8527"/>
    <s v="CA-2020-161172"/>
    <x v="349"/>
    <d v="2020-03-16T00:00:00"/>
    <s v="Same Day"/>
    <s v="SP-20920"/>
    <x v="618"/>
    <x v="0"/>
    <s v="United States"/>
    <s v="Columbus"/>
    <x v="19"/>
    <x v="3"/>
    <s v="OFF-BI-10004654"/>
    <x v="1"/>
    <x v="4"/>
    <x v="29"/>
    <n v="5.1930000000000005"/>
    <n v="3"/>
    <n v="-3.4619999999999997"/>
  </r>
  <r>
    <n v="8528"/>
    <s v="CA-2020-161172"/>
    <x v="349"/>
    <d v="2020-03-16T00:00:00"/>
    <s v="Same Day"/>
    <s v="SP-20920"/>
    <x v="618"/>
    <x v="0"/>
    <s v="United States"/>
    <s v="Columbus"/>
    <x v="19"/>
    <x v="3"/>
    <s v="TEC-AC-10004571"/>
    <x v="2"/>
    <x v="7"/>
    <x v="682"/>
    <n v="159.98400000000001"/>
    <n v="2"/>
    <n v="43.995600000000003"/>
  </r>
  <r>
    <n v="8529"/>
    <s v="CA-2020-161172"/>
    <x v="349"/>
    <d v="2020-03-16T00:00:00"/>
    <s v="Same Day"/>
    <s v="SP-20920"/>
    <x v="618"/>
    <x v="0"/>
    <s v="United States"/>
    <s v="Columbus"/>
    <x v="19"/>
    <x v="3"/>
    <s v="OFF-ST-10000675"/>
    <x v="1"/>
    <x v="10"/>
    <x v="161"/>
    <n v="54.224000000000004"/>
    <n v="2"/>
    <n v="3.3889999999999993"/>
  </r>
  <r>
    <n v="8530"/>
    <s v="CA-2020-137624"/>
    <x v="265"/>
    <d v="2020-11-17T00:00:00"/>
    <s v="Standard Class"/>
    <s v="ME-17320"/>
    <x v="322"/>
    <x v="2"/>
    <s v="United States"/>
    <s v="Los Angeles"/>
    <x v="1"/>
    <x v="1"/>
    <s v="FUR-CH-10001714"/>
    <x v="0"/>
    <x v="1"/>
    <x v="958"/>
    <n v="241.42399999999998"/>
    <n v="2"/>
    <n v="-36.213599999999985"/>
  </r>
  <r>
    <n v="8531"/>
    <s v="CA-2019-156748"/>
    <x v="484"/>
    <d v="2019-12-06T00:00:00"/>
    <s v="Standard Class"/>
    <s v="BS-11755"/>
    <x v="570"/>
    <x v="0"/>
    <s v="United States"/>
    <s v="Detroit"/>
    <x v="13"/>
    <x v="2"/>
    <s v="OFF-PA-10000380"/>
    <x v="1"/>
    <x v="3"/>
    <x v="933"/>
    <n v="33.36"/>
    <n v="4"/>
    <n v="16.68"/>
  </r>
  <r>
    <n v="8532"/>
    <s v="CA-2019-156748"/>
    <x v="484"/>
    <d v="2019-12-06T00:00:00"/>
    <s v="Standard Class"/>
    <s v="BS-11755"/>
    <x v="570"/>
    <x v="0"/>
    <s v="United States"/>
    <s v="Detroit"/>
    <x v="13"/>
    <x v="2"/>
    <s v="OFF-PA-10002713"/>
    <x v="1"/>
    <x v="3"/>
    <x v="176"/>
    <n v="13.76"/>
    <n v="2"/>
    <n v="6.3295999999999992"/>
  </r>
  <r>
    <n v="8533"/>
    <s v="CA-2019-156748"/>
    <x v="484"/>
    <d v="2019-12-06T00:00:00"/>
    <s v="Standard Class"/>
    <s v="BS-11755"/>
    <x v="570"/>
    <x v="0"/>
    <s v="United States"/>
    <s v="Detroit"/>
    <x v="13"/>
    <x v="2"/>
    <s v="OFF-ST-10001370"/>
    <x v="1"/>
    <x v="10"/>
    <x v="1217"/>
    <n v="496.86"/>
    <n v="7"/>
    <n v="24.842999999999947"/>
  </r>
  <r>
    <n v="8534"/>
    <s v="CA-2019-156748"/>
    <x v="484"/>
    <d v="2019-12-06T00:00:00"/>
    <s v="Standard Class"/>
    <s v="BS-11755"/>
    <x v="570"/>
    <x v="0"/>
    <s v="United States"/>
    <s v="Detroit"/>
    <x v="13"/>
    <x v="2"/>
    <s v="FUR-CH-10000513"/>
    <x v="0"/>
    <x v="1"/>
    <x v="1262"/>
    <n v="389.97"/>
    <n v="3"/>
    <n v="35.097300000000004"/>
  </r>
  <r>
    <n v="8540"/>
    <s v="CA-2020-147354"/>
    <x v="347"/>
    <d v="2020-03-13T00:00:00"/>
    <s v="Standard Class"/>
    <s v="KB-16315"/>
    <x v="499"/>
    <x v="0"/>
    <s v="United States"/>
    <s v="Los Angeles"/>
    <x v="1"/>
    <x v="1"/>
    <s v="TEC-CO-10000971"/>
    <x v="2"/>
    <x v="15"/>
    <x v="953"/>
    <n v="479.98400000000004"/>
    <n v="2"/>
    <n v="59.997999999999962"/>
  </r>
  <r>
    <n v="8541"/>
    <s v="CA-2020-147354"/>
    <x v="347"/>
    <d v="2020-03-13T00:00:00"/>
    <s v="Standard Class"/>
    <s v="KB-16315"/>
    <x v="499"/>
    <x v="0"/>
    <s v="United States"/>
    <s v="Los Angeles"/>
    <x v="1"/>
    <x v="1"/>
    <s v="OFF-BI-10003910"/>
    <x v="1"/>
    <x v="4"/>
    <x v="58"/>
    <n v="30.84"/>
    <n v="5"/>
    <n v="9.6374999999999993"/>
  </r>
  <r>
    <n v="8545"/>
    <s v="CA-2019-119074"/>
    <x v="626"/>
    <d v="2019-03-31T00:00:00"/>
    <s v="Standard Class"/>
    <s v="DS-13180"/>
    <x v="114"/>
    <x v="1"/>
    <s v="United States"/>
    <s v="Columbus"/>
    <x v="29"/>
    <x v="0"/>
    <s v="FUR-FU-10004053"/>
    <x v="0"/>
    <x v="9"/>
    <x v="1326"/>
    <n v="20.239999999999998"/>
    <n v="1"/>
    <n v="8.7032000000000007"/>
  </r>
  <r>
    <n v="8546"/>
    <s v="CA-2019-119074"/>
    <x v="626"/>
    <d v="2019-03-31T00:00:00"/>
    <s v="Standard Class"/>
    <s v="DS-13180"/>
    <x v="114"/>
    <x v="1"/>
    <s v="United States"/>
    <s v="Columbus"/>
    <x v="29"/>
    <x v="0"/>
    <s v="FUR-FU-10003731"/>
    <x v="0"/>
    <x v="9"/>
    <x v="1272"/>
    <n v="39.92"/>
    <n v="4"/>
    <n v="11.177600000000002"/>
  </r>
  <r>
    <n v="8547"/>
    <s v="CA-2019-119074"/>
    <x v="626"/>
    <d v="2019-03-31T00:00:00"/>
    <s v="Standard Class"/>
    <s v="DS-13180"/>
    <x v="114"/>
    <x v="1"/>
    <s v="United States"/>
    <s v="Columbus"/>
    <x v="29"/>
    <x v="0"/>
    <s v="OFF-BI-10000962"/>
    <x v="1"/>
    <x v="4"/>
    <x v="1160"/>
    <n v="32.54"/>
    <n v="2"/>
    <n v="15.944599999999998"/>
  </r>
  <r>
    <n v="8554"/>
    <s v="US-2020-102904"/>
    <x v="20"/>
    <d v="2020-11-20T00:00:00"/>
    <s v="Standard Class"/>
    <s v="CB-12025"/>
    <x v="625"/>
    <x v="0"/>
    <s v="United States"/>
    <s v="Decatur"/>
    <x v="14"/>
    <x v="0"/>
    <s v="TEC-AC-10000927"/>
    <x v="2"/>
    <x v="7"/>
    <x v="449"/>
    <n v="239.92"/>
    <n v="8"/>
    <n v="23.99199999999999"/>
  </r>
  <r>
    <n v="8555"/>
    <s v="CA-2019-102092"/>
    <x v="4"/>
    <d v="2019-12-11T00:00:00"/>
    <s v="First Class"/>
    <s v="PM-18940"/>
    <x v="757"/>
    <x v="0"/>
    <s v="United States"/>
    <s v="Springfield"/>
    <x v="12"/>
    <x v="0"/>
    <s v="FUR-TA-10002530"/>
    <x v="0"/>
    <x v="14"/>
    <x v="681"/>
    <n v="1056.8599999999999"/>
    <n v="7"/>
    <n v="158.52899999999994"/>
  </r>
  <r>
    <n v="8558"/>
    <s v="CA-2019-132829"/>
    <x v="248"/>
    <d v="2019-12-26T00:00:00"/>
    <s v="Second Class"/>
    <s v="LA-16780"/>
    <x v="448"/>
    <x v="1"/>
    <s v="United States"/>
    <s v="Houston"/>
    <x v="6"/>
    <x v="2"/>
    <s v="TEC-PH-10004539"/>
    <x v="2"/>
    <x v="8"/>
    <x v="1458"/>
    <n v="453.57600000000002"/>
    <n v="3"/>
    <n v="39.687899999999985"/>
  </r>
  <r>
    <n v="8559"/>
    <s v="CA-2019-132829"/>
    <x v="248"/>
    <d v="2019-12-26T00:00:00"/>
    <s v="Second Class"/>
    <s v="LA-16780"/>
    <x v="448"/>
    <x v="1"/>
    <s v="United States"/>
    <s v="Houston"/>
    <x v="6"/>
    <x v="2"/>
    <s v="OFF-LA-10002945"/>
    <x v="1"/>
    <x v="2"/>
    <x v="1577"/>
    <n v="45.36"/>
    <n v="9"/>
    <n v="14.741999999999997"/>
  </r>
  <r>
    <n v="8560"/>
    <s v="CA-2019-132829"/>
    <x v="248"/>
    <d v="2019-12-26T00:00:00"/>
    <s v="Second Class"/>
    <s v="LA-16780"/>
    <x v="448"/>
    <x v="1"/>
    <s v="United States"/>
    <s v="Houston"/>
    <x v="6"/>
    <x v="2"/>
    <s v="TEC-PH-10004345"/>
    <x v="2"/>
    <x v="8"/>
    <x v="825"/>
    <n v="287.88"/>
    <n v="3"/>
    <n v="35.984999999999999"/>
  </r>
  <r>
    <n v="8561"/>
    <s v="CA-2019-132829"/>
    <x v="248"/>
    <d v="2019-12-26T00:00:00"/>
    <s v="Second Class"/>
    <s v="LA-16780"/>
    <x v="448"/>
    <x v="1"/>
    <s v="United States"/>
    <s v="Houston"/>
    <x v="6"/>
    <x v="2"/>
    <s v="TEC-PH-10004912"/>
    <x v="2"/>
    <x v="8"/>
    <x v="1147"/>
    <n v="131.88000000000002"/>
    <n v="3"/>
    <n v="14.836499999999987"/>
  </r>
  <r>
    <n v="8562"/>
    <s v="CA-2019-132829"/>
    <x v="248"/>
    <d v="2019-12-26T00:00:00"/>
    <s v="Second Class"/>
    <s v="LA-16780"/>
    <x v="448"/>
    <x v="1"/>
    <s v="United States"/>
    <s v="Houston"/>
    <x v="6"/>
    <x v="2"/>
    <s v="FUR-FU-10000206"/>
    <x v="0"/>
    <x v="9"/>
    <x v="235"/>
    <n v="2.3280000000000003"/>
    <n v="2"/>
    <n v="-0.75660000000000016"/>
  </r>
  <r>
    <n v="8563"/>
    <s v="CA-2019-123540"/>
    <x v="627"/>
    <d v="2019-04-06T00:00:00"/>
    <s v="Second Class"/>
    <s v="DJ-13420"/>
    <x v="758"/>
    <x v="1"/>
    <s v="United States"/>
    <s v="Milwaukee"/>
    <x v="21"/>
    <x v="2"/>
    <s v="FUR-CH-10000847"/>
    <x v="0"/>
    <x v="1"/>
    <x v="683"/>
    <n v="1454.9"/>
    <n v="5"/>
    <n v="378.274"/>
  </r>
  <r>
    <n v="8564"/>
    <s v="US-2020-108315"/>
    <x v="285"/>
    <d v="2020-05-04T00:00:00"/>
    <s v="Standard Class"/>
    <s v="MH-18115"/>
    <x v="274"/>
    <x v="2"/>
    <s v="United States"/>
    <s v="Sanford"/>
    <x v="8"/>
    <x v="0"/>
    <s v="OFF-BI-10000822"/>
    <x v="1"/>
    <x v="4"/>
    <x v="661"/>
    <n v="4.8420000000000005"/>
    <n v="3"/>
    <n v="-3.5507999999999988"/>
  </r>
  <r>
    <n v="8565"/>
    <s v="US-2020-108315"/>
    <x v="285"/>
    <d v="2020-05-04T00:00:00"/>
    <s v="Standard Class"/>
    <s v="MH-18115"/>
    <x v="274"/>
    <x v="2"/>
    <s v="United States"/>
    <s v="Sanford"/>
    <x v="8"/>
    <x v="0"/>
    <s v="FUR-FU-10000747"/>
    <x v="0"/>
    <x v="9"/>
    <x v="1691"/>
    <n v="220.70400000000001"/>
    <n v="6"/>
    <n v="-8.2764000000000379"/>
  </r>
  <r>
    <n v="8566"/>
    <s v="CA-2019-134110"/>
    <x v="550"/>
    <d v="2019-11-18T00:00:00"/>
    <s v="First Class"/>
    <s v="BG-11035"/>
    <x v="694"/>
    <x v="0"/>
    <s v="United States"/>
    <s v="The Colony"/>
    <x v="6"/>
    <x v="2"/>
    <s v="TEC-PH-10002350"/>
    <x v="2"/>
    <x v="8"/>
    <x v="1185"/>
    <n v="67.176000000000002"/>
    <n v="3"/>
    <n v="6.7175999999999974"/>
  </r>
  <r>
    <n v="8567"/>
    <s v="CA-2019-134110"/>
    <x v="550"/>
    <d v="2019-11-18T00:00:00"/>
    <s v="First Class"/>
    <s v="BG-11035"/>
    <x v="694"/>
    <x v="0"/>
    <s v="United States"/>
    <s v="The Colony"/>
    <x v="6"/>
    <x v="2"/>
    <s v="OFF-PA-10000697"/>
    <x v="1"/>
    <x v="3"/>
    <x v="1016"/>
    <n v="15.231999999999999"/>
    <n v="4"/>
    <n v="5.5215999999999994"/>
  </r>
  <r>
    <n v="8568"/>
    <s v="US-2019-136581"/>
    <x v="190"/>
    <d v="2019-11-12T00:00:00"/>
    <s v="First Class"/>
    <s v="SV-20365"/>
    <x v="415"/>
    <x v="0"/>
    <s v="United States"/>
    <s v="Troy"/>
    <x v="19"/>
    <x v="3"/>
    <s v="OFF-PA-10002787"/>
    <x v="1"/>
    <x v="3"/>
    <x v="919"/>
    <n v="31.104000000000006"/>
    <n v="6"/>
    <n v="10.8864"/>
  </r>
  <r>
    <n v="8569"/>
    <s v="CA-2019-162390"/>
    <x v="229"/>
    <d v="2019-12-12T00:00:00"/>
    <s v="Standard Class"/>
    <s v="DP-13105"/>
    <x v="200"/>
    <x v="1"/>
    <s v="United States"/>
    <s v="Hempstead"/>
    <x v="11"/>
    <x v="3"/>
    <s v="OFF-BI-10004318"/>
    <x v="1"/>
    <x v="4"/>
    <x v="1245"/>
    <n v="968.74400000000014"/>
    <n v="7"/>
    <n v="314.84180000000003"/>
  </r>
  <r>
    <n v="8570"/>
    <s v="CA-2019-162390"/>
    <x v="229"/>
    <d v="2019-12-12T00:00:00"/>
    <s v="Standard Class"/>
    <s v="DP-13105"/>
    <x v="200"/>
    <x v="1"/>
    <s v="United States"/>
    <s v="Hempstead"/>
    <x v="11"/>
    <x v="3"/>
    <s v="OFF-BI-10001721"/>
    <x v="1"/>
    <x v="4"/>
    <x v="45"/>
    <n v="222.35199999999998"/>
    <n v="13"/>
    <n v="77.823200000000014"/>
  </r>
  <r>
    <n v="8571"/>
    <s v="CA-2019-162390"/>
    <x v="229"/>
    <d v="2019-12-12T00:00:00"/>
    <s v="Standard Class"/>
    <s v="DP-13105"/>
    <x v="200"/>
    <x v="1"/>
    <s v="United States"/>
    <s v="Hempstead"/>
    <x v="11"/>
    <x v="3"/>
    <s v="TEC-CO-10004202"/>
    <x v="2"/>
    <x v="15"/>
    <x v="1362"/>
    <n v="479.98400000000004"/>
    <n v="2"/>
    <n v="89.996999999999986"/>
  </r>
  <r>
    <n v="8572"/>
    <s v="CA-2019-162222"/>
    <x v="547"/>
    <d v="2019-04-03T00:00:00"/>
    <s v="Same Day"/>
    <s v="SR-20740"/>
    <x v="162"/>
    <x v="2"/>
    <s v="United States"/>
    <s v="Dallas"/>
    <x v="6"/>
    <x v="2"/>
    <s v="OFF-PA-10003893"/>
    <x v="1"/>
    <x v="3"/>
    <x v="774"/>
    <n v="10.272000000000002"/>
    <n v="3"/>
    <n v="3.2099999999999982"/>
  </r>
  <r>
    <n v="8576"/>
    <s v="CA-2020-101273"/>
    <x v="82"/>
    <d v="2020-08-30T00:00:00"/>
    <s v="Second Class"/>
    <s v="ST-20530"/>
    <x v="317"/>
    <x v="0"/>
    <s v="United States"/>
    <s v="Port Saint Lucie"/>
    <x v="8"/>
    <x v="0"/>
    <s v="OFF-AP-10000804"/>
    <x v="1"/>
    <x v="6"/>
    <x v="361"/>
    <n v="14.336000000000002"/>
    <n v="4"/>
    <n v="0.89599999999999991"/>
  </r>
  <r>
    <n v="8577"/>
    <s v="CA-2020-106747"/>
    <x v="249"/>
    <d v="2020-07-04T00:00:00"/>
    <s v="First Class"/>
    <s v="TS-21505"/>
    <x v="583"/>
    <x v="0"/>
    <s v="United States"/>
    <s v="Concord"/>
    <x v="36"/>
    <x v="3"/>
    <s v="FUR-FU-10004188"/>
    <x v="0"/>
    <x v="9"/>
    <x v="1460"/>
    <n v="102.3"/>
    <n v="1"/>
    <n v="26.597999999999999"/>
  </r>
  <r>
    <n v="8578"/>
    <s v="CA-2020-146164"/>
    <x v="40"/>
    <d v="2020-12-26T00:00:00"/>
    <s v="Standard Class"/>
    <s v="CM-12190"/>
    <x v="423"/>
    <x v="0"/>
    <s v="United States"/>
    <s v="Rochester"/>
    <x v="9"/>
    <x v="2"/>
    <s v="FUR-TA-10004915"/>
    <x v="0"/>
    <x v="14"/>
    <x v="189"/>
    <n v="607.52"/>
    <n v="2"/>
    <n v="97.203200000000038"/>
  </r>
  <r>
    <n v="8579"/>
    <s v="CA-2020-146164"/>
    <x v="40"/>
    <d v="2020-12-26T00:00:00"/>
    <s v="Standard Class"/>
    <s v="CM-12190"/>
    <x v="423"/>
    <x v="0"/>
    <s v="United States"/>
    <s v="Rochester"/>
    <x v="9"/>
    <x v="2"/>
    <s v="OFF-ST-10001228"/>
    <x v="1"/>
    <x v="10"/>
    <x v="1289"/>
    <n v="31.16"/>
    <n v="2"/>
    <n v="7.7899999999999991"/>
  </r>
  <r>
    <n v="8580"/>
    <s v="CA-2019-111605"/>
    <x v="433"/>
    <d v="2020-01-02T00:00:00"/>
    <s v="Standard Class"/>
    <s v="JW-15955"/>
    <x v="382"/>
    <x v="0"/>
    <s v="United States"/>
    <s v="Louisville"/>
    <x v="0"/>
    <x v="0"/>
    <s v="OFF-LA-10002368"/>
    <x v="1"/>
    <x v="2"/>
    <x v="1692"/>
    <n v="2.61"/>
    <n v="1"/>
    <n v="1.2005999999999999"/>
  </r>
  <r>
    <n v="8586"/>
    <s v="US-2020-132927"/>
    <x v="19"/>
    <d v="2020-12-15T00:00:00"/>
    <s v="Standard Class"/>
    <s v="RD-19720"/>
    <x v="697"/>
    <x v="0"/>
    <s v="United States"/>
    <s v="Philadelphia"/>
    <x v="5"/>
    <x v="3"/>
    <s v="OFF-BI-10001116"/>
    <x v="1"/>
    <x v="4"/>
    <x v="745"/>
    <n v="11.088000000000003"/>
    <n v="7"/>
    <n v="-8.1311999999999998"/>
  </r>
  <r>
    <n v="8587"/>
    <s v="CA-2020-162015"/>
    <x v="281"/>
    <d v="2020-07-18T00:00:00"/>
    <s v="Standard Class"/>
    <s v="KB-16240"/>
    <x v="578"/>
    <x v="1"/>
    <s v="United States"/>
    <s v="Los Angeles"/>
    <x v="1"/>
    <x v="1"/>
    <s v="TEC-AC-10003832"/>
    <x v="2"/>
    <x v="7"/>
    <x v="111"/>
    <n v="1287.45"/>
    <n v="5"/>
    <n v="244.61549999999988"/>
  </r>
  <r>
    <n v="8588"/>
    <s v="CA-2020-162015"/>
    <x v="281"/>
    <d v="2020-07-18T00:00:00"/>
    <s v="Standard Class"/>
    <s v="KB-16240"/>
    <x v="578"/>
    <x v="1"/>
    <s v="United States"/>
    <s v="Los Angeles"/>
    <x v="1"/>
    <x v="1"/>
    <s v="OFF-AP-10003040"/>
    <x v="1"/>
    <x v="6"/>
    <x v="1319"/>
    <n v="168.1"/>
    <n v="5"/>
    <n v="43.705999999999996"/>
  </r>
  <r>
    <n v="8590"/>
    <s v="CA-2020-145338"/>
    <x v="506"/>
    <d v="2020-02-01T00:00:00"/>
    <s v="First Class"/>
    <s v="BD-11770"/>
    <x v="281"/>
    <x v="0"/>
    <s v="United States"/>
    <s v="Philadelphia"/>
    <x v="5"/>
    <x v="3"/>
    <s v="OFF-AR-10002053"/>
    <x v="1"/>
    <x v="5"/>
    <x v="272"/>
    <n v="4.7679999999999998"/>
    <n v="2"/>
    <n v="0.47680000000000011"/>
  </r>
  <r>
    <n v="8591"/>
    <s v="CA-2020-126676"/>
    <x v="206"/>
    <d v="2020-10-01T00:00:00"/>
    <s v="First Class"/>
    <s v="FH-14365"/>
    <x v="53"/>
    <x v="1"/>
    <s v="United States"/>
    <s v="Hempstead"/>
    <x v="11"/>
    <x v="3"/>
    <s v="OFF-EN-10004846"/>
    <x v="1"/>
    <x v="12"/>
    <x v="1409"/>
    <n v="7.98"/>
    <n v="3"/>
    <n v="3.9102000000000006"/>
  </r>
  <r>
    <n v="8592"/>
    <s v="CA-2020-101700"/>
    <x v="416"/>
    <d v="2020-04-26T00:00:00"/>
    <s v="First Class"/>
    <s v="SO-20335"/>
    <x v="652"/>
    <x v="0"/>
    <s v="United States"/>
    <s v="Greeley"/>
    <x v="27"/>
    <x v="1"/>
    <s v="OFF-EN-10003134"/>
    <x v="1"/>
    <x v="12"/>
    <x v="89"/>
    <n v="18.687999999999999"/>
    <n v="2"/>
    <n v="7.008"/>
  </r>
  <r>
    <n v="8593"/>
    <s v="CA-2020-101700"/>
    <x v="416"/>
    <d v="2020-04-26T00:00:00"/>
    <s v="First Class"/>
    <s v="SO-20335"/>
    <x v="652"/>
    <x v="0"/>
    <s v="United States"/>
    <s v="Greeley"/>
    <x v="27"/>
    <x v="1"/>
    <s v="FUR-FU-10001025"/>
    <x v="0"/>
    <x v="9"/>
    <x v="1693"/>
    <n v="11.664000000000001"/>
    <n v="3"/>
    <n v="3.3534000000000006"/>
  </r>
  <r>
    <n v="8594"/>
    <s v="CA-2020-159667"/>
    <x v="26"/>
    <d v="2020-11-13T00:00:00"/>
    <s v="Standard Class"/>
    <s v="PM-19135"/>
    <x v="207"/>
    <x v="2"/>
    <s v="United States"/>
    <s v="Jacksonville"/>
    <x v="8"/>
    <x v="0"/>
    <s v="TEC-AC-10002567"/>
    <x v="2"/>
    <x v="7"/>
    <x v="1256"/>
    <n v="191.976"/>
    <n v="3"/>
    <n v="38.395199999999988"/>
  </r>
  <r>
    <n v="8595"/>
    <s v="CA-2020-159667"/>
    <x v="26"/>
    <d v="2020-11-13T00:00:00"/>
    <s v="Standard Class"/>
    <s v="PM-19135"/>
    <x v="207"/>
    <x v="2"/>
    <s v="United States"/>
    <s v="Jacksonville"/>
    <x v="8"/>
    <x v="0"/>
    <s v="TEC-PH-10004094"/>
    <x v="2"/>
    <x v="8"/>
    <x v="1694"/>
    <n v="499.16800000000006"/>
    <n v="4"/>
    <n v="31.197999999999993"/>
  </r>
  <r>
    <n v="8598"/>
    <s v="US-2019-117387"/>
    <x v="105"/>
    <d v="2019-10-31T00:00:00"/>
    <s v="Standard Class"/>
    <s v="PA-19060"/>
    <x v="680"/>
    <x v="2"/>
    <s v="United States"/>
    <s v="San Francisco"/>
    <x v="1"/>
    <x v="1"/>
    <s v="OFF-BI-10004308"/>
    <x v="1"/>
    <x v="4"/>
    <x v="1570"/>
    <n v="67.13600000000001"/>
    <n v="4"/>
    <n v="25.175999999999998"/>
  </r>
  <r>
    <n v="8604"/>
    <s v="US-2019-116365"/>
    <x v="460"/>
    <d v="2019-01-08T00:00:00"/>
    <s v="Standard Class"/>
    <s v="CA-12310"/>
    <x v="69"/>
    <x v="1"/>
    <s v="United States"/>
    <s v="San Antonio"/>
    <x v="6"/>
    <x v="2"/>
    <s v="TEC-AC-10002217"/>
    <x v="2"/>
    <x v="7"/>
    <x v="844"/>
    <n v="30.080000000000002"/>
    <n v="2"/>
    <n v="-5.2640000000000002"/>
  </r>
  <r>
    <n v="8605"/>
    <s v="US-2019-116365"/>
    <x v="460"/>
    <d v="2019-01-08T00:00:00"/>
    <s v="Standard Class"/>
    <s v="CA-12310"/>
    <x v="69"/>
    <x v="1"/>
    <s v="United States"/>
    <s v="San Antonio"/>
    <x v="6"/>
    <x v="2"/>
    <s v="TEC-AC-10002942"/>
    <x v="2"/>
    <x v="7"/>
    <x v="1292"/>
    <n v="165.60000000000002"/>
    <n v="3"/>
    <n v="-6.2100000000000151"/>
  </r>
  <r>
    <n v="8606"/>
    <s v="US-2019-116365"/>
    <x v="460"/>
    <d v="2019-01-08T00:00:00"/>
    <s v="Standard Class"/>
    <s v="CA-12310"/>
    <x v="69"/>
    <x v="1"/>
    <s v="United States"/>
    <s v="San Antonio"/>
    <x v="6"/>
    <x v="2"/>
    <s v="TEC-PH-10002890"/>
    <x v="2"/>
    <x v="8"/>
    <x v="1031"/>
    <n v="180.96"/>
    <n v="5"/>
    <n v="13.571999999999996"/>
  </r>
  <r>
    <n v="8607"/>
    <s v="CA-2020-162936"/>
    <x v="134"/>
    <d v="2020-08-22T00:00:00"/>
    <s v="Standard Class"/>
    <s v="CM-12160"/>
    <x v="245"/>
    <x v="0"/>
    <s v="United States"/>
    <s v="New Bedford"/>
    <x v="28"/>
    <x v="3"/>
    <s v="TEC-AC-10003614"/>
    <x v="2"/>
    <x v="7"/>
    <x v="362"/>
    <n v="23.18"/>
    <n v="2"/>
    <n v="7.6493999999999982"/>
  </r>
  <r>
    <n v="8612"/>
    <s v="CA-2020-123624"/>
    <x v="20"/>
    <d v="2020-11-17T00:00:00"/>
    <s v="Second Class"/>
    <s v="SE-20110"/>
    <x v="486"/>
    <x v="0"/>
    <s v="United States"/>
    <s v="Oxnard"/>
    <x v="1"/>
    <x v="1"/>
    <s v="TEC-AC-10000682"/>
    <x v="2"/>
    <x v="7"/>
    <x v="979"/>
    <n v="82.95"/>
    <n v="5"/>
    <n v="29.032499999999999"/>
  </r>
  <r>
    <n v="8613"/>
    <s v="CA-2019-146437"/>
    <x v="628"/>
    <d v="2019-02-01T00:00:00"/>
    <s v="Second Class"/>
    <s v="HG-14965"/>
    <x v="289"/>
    <x v="1"/>
    <s v="United States"/>
    <s v="Los Angeles"/>
    <x v="1"/>
    <x v="1"/>
    <s v="OFF-AR-10000588"/>
    <x v="1"/>
    <x v="5"/>
    <x v="236"/>
    <n v="39.68"/>
    <n v="2"/>
    <n v="10.316800000000001"/>
  </r>
  <r>
    <n v="8614"/>
    <s v="CA-2019-138233"/>
    <x v="629"/>
    <d v="2019-11-14T00:00:00"/>
    <s v="Standard Class"/>
    <s v="PF-19165"/>
    <x v="234"/>
    <x v="0"/>
    <s v="United States"/>
    <s v="Oakland"/>
    <x v="1"/>
    <x v="1"/>
    <s v="TEC-AC-10002001"/>
    <x v="2"/>
    <x v="7"/>
    <x v="144"/>
    <n v="479.97"/>
    <n v="3"/>
    <n v="177.58890000000002"/>
  </r>
  <r>
    <n v="8615"/>
    <s v="CA-2019-165918"/>
    <x v="304"/>
    <d v="2019-09-14T00:00:00"/>
    <s v="Standard Class"/>
    <s v="BD-11770"/>
    <x v="281"/>
    <x v="0"/>
    <s v="United States"/>
    <s v="Edmonds"/>
    <x v="3"/>
    <x v="1"/>
    <s v="OFF-LA-10003720"/>
    <x v="1"/>
    <x v="2"/>
    <x v="1365"/>
    <n v="7.38"/>
    <n v="2"/>
    <n v="3.4685999999999999"/>
  </r>
  <r>
    <n v="8616"/>
    <s v="CA-2019-165918"/>
    <x v="304"/>
    <d v="2019-09-14T00:00:00"/>
    <s v="Standard Class"/>
    <s v="BD-11770"/>
    <x v="281"/>
    <x v="0"/>
    <s v="United States"/>
    <s v="Edmonds"/>
    <x v="3"/>
    <x v="1"/>
    <s v="OFF-BI-10004364"/>
    <x v="1"/>
    <x v="4"/>
    <x v="304"/>
    <n v="14.256000000000002"/>
    <n v="3"/>
    <n v="4.4550000000000001"/>
  </r>
  <r>
    <n v="8617"/>
    <s v="CA-2019-165918"/>
    <x v="304"/>
    <d v="2019-09-14T00:00:00"/>
    <s v="Standard Class"/>
    <s v="BD-11770"/>
    <x v="281"/>
    <x v="0"/>
    <s v="United States"/>
    <s v="Edmonds"/>
    <x v="3"/>
    <x v="1"/>
    <s v="OFF-PA-10000100"/>
    <x v="1"/>
    <x v="3"/>
    <x v="548"/>
    <n v="81.98"/>
    <n v="2"/>
    <n v="40.170200000000001"/>
  </r>
  <r>
    <n v="8618"/>
    <s v="CA-2019-165918"/>
    <x v="304"/>
    <d v="2019-09-14T00:00:00"/>
    <s v="Standard Class"/>
    <s v="BD-11770"/>
    <x v="281"/>
    <x v="0"/>
    <s v="United States"/>
    <s v="Edmonds"/>
    <x v="3"/>
    <x v="1"/>
    <s v="OFF-BI-10004826"/>
    <x v="1"/>
    <x v="4"/>
    <x v="475"/>
    <n v="39.624000000000009"/>
    <n v="3"/>
    <n v="13.868400000000001"/>
  </r>
  <r>
    <n v="8619"/>
    <s v="CA-2020-117513"/>
    <x v="252"/>
    <d v="2020-03-08T00:00:00"/>
    <s v="Standard Class"/>
    <s v="BT-11395"/>
    <x v="477"/>
    <x v="1"/>
    <s v="United States"/>
    <s v="Los Angeles"/>
    <x v="1"/>
    <x v="1"/>
    <s v="FUR-TA-10001520"/>
    <x v="0"/>
    <x v="14"/>
    <x v="1101"/>
    <n v="399.67200000000003"/>
    <n v="7"/>
    <n v="-14.987700000000061"/>
  </r>
  <r>
    <n v="8620"/>
    <s v="CA-2020-132437"/>
    <x v="311"/>
    <d v="2020-09-13T00:00:00"/>
    <s v="Second Class"/>
    <s v="EM-14095"/>
    <x v="198"/>
    <x v="1"/>
    <s v="United States"/>
    <s v="New York City"/>
    <x v="11"/>
    <x v="3"/>
    <s v="OFF-ST-10001031"/>
    <x v="1"/>
    <x v="10"/>
    <x v="1509"/>
    <n v="65.12"/>
    <n v="4"/>
    <n v="16.931200000000004"/>
  </r>
  <r>
    <n v="8621"/>
    <s v="US-2020-119319"/>
    <x v="25"/>
    <d v="2020-11-09T00:00:00"/>
    <s v="Second Class"/>
    <s v="LC-17050"/>
    <x v="692"/>
    <x v="0"/>
    <s v="United States"/>
    <s v="Dallas"/>
    <x v="6"/>
    <x v="2"/>
    <s v="FUR-FU-10003878"/>
    <x v="0"/>
    <x v="9"/>
    <x v="431"/>
    <n v="30.560000000000002"/>
    <n v="5"/>
    <n v="-19.863999999999997"/>
  </r>
  <r>
    <n v="8622"/>
    <s v="CA-2020-104318"/>
    <x v="401"/>
    <d v="2020-05-18T00:00:00"/>
    <s v="Standard Class"/>
    <s v="FH-14275"/>
    <x v="262"/>
    <x v="1"/>
    <s v="United States"/>
    <s v="Franklin"/>
    <x v="26"/>
    <x v="0"/>
    <s v="OFF-AP-10000358"/>
    <x v="1"/>
    <x v="6"/>
    <x v="46"/>
    <n v="20.768000000000001"/>
    <n v="2"/>
    <n v="2.3363999999999976"/>
  </r>
  <r>
    <n v="8623"/>
    <s v="US-2019-114230"/>
    <x v="321"/>
    <d v="2019-12-01T00:00:00"/>
    <s v="Standard Class"/>
    <s v="CM-12235"/>
    <x v="485"/>
    <x v="0"/>
    <s v="United States"/>
    <s v="Phoenix"/>
    <x v="18"/>
    <x v="1"/>
    <s v="OFF-ST-10000876"/>
    <x v="1"/>
    <x v="10"/>
    <x v="138"/>
    <n v="39.808"/>
    <n v="4"/>
    <n v="3.9808000000000003"/>
  </r>
  <r>
    <n v="8632"/>
    <s v="CA-2019-107783"/>
    <x v="571"/>
    <d v="2019-07-29T00:00:00"/>
    <s v="First Class"/>
    <s v="OT-18730"/>
    <x v="137"/>
    <x v="0"/>
    <s v="United States"/>
    <s v="Bethlehem"/>
    <x v="5"/>
    <x v="3"/>
    <s v="FUR-BO-10004409"/>
    <x v="0"/>
    <x v="0"/>
    <x v="1265"/>
    <n v="177.45000000000002"/>
    <n v="5"/>
    <n v="-78.078000000000003"/>
  </r>
  <r>
    <n v="8633"/>
    <s v="CA-2019-107783"/>
    <x v="571"/>
    <d v="2019-07-29T00:00:00"/>
    <s v="First Class"/>
    <s v="OT-18730"/>
    <x v="137"/>
    <x v="0"/>
    <s v="United States"/>
    <s v="Bethlehem"/>
    <x v="5"/>
    <x v="3"/>
    <s v="OFF-BI-10000545"/>
    <x v="1"/>
    <x v="4"/>
    <x v="440"/>
    <n v="1369.7640000000001"/>
    <n v="6"/>
    <n v="-913.17599999999993"/>
  </r>
  <r>
    <n v="8634"/>
    <s v="CA-2019-107783"/>
    <x v="571"/>
    <d v="2019-07-29T00:00:00"/>
    <s v="First Class"/>
    <s v="OT-18730"/>
    <x v="137"/>
    <x v="0"/>
    <s v="United States"/>
    <s v="Bethlehem"/>
    <x v="5"/>
    <x v="3"/>
    <s v="OFF-AP-10004052"/>
    <x v="1"/>
    <x v="6"/>
    <x v="1370"/>
    <n v="9.48"/>
    <n v="3"/>
    <n v="0.7110000000000003"/>
  </r>
  <r>
    <n v="8635"/>
    <s v="CA-2020-159793"/>
    <x v="183"/>
    <d v="2020-08-29T00:00:00"/>
    <s v="Standard Class"/>
    <s v="SV-20365"/>
    <x v="415"/>
    <x v="0"/>
    <s v="United States"/>
    <s v="Philadelphia"/>
    <x v="5"/>
    <x v="3"/>
    <s v="FUR-BO-10001798"/>
    <x v="0"/>
    <x v="0"/>
    <x v="0"/>
    <n v="130.97999999999999"/>
    <n v="2"/>
    <n v="-89.066399999999987"/>
  </r>
  <r>
    <n v="8638"/>
    <s v="CA-2020-151281"/>
    <x v="464"/>
    <d v="2020-05-02T00:00:00"/>
    <s v="Standard Class"/>
    <s v="HM-14980"/>
    <x v="17"/>
    <x v="0"/>
    <s v="United States"/>
    <s v="Seattle"/>
    <x v="3"/>
    <x v="1"/>
    <s v="FUR-FU-10000397"/>
    <x v="0"/>
    <x v="9"/>
    <x v="616"/>
    <n v="139.58000000000001"/>
    <n v="7"/>
    <n v="39.082400000000007"/>
  </r>
  <r>
    <n v="8639"/>
    <s v="CA-2020-118346"/>
    <x v="162"/>
    <d v="2020-07-24T00:00:00"/>
    <s v="First Class"/>
    <s v="PO-19180"/>
    <x v="107"/>
    <x v="2"/>
    <s v="United States"/>
    <s v="Kenosha"/>
    <x v="21"/>
    <x v="2"/>
    <s v="TEC-AC-10000736"/>
    <x v="2"/>
    <x v="7"/>
    <x v="1418"/>
    <n v="399.95"/>
    <n v="5"/>
    <n v="143.982"/>
  </r>
  <r>
    <n v="8641"/>
    <s v="US-2020-148551"/>
    <x v="331"/>
    <d v="2020-01-16T00:00:00"/>
    <s v="Standard Class"/>
    <s v="DB-13120"/>
    <x v="60"/>
    <x v="1"/>
    <s v="United States"/>
    <s v="Dallas"/>
    <x v="6"/>
    <x v="2"/>
    <s v="OFF-BI-10000545"/>
    <x v="1"/>
    <x v="4"/>
    <x v="440"/>
    <n v="760.97999999999979"/>
    <n v="5"/>
    <n v="-1141.47"/>
  </r>
  <r>
    <n v="8642"/>
    <s v="CA-2020-147767"/>
    <x v="318"/>
    <d v="2020-12-02T00:00:00"/>
    <s v="Same Day"/>
    <s v="SV-20935"/>
    <x v="459"/>
    <x v="0"/>
    <s v="United States"/>
    <s v="Peoria"/>
    <x v="18"/>
    <x v="1"/>
    <s v="OFF-BI-10001670"/>
    <x v="1"/>
    <x v="4"/>
    <x v="265"/>
    <n v="67.860000000000014"/>
    <n v="6"/>
    <n v="-45.239999999999995"/>
  </r>
  <r>
    <n v="8647"/>
    <s v="CA-2019-113341"/>
    <x v="482"/>
    <d v="2019-11-29T00:00:00"/>
    <s v="Standard Class"/>
    <s v="MH-17455"/>
    <x v="611"/>
    <x v="0"/>
    <s v="United States"/>
    <s v="Los Angeles"/>
    <x v="1"/>
    <x v="1"/>
    <s v="FUR-CH-10004698"/>
    <x v="0"/>
    <x v="1"/>
    <x v="1601"/>
    <n v="194.35200000000003"/>
    <n v="3"/>
    <n v="19.435200000000009"/>
  </r>
  <r>
    <n v="8649"/>
    <s v="CA-2019-164574"/>
    <x v="478"/>
    <d v="2019-08-03T00:00:00"/>
    <s v="Standard Class"/>
    <s v="RH-19555"/>
    <x v="759"/>
    <x v="0"/>
    <s v="United States"/>
    <s v="Charlotte"/>
    <x v="2"/>
    <x v="0"/>
    <s v="OFF-ST-10003816"/>
    <x v="1"/>
    <x v="10"/>
    <x v="466"/>
    <n v="704.76"/>
    <n v="5"/>
    <n v="26.428499999999957"/>
  </r>
  <r>
    <n v="8650"/>
    <s v="CA-2019-164574"/>
    <x v="478"/>
    <d v="2019-08-03T00:00:00"/>
    <s v="Standard Class"/>
    <s v="RH-19555"/>
    <x v="759"/>
    <x v="0"/>
    <s v="United States"/>
    <s v="Charlotte"/>
    <x v="2"/>
    <x v="0"/>
    <s v="OFF-BI-10002429"/>
    <x v="1"/>
    <x v="4"/>
    <x v="286"/>
    <n v="27.396000000000004"/>
    <n v="3"/>
    <n v="-20.090399999999995"/>
  </r>
  <r>
    <n v="8659"/>
    <s v="CA-2019-168361"/>
    <x v="553"/>
    <d v="2019-06-25T00:00:00"/>
    <s v="Standard Class"/>
    <s v="KB-16600"/>
    <x v="19"/>
    <x v="1"/>
    <s v="United States"/>
    <s v="Chicago"/>
    <x v="7"/>
    <x v="2"/>
    <s v="OFF-BI-10003727"/>
    <x v="1"/>
    <x v="4"/>
    <x v="524"/>
    <n v="0.83599999999999974"/>
    <n v="1"/>
    <n v="-1.3376000000000001"/>
  </r>
  <r>
    <n v="8660"/>
    <s v="CA-2019-153185"/>
    <x v="182"/>
    <d v="2019-09-08T00:00:00"/>
    <s v="Standard Class"/>
    <s v="MH-17620"/>
    <x v="446"/>
    <x v="1"/>
    <s v="United States"/>
    <s v="Cincinnati"/>
    <x v="19"/>
    <x v="3"/>
    <s v="OFF-PA-10002246"/>
    <x v="1"/>
    <x v="3"/>
    <x v="1030"/>
    <n v="30.96"/>
    <n v="6"/>
    <n v="11.223000000000001"/>
  </r>
  <r>
    <n v="8661"/>
    <s v="CA-2020-124765"/>
    <x v="503"/>
    <d v="2020-11-30T00:00:00"/>
    <s v="Standard Class"/>
    <s v="HZ-14950"/>
    <x v="375"/>
    <x v="0"/>
    <s v="United States"/>
    <s v="Fort Lauderdale"/>
    <x v="8"/>
    <x v="0"/>
    <s v="FUR-BO-10003965"/>
    <x v="0"/>
    <x v="0"/>
    <x v="766"/>
    <n v="723.92"/>
    <n v="5"/>
    <n v="-81.440999999999946"/>
  </r>
  <r>
    <n v="8665"/>
    <s v="CA-2020-126634"/>
    <x v="535"/>
    <d v="2020-04-01T00:00:00"/>
    <s v="Second Class"/>
    <s v="AB-10165"/>
    <x v="218"/>
    <x v="0"/>
    <s v="United States"/>
    <s v="Lakewood"/>
    <x v="1"/>
    <x v="1"/>
    <s v="FUR-FU-10004973"/>
    <x v="0"/>
    <x v="9"/>
    <x v="799"/>
    <n v="94.2"/>
    <n v="5"/>
    <n v="39.564000000000007"/>
  </r>
  <r>
    <n v="8666"/>
    <s v="CA-2019-118500"/>
    <x v="550"/>
    <d v="2019-11-18T00:00:00"/>
    <s v="First Class"/>
    <s v="HJ-14875"/>
    <x v="576"/>
    <x v="2"/>
    <s v="United States"/>
    <s v="San Francisco"/>
    <x v="1"/>
    <x v="1"/>
    <s v="OFF-SU-10004231"/>
    <x v="1"/>
    <x v="13"/>
    <x v="353"/>
    <n v="49.5"/>
    <n v="5"/>
    <n v="13.365"/>
  </r>
  <r>
    <n v="8667"/>
    <s v="CA-2019-163951"/>
    <x v="518"/>
    <d v="2020-01-02T00:00:00"/>
    <s v="First Class"/>
    <s v="CJ-11875"/>
    <x v="760"/>
    <x v="1"/>
    <s v="United States"/>
    <s v="Philadelphia"/>
    <x v="5"/>
    <x v="3"/>
    <s v="OFF-AR-10004269"/>
    <x v="1"/>
    <x v="5"/>
    <x v="1569"/>
    <n v="16.520000000000003"/>
    <n v="5"/>
    <n v="1.6519999999999992"/>
  </r>
  <r>
    <n v="8668"/>
    <s v="CA-2019-149916"/>
    <x v="328"/>
    <d v="2019-12-24T00:00:00"/>
    <s v="Second Class"/>
    <s v="ED-13885"/>
    <x v="615"/>
    <x v="2"/>
    <s v="United States"/>
    <s v="Seattle"/>
    <x v="3"/>
    <x v="1"/>
    <s v="OFF-BI-10004002"/>
    <x v="1"/>
    <x v="4"/>
    <x v="90"/>
    <n v="55.360000000000007"/>
    <n v="4"/>
    <n v="19.375999999999998"/>
  </r>
  <r>
    <n v="8669"/>
    <s v="CA-2019-149916"/>
    <x v="328"/>
    <d v="2019-12-24T00:00:00"/>
    <s v="Second Class"/>
    <s v="ED-13885"/>
    <x v="615"/>
    <x v="2"/>
    <s v="United States"/>
    <s v="Seattle"/>
    <x v="3"/>
    <x v="1"/>
    <s v="TEC-MA-10000752"/>
    <x v="2"/>
    <x v="16"/>
    <x v="1405"/>
    <n v="11.56"/>
    <n v="1"/>
    <n v="3.7569999999999992"/>
  </r>
  <r>
    <n v="8673"/>
    <s v="CA-2020-163265"/>
    <x v="499"/>
    <d v="2020-02-21T00:00:00"/>
    <s v="Standard Class"/>
    <s v="JS-16030"/>
    <x v="420"/>
    <x v="0"/>
    <s v="United States"/>
    <s v="Decatur"/>
    <x v="7"/>
    <x v="2"/>
    <s v="OFF-FA-10004854"/>
    <x v="1"/>
    <x v="11"/>
    <x v="1306"/>
    <n v="18.368000000000002"/>
    <n v="2"/>
    <n v="6.1991999999999994"/>
  </r>
  <r>
    <n v="8674"/>
    <s v="CA-2020-163265"/>
    <x v="499"/>
    <d v="2020-02-21T00:00:00"/>
    <s v="Standard Class"/>
    <s v="JS-16030"/>
    <x v="420"/>
    <x v="0"/>
    <s v="United States"/>
    <s v="Decatur"/>
    <x v="7"/>
    <x v="2"/>
    <s v="FUR-CH-10004063"/>
    <x v="0"/>
    <x v="1"/>
    <x v="1664"/>
    <n v="600.55799999999999"/>
    <n v="3"/>
    <n v="-8.5794000000000779"/>
  </r>
  <r>
    <n v="8675"/>
    <s v="CA-2020-163265"/>
    <x v="499"/>
    <d v="2020-02-21T00:00:00"/>
    <s v="Standard Class"/>
    <s v="JS-16030"/>
    <x v="420"/>
    <x v="0"/>
    <s v="United States"/>
    <s v="Decatur"/>
    <x v="7"/>
    <x v="2"/>
    <s v="OFF-ST-10000642"/>
    <x v="1"/>
    <x v="10"/>
    <x v="102"/>
    <n v="50.352000000000004"/>
    <n v="3"/>
    <n v="-8.1822000000000052"/>
  </r>
  <r>
    <n v="8676"/>
    <s v="CA-2020-163265"/>
    <x v="499"/>
    <d v="2020-02-21T00:00:00"/>
    <s v="Standard Class"/>
    <s v="JS-16030"/>
    <x v="420"/>
    <x v="0"/>
    <s v="United States"/>
    <s v="Decatur"/>
    <x v="7"/>
    <x v="2"/>
    <s v="OFF-AR-10004078"/>
    <x v="1"/>
    <x v="5"/>
    <x v="888"/>
    <n v="28.031999999999996"/>
    <n v="6"/>
    <n v="3.5039999999999996"/>
  </r>
  <r>
    <n v="8677"/>
    <s v="CA-2020-163265"/>
    <x v="499"/>
    <d v="2020-02-21T00:00:00"/>
    <s v="Standard Class"/>
    <s v="JS-16030"/>
    <x v="420"/>
    <x v="0"/>
    <s v="United States"/>
    <s v="Decatur"/>
    <x v="7"/>
    <x v="2"/>
    <s v="FUR-FU-10004270"/>
    <x v="0"/>
    <x v="9"/>
    <x v="1041"/>
    <n v="7.6920000000000002"/>
    <n v="1"/>
    <n v="-3.6536999999999988"/>
  </r>
  <r>
    <n v="8678"/>
    <s v="CA-2020-141705"/>
    <x v="630"/>
    <d v="2020-10-26T00:00:00"/>
    <s v="First Class"/>
    <s v="PO-18850"/>
    <x v="79"/>
    <x v="0"/>
    <s v="United States"/>
    <s v="Mansfield"/>
    <x v="6"/>
    <x v="2"/>
    <s v="FUR-TA-10004607"/>
    <x v="0"/>
    <x v="14"/>
    <x v="873"/>
    <n v="517.40500000000009"/>
    <n v="5"/>
    <n v="-81.306500000000028"/>
  </r>
  <r>
    <n v="8679"/>
    <s v="CA-2019-112739"/>
    <x v="270"/>
    <d v="2019-09-07T00:00:00"/>
    <s v="Second Class"/>
    <s v="RD-19810"/>
    <x v="174"/>
    <x v="2"/>
    <s v="United States"/>
    <s v="Houston"/>
    <x v="6"/>
    <x v="2"/>
    <s v="OFF-BI-10001132"/>
    <x v="1"/>
    <x v="4"/>
    <x v="1661"/>
    <n v="8.6079999999999988"/>
    <n v="8"/>
    <n v="-13.342400000000001"/>
  </r>
  <r>
    <n v="8680"/>
    <s v="CA-2019-112739"/>
    <x v="270"/>
    <d v="2019-09-07T00:00:00"/>
    <s v="Second Class"/>
    <s v="RD-19810"/>
    <x v="174"/>
    <x v="2"/>
    <s v="United States"/>
    <s v="Houston"/>
    <x v="6"/>
    <x v="2"/>
    <s v="TEC-AC-10001714"/>
    <x v="2"/>
    <x v="7"/>
    <x v="436"/>
    <n v="159.56"/>
    <n v="5"/>
    <n v="33.906499999999994"/>
  </r>
  <r>
    <n v="8681"/>
    <s v="CA-2019-143805"/>
    <x v="30"/>
    <d v="2019-12-03T00:00:00"/>
    <s v="Second Class"/>
    <s v="JD-15895"/>
    <x v="40"/>
    <x v="1"/>
    <s v="United States"/>
    <s v="Richmond"/>
    <x v="12"/>
    <x v="0"/>
    <s v="OFF-AP-10002945"/>
    <x v="1"/>
    <x v="6"/>
    <x v="1047"/>
    <n v="2104.5499999999997"/>
    <n v="7"/>
    <n v="694.50149999999985"/>
  </r>
  <r>
    <n v="8682"/>
    <s v="CA-2019-143805"/>
    <x v="30"/>
    <d v="2019-12-03T00:00:00"/>
    <s v="Second Class"/>
    <s v="JD-15895"/>
    <x v="40"/>
    <x v="1"/>
    <s v="United States"/>
    <s v="Richmond"/>
    <x v="12"/>
    <x v="0"/>
    <s v="OFF-SU-10004664"/>
    <x v="1"/>
    <x v="13"/>
    <x v="377"/>
    <n v="40.700000000000003"/>
    <n v="5"/>
    <n v="11.802999999999999"/>
  </r>
  <r>
    <n v="8684"/>
    <s v="CA-2020-101665"/>
    <x v="503"/>
    <d v="2020-12-01T00:00:00"/>
    <s v="Standard Class"/>
    <s v="TZ-21580"/>
    <x v="684"/>
    <x v="0"/>
    <s v="United States"/>
    <s v="San Francisco"/>
    <x v="1"/>
    <x v="1"/>
    <s v="OFF-AR-10002335"/>
    <x v="1"/>
    <x v="5"/>
    <x v="432"/>
    <n v="5.16"/>
    <n v="2"/>
    <n v="1.3416000000000001"/>
  </r>
  <r>
    <n v="8685"/>
    <s v="CA-2019-155446"/>
    <x v="103"/>
    <d v="2019-12-23T00:00:00"/>
    <s v="Standard Class"/>
    <s v="TN-21040"/>
    <x v="113"/>
    <x v="2"/>
    <s v="United States"/>
    <s v="San Diego"/>
    <x v="1"/>
    <x v="1"/>
    <s v="TEC-AC-10001445"/>
    <x v="2"/>
    <x v="7"/>
    <x v="1695"/>
    <n v="21.209999999999997"/>
    <n v="7"/>
    <n v="4.4540999999999986"/>
  </r>
  <r>
    <n v="8686"/>
    <s v="CA-2020-137323"/>
    <x v="133"/>
    <d v="2020-11-18T00:00:00"/>
    <s v="Second Class"/>
    <s v="PW-19030"/>
    <x v="319"/>
    <x v="1"/>
    <s v="United States"/>
    <s v="Watertown"/>
    <x v="11"/>
    <x v="3"/>
    <s v="OFF-ST-10003996"/>
    <x v="1"/>
    <x v="10"/>
    <x v="1665"/>
    <n v="96.359999999999985"/>
    <n v="6"/>
    <n v="25.053599999999996"/>
  </r>
  <r>
    <n v="8687"/>
    <s v="CA-2019-144015"/>
    <x v="106"/>
    <d v="2019-06-26T00:00:00"/>
    <s v="Same Day"/>
    <s v="AH-10075"/>
    <x v="217"/>
    <x v="1"/>
    <s v="United States"/>
    <s v="Los Angeles"/>
    <x v="1"/>
    <x v="1"/>
    <s v="OFF-SU-10003505"/>
    <x v="1"/>
    <x v="13"/>
    <x v="248"/>
    <n v="231.72"/>
    <n v="2"/>
    <n v="11.585999999999984"/>
  </r>
  <r>
    <n v="8688"/>
    <s v="CA-2019-144015"/>
    <x v="106"/>
    <d v="2019-06-26T00:00:00"/>
    <s v="Same Day"/>
    <s v="AH-10075"/>
    <x v="217"/>
    <x v="1"/>
    <s v="United States"/>
    <s v="Los Angeles"/>
    <x v="1"/>
    <x v="1"/>
    <s v="OFF-FA-10000624"/>
    <x v="1"/>
    <x v="11"/>
    <x v="435"/>
    <n v="17.899999999999999"/>
    <n v="5"/>
    <n v="8.9499999999999993"/>
  </r>
  <r>
    <n v="8689"/>
    <s v="CA-2019-144015"/>
    <x v="106"/>
    <d v="2019-06-26T00:00:00"/>
    <s v="Same Day"/>
    <s v="AH-10075"/>
    <x v="217"/>
    <x v="1"/>
    <s v="United States"/>
    <s v="Los Angeles"/>
    <x v="1"/>
    <x v="1"/>
    <s v="OFF-PA-10002870"/>
    <x v="1"/>
    <x v="3"/>
    <x v="605"/>
    <n v="12.48"/>
    <n v="2"/>
    <n v="5.6159999999999997"/>
  </r>
  <r>
    <n v="8691"/>
    <s v="CA-2019-136770"/>
    <x v="560"/>
    <d v="2019-08-18T00:00:00"/>
    <s v="Standard Class"/>
    <s v="SP-20650"/>
    <x v="707"/>
    <x v="1"/>
    <s v="United States"/>
    <s v="Akron"/>
    <x v="19"/>
    <x v="3"/>
    <s v="TEC-PH-10003580"/>
    <x v="2"/>
    <x v="8"/>
    <x v="1607"/>
    <n v="259.89600000000002"/>
    <n v="2"/>
    <n v="-56.310799999999972"/>
  </r>
  <r>
    <n v="8692"/>
    <s v="CA-2019-136770"/>
    <x v="560"/>
    <d v="2019-08-18T00:00:00"/>
    <s v="Standard Class"/>
    <s v="SP-20650"/>
    <x v="707"/>
    <x v="1"/>
    <s v="United States"/>
    <s v="Akron"/>
    <x v="19"/>
    <x v="3"/>
    <s v="TEC-PH-10001530"/>
    <x v="2"/>
    <x v="8"/>
    <x v="1696"/>
    <n v="247.18799999999999"/>
    <n v="2"/>
    <n v="-49.437600000000032"/>
  </r>
  <r>
    <n v="8693"/>
    <s v="CA-2019-136770"/>
    <x v="560"/>
    <d v="2019-08-18T00:00:00"/>
    <s v="Standard Class"/>
    <s v="SP-20650"/>
    <x v="707"/>
    <x v="1"/>
    <s v="United States"/>
    <s v="Akron"/>
    <x v="19"/>
    <x v="3"/>
    <s v="TEC-AC-10000420"/>
    <x v="2"/>
    <x v="7"/>
    <x v="1138"/>
    <n v="279.95999999999998"/>
    <n v="5"/>
    <n v="48.992999999999995"/>
  </r>
  <r>
    <n v="8694"/>
    <s v="CA-2019-118311"/>
    <x v="570"/>
    <d v="2019-10-28T00:00:00"/>
    <s v="Standard Class"/>
    <s v="ED-13885"/>
    <x v="615"/>
    <x v="2"/>
    <s v="United States"/>
    <s v="San Francisco"/>
    <x v="1"/>
    <x v="1"/>
    <s v="TEC-AC-10000892"/>
    <x v="2"/>
    <x v="7"/>
    <x v="1105"/>
    <n v="450"/>
    <n v="5"/>
    <n v="162"/>
  </r>
  <r>
    <n v="8696"/>
    <s v="CA-2020-127096"/>
    <x v="94"/>
    <d v="2020-09-17T00:00:00"/>
    <s v="Second Class"/>
    <s v="CS-12400"/>
    <x v="21"/>
    <x v="2"/>
    <s v="United States"/>
    <s v="San Francisco"/>
    <x v="1"/>
    <x v="1"/>
    <s v="FUR-TA-10003473"/>
    <x v="0"/>
    <x v="14"/>
    <x v="108"/>
    <n v="300.904"/>
    <n v="1"/>
    <n v="11.283900000000017"/>
  </r>
  <r>
    <n v="8697"/>
    <s v="CA-2020-119284"/>
    <x v="73"/>
    <d v="2020-06-20T00:00:00"/>
    <s v="Standard Class"/>
    <s v="TS-21205"/>
    <x v="746"/>
    <x v="1"/>
    <s v="United States"/>
    <s v="Nashville"/>
    <x v="26"/>
    <x v="0"/>
    <s v="TEC-PH-10001051"/>
    <x v="2"/>
    <x v="8"/>
    <x v="1697"/>
    <n v="239.976"/>
    <n v="3"/>
    <n v="26.997299999999967"/>
  </r>
  <r>
    <n v="8698"/>
    <s v="CA-2020-119284"/>
    <x v="73"/>
    <d v="2020-06-20T00:00:00"/>
    <s v="Standard Class"/>
    <s v="TS-21205"/>
    <x v="746"/>
    <x v="1"/>
    <s v="United States"/>
    <s v="Nashville"/>
    <x v="26"/>
    <x v="0"/>
    <s v="FUR-FU-10004351"/>
    <x v="0"/>
    <x v="9"/>
    <x v="115"/>
    <n v="31.168000000000003"/>
    <n v="4"/>
    <n v="9.3504000000000005"/>
  </r>
  <r>
    <n v="8699"/>
    <s v="CA-2020-119284"/>
    <x v="73"/>
    <d v="2020-06-20T00:00:00"/>
    <s v="Standard Class"/>
    <s v="TS-21205"/>
    <x v="746"/>
    <x v="1"/>
    <s v="United States"/>
    <s v="Nashville"/>
    <x v="26"/>
    <x v="0"/>
    <s v="FUR-TA-10004152"/>
    <x v="0"/>
    <x v="14"/>
    <x v="1387"/>
    <n v="120.96"/>
    <n v="2"/>
    <n v="-28.224000000000004"/>
  </r>
  <r>
    <n v="8700"/>
    <s v="CA-2020-119284"/>
    <x v="73"/>
    <d v="2020-06-20T00:00:00"/>
    <s v="Standard Class"/>
    <s v="TS-21205"/>
    <x v="746"/>
    <x v="1"/>
    <s v="United States"/>
    <s v="Nashville"/>
    <x v="26"/>
    <x v="0"/>
    <s v="TEC-PH-10000560"/>
    <x v="2"/>
    <x v="8"/>
    <x v="1424"/>
    <n v="2239.9360000000001"/>
    <n v="8"/>
    <n v="223.99360000000013"/>
  </r>
  <r>
    <n v="8701"/>
    <s v="CA-2020-119284"/>
    <x v="73"/>
    <d v="2020-06-20T00:00:00"/>
    <s v="Standard Class"/>
    <s v="TS-21205"/>
    <x v="746"/>
    <x v="1"/>
    <s v="United States"/>
    <s v="Nashville"/>
    <x v="26"/>
    <x v="0"/>
    <s v="OFF-AP-10004249"/>
    <x v="1"/>
    <x v="6"/>
    <x v="200"/>
    <n v="76.608000000000004"/>
    <n v="8"/>
    <n v="6.7031999999999954"/>
  </r>
  <r>
    <n v="8702"/>
    <s v="CA-2020-119284"/>
    <x v="73"/>
    <d v="2020-06-20T00:00:00"/>
    <s v="Standard Class"/>
    <s v="TS-21205"/>
    <x v="746"/>
    <x v="1"/>
    <s v="United States"/>
    <s v="Nashville"/>
    <x v="26"/>
    <x v="0"/>
    <s v="OFF-ST-10001490"/>
    <x v="1"/>
    <x v="10"/>
    <x v="631"/>
    <n v="142.77600000000001"/>
    <n v="1"/>
    <n v="17.84699999999998"/>
  </r>
  <r>
    <n v="8703"/>
    <s v="CA-2020-119284"/>
    <x v="73"/>
    <d v="2020-06-20T00:00:00"/>
    <s v="Standard Class"/>
    <s v="TS-21205"/>
    <x v="746"/>
    <x v="1"/>
    <s v="United States"/>
    <s v="Nashville"/>
    <x v="26"/>
    <x v="0"/>
    <s v="OFF-PA-10000312"/>
    <x v="1"/>
    <x v="3"/>
    <x v="1698"/>
    <n v="91.360000000000014"/>
    <n v="5"/>
    <n v="29.691999999999993"/>
  </r>
  <r>
    <n v="8705"/>
    <s v="CA-2019-111318"/>
    <x v="174"/>
    <d v="2019-07-26T00:00:00"/>
    <s v="First Class"/>
    <s v="IL-15100"/>
    <x v="445"/>
    <x v="0"/>
    <s v="United States"/>
    <s v="Houston"/>
    <x v="6"/>
    <x v="2"/>
    <s v="TEC-PH-10004100"/>
    <x v="2"/>
    <x v="8"/>
    <x v="1521"/>
    <n v="115.136"/>
    <n v="8"/>
    <n v="11.513600000000004"/>
  </r>
  <r>
    <n v="8714"/>
    <s v="CA-2020-136623"/>
    <x v="281"/>
    <d v="2020-07-16T00:00:00"/>
    <s v="Standard Class"/>
    <s v="TS-21430"/>
    <x v="649"/>
    <x v="1"/>
    <s v="United States"/>
    <s v="San Diego"/>
    <x v="1"/>
    <x v="1"/>
    <s v="TEC-PH-10000004"/>
    <x v="2"/>
    <x v="8"/>
    <x v="391"/>
    <n v="71.951999999999998"/>
    <n v="6"/>
    <n v="5.3963999999999963"/>
  </r>
  <r>
    <n v="8715"/>
    <s v="CA-2020-136623"/>
    <x v="281"/>
    <d v="2020-07-16T00:00:00"/>
    <s v="Standard Class"/>
    <s v="TS-21430"/>
    <x v="649"/>
    <x v="1"/>
    <s v="United States"/>
    <s v="San Diego"/>
    <x v="1"/>
    <x v="1"/>
    <s v="OFF-BI-10003708"/>
    <x v="1"/>
    <x v="4"/>
    <x v="701"/>
    <n v="29.800000000000004"/>
    <n v="5"/>
    <n v="9.3124999999999982"/>
  </r>
  <r>
    <n v="8716"/>
    <s v="CA-2020-121678"/>
    <x v="366"/>
    <d v="2020-11-20T00:00:00"/>
    <s v="Second Class"/>
    <s v="BM-11650"/>
    <x v="215"/>
    <x v="1"/>
    <s v="United States"/>
    <s v="Elyria"/>
    <x v="19"/>
    <x v="3"/>
    <s v="OFF-BI-10002949"/>
    <x v="1"/>
    <x v="4"/>
    <x v="321"/>
    <n v="1.8240000000000003"/>
    <n v="1"/>
    <n v="-1.3983999999999996"/>
  </r>
  <r>
    <n v="8717"/>
    <s v="CA-2019-120824"/>
    <x v="1"/>
    <d v="2019-06-16T00:00:00"/>
    <s v="Second Class"/>
    <s v="AW-10930"/>
    <x v="480"/>
    <x v="2"/>
    <s v="United States"/>
    <s v="Houston"/>
    <x v="6"/>
    <x v="2"/>
    <s v="OFF-AP-10001242"/>
    <x v="1"/>
    <x v="6"/>
    <x v="1163"/>
    <n v="64.383999999999986"/>
    <n v="4"/>
    <n v="-160.96"/>
  </r>
  <r>
    <n v="8718"/>
    <s v="CA-2019-120824"/>
    <x v="1"/>
    <d v="2019-06-16T00:00:00"/>
    <s v="Second Class"/>
    <s v="AW-10930"/>
    <x v="480"/>
    <x v="2"/>
    <s v="United States"/>
    <s v="Houston"/>
    <x v="6"/>
    <x v="2"/>
    <s v="FUR-FU-10001424"/>
    <x v="0"/>
    <x v="9"/>
    <x v="586"/>
    <n v="6.9840000000000009"/>
    <n v="2"/>
    <n v="-4.5396000000000019"/>
  </r>
  <r>
    <n v="8719"/>
    <s v="CA-2019-120824"/>
    <x v="1"/>
    <d v="2019-06-16T00:00:00"/>
    <s v="Second Class"/>
    <s v="AW-10930"/>
    <x v="480"/>
    <x v="2"/>
    <s v="United States"/>
    <s v="Houston"/>
    <x v="6"/>
    <x v="2"/>
    <s v="OFF-AR-10003469"/>
    <x v="1"/>
    <x v="5"/>
    <x v="1366"/>
    <n v="11.264000000000001"/>
    <n v="8"/>
    <n v="3.9423999999999997"/>
  </r>
  <r>
    <n v="8720"/>
    <s v="CA-2019-120824"/>
    <x v="1"/>
    <d v="2019-06-16T00:00:00"/>
    <s v="Second Class"/>
    <s v="AW-10930"/>
    <x v="480"/>
    <x v="2"/>
    <s v="United States"/>
    <s v="Houston"/>
    <x v="6"/>
    <x v="2"/>
    <s v="OFF-PA-10000232"/>
    <x v="1"/>
    <x v="3"/>
    <x v="1307"/>
    <n v="15.552000000000003"/>
    <n v="3"/>
    <n v="5.6375999999999999"/>
  </r>
  <r>
    <n v="8721"/>
    <s v="CA-2019-120824"/>
    <x v="1"/>
    <d v="2019-06-16T00:00:00"/>
    <s v="Second Class"/>
    <s v="AW-10930"/>
    <x v="480"/>
    <x v="2"/>
    <s v="United States"/>
    <s v="Houston"/>
    <x v="6"/>
    <x v="2"/>
    <s v="FUR-CH-10000229"/>
    <x v="0"/>
    <x v="1"/>
    <x v="1431"/>
    <n v="379.37200000000001"/>
    <n v="2"/>
    <n v="-119.23120000000003"/>
  </r>
  <r>
    <n v="8722"/>
    <s v="CA-2019-120824"/>
    <x v="1"/>
    <d v="2019-06-16T00:00:00"/>
    <s v="Second Class"/>
    <s v="AW-10930"/>
    <x v="480"/>
    <x v="2"/>
    <s v="United States"/>
    <s v="Houston"/>
    <x v="6"/>
    <x v="2"/>
    <s v="OFF-ST-10002562"/>
    <x v="1"/>
    <x v="10"/>
    <x v="1205"/>
    <n v="67.536000000000016"/>
    <n v="9"/>
    <n v="6.7535999999999987"/>
  </r>
  <r>
    <n v="8723"/>
    <s v="CA-2019-120824"/>
    <x v="1"/>
    <d v="2019-06-16T00:00:00"/>
    <s v="Second Class"/>
    <s v="AW-10930"/>
    <x v="480"/>
    <x v="2"/>
    <s v="United States"/>
    <s v="Houston"/>
    <x v="6"/>
    <x v="2"/>
    <s v="OFF-BI-10001525"/>
    <x v="1"/>
    <x v="4"/>
    <x v="1389"/>
    <n v="1.5239999999999996"/>
    <n v="2"/>
    <n v="-2.6670000000000007"/>
  </r>
  <r>
    <n v="8724"/>
    <s v="US-2019-135209"/>
    <x v="398"/>
    <d v="2019-12-31T00:00:00"/>
    <s v="Second Class"/>
    <s v="MH-17290"/>
    <x v="685"/>
    <x v="2"/>
    <s v="United States"/>
    <s v="Miami"/>
    <x v="8"/>
    <x v="0"/>
    <s v="OFF-PA-10002986"/>
    <x v="1"/>
    <x v="3"/>
    <x v="289"/>
    <n v="37.408000000000001"/>
    <n v="7"/>
    <n v="13.0928"/>
  </r>
  <r>
    <n v="8725"/>
    <s v="US-2019-135209"/>
    <x v="398"/>
    <d v="2019-12-31T00:00:00"/>
    <s v="Second Class"/>
    <s v="MH-17290"/>
    <x v="685"/>
    <x v="2"/>
    <s v="United States"/>
    <s v="Miami"/>
    <x v="8"/>
    <x v="0"/>
    <s v="OFF-PA-10000143"/>
    <x v="1"/>
    <x v="3"/>
    <x v="1419"/>
    <n v="25.344000000000001"/>
    <n v="6"/>
    <n v="8.8704000000000018"/>
  </r>
  <r>
    <n v="8726"/>
    <s v="CA-2020-148145"/>
    <x v="150"/>
    <d v="2020-03-23T00:00:00"/>
    <s v="Standard Class"/>
    <s v="SW-20275"/>
    <x v="224"/>
    <x v="0"/>
    <s v="United States"/>
    <s v="Seattle"/>
    <x v="3"/>
    <x v="1"/>
    <s v="OFF-AR-10003752"/>
    <x v="1"/>
    <x v="5"/>
    <x v="1536"/>
    <n v="46.2"/>
    <n v="4"/>
    <n v="21.251999999999999"/>
  </r>
  <r>
    <n v="8733"/>
    <s v="CA-2020-116988"/>
    <x v="449"/>
    <d v="2020-06-29T00:00:00"/>
    <s v="Second Class"/>
    <s v="PW-19030"/>
    <x v="319"/>
    <x v="1"/>
    <s v="United States"/>
    <s v="Seattle"/>
    <x v="3"/>
    <x v="1"/>
    <s v="OFF-PA-10003848"/>
    <x v="1"/>
    <x v="3"/>
    <x v="1606"/>
    <n v="19.440000000000001"/>
    <n v="3"/>
    <n v="9.3312000000000008"/>
  </r>
  <r>
    <n v="8734"/>
    <s v="CA-2020-116988"/>
    <x v="449"/>
    <d v="2020-06-29T00:00:00"/>
    <s v="Second Class"/>
    <s v="PW-19030"/>
    <x v="319"/>
    <x v="1"/>
    <s v="United States"/>
    <s v="Seattle"/>
    <x v="3"/>
    <x v="1"/>
    <s v="FUR-FU-10001290"/>
    <x v="0"/>
    <x v="9"/>
    <x v="270"/>
    <n v="126.30000000000001"/>
    <n v="3"/>
    <n v="40.415999999999997"/>
  </r>
  <r>
    <n v="8735"/>
    <s v="CA-2020-116988"/>
    <x v="449"/>
    <d v="2020-06-29T00:00:00"/>
    <s v="Second Class"/>
    <s v="PW-19030"/>
    <x v="319"/>
    <x v="1"/>
    <s v="United States"/>
    <s v="Seattle"/>
    <x v="3"/>
    <x v="1"/>
    <s v="TEC-AC-10003832"/>
    <x v="2"/>
    <x v="7"/>
    <x v="111"/>
    <n v="1287.45"/>
    <n v="5"/>
    <n v="244.61549999999988"/>
  </r>
  <r>
    <n v="8737"/>
    <s v="CA-2019-168774"/>
    <x v="500"/>
    <d v="2019-09-09T00:00:00"/>
    <s v="Standard Class"/>
    <s v="RP-19855"/>
    <x v="409"/>
    <x v="1"/>
    <s v="United States"/>
    <s v="Woodbury"/>
    <x v="9"/>
    <x v="2"/>
    <s v="OFF-ST-10001490"/>
    <x v="1"/>
    <x v="10"/>
    <x v="631"/>
    <n v="535.41"/>
    <n v="3"/>
    <n v="160.62299999999993"/>
  </r>
  <r>
    <n v="8738"/>
    <s v="CA-2020-161592"/>
    <x v="623"/>
    <d v="2020-04-10T00:00:00"/>
    <s v="Standard Class"/>
    <s v="CS-12175"/>
    <x v="617"/>
    <x v="1"/>
    <s v="United States"/>
    <s v="Chattanooga"/>
    <x v="26"/>
    <x v="0"/>
    <s v="OFF-BI-10003669"/>
    <x v="1"/>
    <x v="4"/>
    <x v="523"/>
    <n v="8.1000000000000014"/>
    <n v="5"/>
    <n v="-5.9399999999999977"/>
  </r>
  <r>
    <n v="8739"/>
    <s v="US-2020-131961"/>
    <x v="88"/>
    <d v="2020-12-11T00:00:00"/>
    <s v="First Class"/>
    <s v="MJ-17740"/>
    <x v="48"/>
    <x v="0"/>
    <s v="United States"/>
    <s v="Philadelphia"/>
    <x v="5"/>
    <x v="3"/>
    <s v="OFF-AR-10004441"/>
    <x v="1"/>
    <x v="5"/>
    <x v="1000"/>
    <n v="13.247999999999999"/>
    <n v="4"/>
    <n v="3.6431999999999998"/>
  </r>
  <r>
    <n v="8740"/>
    <s v="US-2020-131961"/>
    <x v="88"/>
    <d v="2020-12-11T00:00:00"/>
    <s v="First Class"/>
    <s v="MJ-17740"/>
    <x v="48"/>
    <x v="0"/>
    <s v="United States"/>
    <s v="Philadelphia"/>
    <x v="5"/>
    <x v="3"/>
    <s v="TEC-PH-10001924"/>
    <x v="2"/>
    <x v="8"/>
    <x v="258"/>
    <n v="83.987999999999985"/>
    <n v="2"/>
    <n v="-20.996999999999993"/>
  </r>
  <r>
    <n v="8741"/>
    <s v="CA-2019-102498"/>
    <x v="592"/>
    <d v="2019-07-25T00:00:00"/>
    <s v="First Class"/>
    <s v="JG-15160"/>
    <x v="402"/>
    <x v="0"/>
    <s v="United States"/>
    <s v="Lafayette"/>
    <x v="35"/>
    <x v="0"/>
    <s v="OFF-AR-10004456"/>
    <x v="1"/>
    <x v="5"/>
    <x v="733"/>
    <n v="73.2"/>
    <n v="5"/>
    <n v="21.227999999999998"/>
  </r>
  <r>
    <n v="8747"/>
    <s v="CA-2020-128076"/>
    <x v="36"/>
    <d v="2020-02-07T00:00:00"/>
    <s v="Standard Class"/>
    <s v="BO-11350"/>
    <x v="488"/>
    <x v="1"/>
    <s v="United States"/>
    <s v="San Diego"/>
    <x v="1"/>
    <x v="1"/>
    <s v="FUR-FU-10000293"/>
    <x v="0"/>
    <x v="9"/>
    <x v="908"/>
    <n v="210.58"/>
    <n v="2"/>
    <n v="12.634799999999984"/>
  </r>
  <r>
    <n v="8748"/>
    <s v="CA-2020-128076"/>
    <x v="36"/>
    <d v="2020-02-07T00:00:00"/>
    <s v="Standard Class"/>
    <s v="BO-11350"/>
    <x v="488"/>
    <x v="1"/>
    <s v="United States"/>
    <s v="San Diego"/>
    <x v="1"/>
    <x v="1"/>
    <s v="OFF-BI-10003638"/>
    <x v="1"/>
    <x v="4"/>
    <x v="392"/>
    <n v="30.960000000000004"/>
    <n v="2"/>
    <n v="10.061999999999998"/>
  </r>
  <r>
    <n v="8749"/>
    <s v="CA-2020-128076"/>
    <x v="36"/>
    <d v="2020-02-07T00:00:00"/>
    <s v="Standard Class"/>
    <s v="BO-11350"/>
    <x v="488"/>
    <x v="1"/>
    <s v="United States"/>
    <s v="San Diego"/>
    <x v="1"/>
    <x v="1"/>
    <s v="TEC-MA-10002109"/>
    <x v="2"/>
    <x v="16"/>
    <x v="1487"/>
    <n v="239.98400000000004"/>
    <n v="2"/>
    <n v="38.997399999999971"/>
  </r>
  <r>
    <n v="8752"/>
    <s v="CA-2019-105662"/>
    <x v="263"/>
    <d v="2019-05-09T00:00:00"/>
    <s v="Standard Class"/>
    <s v="RB-19465"/>
    <x v="30"/>
    <x v="2"/>
    <s v="United States"/>
    <s v="Tallahassee"/>
    <x v="8"/>
    <x v="0"/>
    <s v="OFF-PA-10001001"/>
    <x v="1"/>
    <x v="3"/>
    <x v="1699"/>
    <n v="93.248000000000005"/>
    <n v="4"/>
    <n v="31.4712"/>
  </r>
  <r>
    <n v="8753"/>
    <s v="CA-2019-105662"/>
    <x v="263"/>
    <d v="2019-05-09T00:00:00"/>
    <s v="Standard Class"/>
    <s v="RB-19465"/>
    <x v="30"/>
    <x v="2"/>
    <s v="United States"/>
    <s v="Tallahassee"/>
    <x v="8"/>
    <x v="0"/>
    <s v="TEC-PH-10001198"/>
    <x v="2"/>
    <x v="8"/>
    <x v="826"/>
    <n v="177.48000000000002"/>
    <n v="3"/>
    <n v="19.966499999999982"/>
  </r>
  <r>
    <n v="8754"/>
    <s v="CA-2020-152198"/>
    <x v="237"/>
    <d v="2020-09-10T00:00:00"/>
    <s v="First Class"/>
    <s v="JD-16015"/>
    <x v="502"/>
    <x v="0"/>
    <s v="United States"/>
    <s v="Toledo"/>
    <x v="19"/>
    <x v="3"/>
    <s v="OFF-LA-10000443"/>
    <x v="1"/>
    <x v="2"/>
    <x v="1555"/>
    <n v="17.712"/>
    <n v="6"/>
    <n v="5.9777999999999993"/>
  </r>
  <r>
    <n v="8755"/>
    <s v="CA-2020-152198"/>
    <x v="237"/>
    <d v="2020-09-10T00:00:00"/>
    <s v="First Class"/>
    <s v="JD-16015"/>
    <x v="502"/>
    <x v="0"/>
    <s v="United States"/>
    <s v="Toledo"/>
    <x v="19"/>
    <x v="3"/>
    <s v="OFF-BI-10003669"/>
    <x v="1"/>
    <x v="4"/>
    <x v="523"/>
    <n v="4.8600000000000012"/>
    <n v="3"/>
    <n v="-3.5640000000000001"/>
  </r>
  <r>
    <n v="8756"/>
    <s v="CA-2020-152198"/>
    <x v="237"/>
    <d v="2020-09-10T00:00:00"/>
    <s v="First Class"/>
    <s v="JD-16015"/>
    <x v="502"/>
    <x v="0"/>
    <s v="United States"/>
    <s v="Toledo"/>
    <x v="19"/>
    <x v="3"/>
    <s v="OFF-BI-10001628"/>
    <x v="1"/>
    <x v="4"/>
    <x v="891"/>
    <n v="6.2580000000000009"/>
    <n v="2"/>
    <n v="-5.2149999999999999"/>
  </r>
  <r>
    <n v="8757"/>
    <s v="CA-2019-114307"/>
    <x v="227"/>
    <d v="2019-07-26T00:00:00"/>
    <s v="Standard Class"/>
    <s v="MF-17665"/>
    <x v="595"/>
    <x v="1"/>
    <s v="United States"/>
    <s v="Columbia"/>
    <x v="37"/>
    <x v="3"/>
    <s v="OFF-AP-10002350"/>
    <x v="1"/>
    <x v="6"/>
    <x v="343"/>
    <n v="37.68"/>
    <n v="2"/>
    <n v="10.5504"/>
  </r>
  <r>
    <n v="8758"/>
    <s v="CA-2019-114307"/>
    <x v="227"/>
    <d v="2019-07-26T00:00:00"/>
    <s v="Standard Class"/>
    <s v="MF-17665"/>
    <x v="595"/>
    <x v="1"/>
    <s v="United States"/>
    <s v="Columbia"/>
    <x v="37"/>
    <x v="3"/>
    <s v="OFF-PA-10004100"/>
    <x v="1"/>
    <x v="3"/>
    <x v="549"/>
    <n v="51.84"/>
    <n v="8"/>
    <n v="24.883200000000002"/>
  </r>
  <r>
    <n v="8759"/>
    <s v="CA-2019-114307"/>
    <x v="227"/>
    <d v="2019-07-26T00:00:00"/>
    <s v="Standard Class"/>
    <s v="MF-17665"/>
    <x v="595"/>
    <x v="1"/>
    <s v="United States"/>
    <s v="Columbia"/>
    <x v="37"/>
    <x v="3"/>
    <s v="FUR-FU-10000794"/>
    <x v="0"/>
    <x v="9"/>
    <x v="411"/>
    <n v="27.42"/>
    <n v="3"/>
    <n v="9.3227999999999991"/>
  </r>
  <r>
    <n v="8760"/>
    <s v="CA-2019-114307"/>
    <x v="227"/>
    <d v="2019-07-26T00:00:00"/>
    <s v="Standard Class"/>
    <s v="MF-17665"/>
    <x v="595"/>
    <x v="1"/>
    <s v="United States"/>
    <s v="Columbia"/>
    <x v="37"/>
    <x v="3"/>
    <s v="OFF-BI-10002012"/>
    <x v="1"/>
    <x v="4"/>
    <x v="492"/>
    <n v="5.4"/>
    <n v="3"/>
    <n v="2.5920000000000001"/>
  </r>
  <r>
    <n v="8761"/>
    <s v="CA-2019-159891"/>
    <x v="545"/>
    <d v="2019-02-06T00:00:00"/>
    <s v="Standard Class"/>
    <s v="BF-11170"/>
    <x v="440"/>
    <x v="2"/>
    <s v="United States"/>
    <s v="Atlanta"/>
    <x v="29"/>
    <x v="0"/>
    <s v="OFF-BI-10003527"/>
    <x v="1"/>
    <x v="4"/>
    <x v="912"/>
    <n v="1270.99"/>
    <n v="1"/>
    <n v="635.495"/>
  </r>
  <r>
    <n v="8762"/>
    <s v="CA-2019-159891"/>
    <x v="545"/>
    <d v="2019-02-06T00:00:00"/>
    <s v="Standard Class"/>
    <s v="BF-11170"/>
    <x v="440"/>
    <x v="2"/>
    <s v="United States"/>
    <s v="Atlanta"/>
    <x v="29"/>
    <x v="0"/>
    <s v="OFF-EN-10004483"/>
    <x v="1"/>
    <x v="12"/>
    <x v="986"/>
    <n v="125.36"/>
    <n v="8"/>
    <n v="58.919199999999989"/>
  </r>
  <r>
    <n v="8763"/>
    <s v="CA-2019-112578"/>
    <x v="398"/>
    <d v="2020-01-02T00:00:00"/>
    <s v="Standard Class"/>
    <s v="FO-14305"/>
    <x v="247"/>
    <x v="0"/>
    <s v="United States"/>
    <s v="Sacramento"/>
    <x v="1"/>
    <x v="1"/>
    <s v="OFF-ST-10003722"/>
    <x v="1"/>
    <x v="10"/>
    <x v="503"/>
    <n v="14.03"/>
    <n v="1"/>
    <n v="4.068699999999998"/>
  </r>
  <r>
    <n v="8764"/>
    <s v="CA-2019-112578"/>
    <x v="398"/>
    <d v="2020-01-02T00:00:00"/>
    <s v="Standard Class"/>
    <s v="FO-14305"/>
    <x v="247"/>
    <x v="0"/>
    <s v="United States"/>
    <s v="Sacramento"/>
    <x v="1"/>
    <x v="1"/>
    <s v="OFF-SU-10002557"/>
    <x v="1"/>
    <x v="13"/>
    <x v="982"/>
    <n v="27.96"/>
    <n v="2"/>
    <n v="7.2696000000000005"/>
  </r>
  <r>
    <n v="8770"/>
    <s v="CA-2019-151148"/>
    <x v="68"/>
    <d v="2019-09-13T00:00:00"/>
    <s v="Same Day"/>
    <s v="PO-19180"/>
    <x v="107"/>
    <x v="2"/>
    <s v="United States"/>
    <s v="Louisville"/>
    <x v="27"/>
    <x v="1"/>
    <s v="TEC-PH-10001870"/>
    <x v="2"/>
    <x v="8"/>
    <x v="1700"/>
    <n v="146.952"/>
    <n v="3"/>
    <n v="9.1844999999999928"/>
  </r>
  <r>
    <n v="8771"/>
    <s v="CA-2019-151148"/>
    <x v="68"/>
    <d v="2019-09-13T00:00:00"/>
    <s v="Same Day"/>
    <s v="PO-19180"/>
    <x v="107"/>
    <x v="2"/>
    <s v="United States"/>
    <s v="Louisville"/>
    <x v="27"/>
    <x v="1"/>
    <s v="FUR-CH-10002304"/>
    <x v="0"/>
    <x v="1"/>
    <x v="517"/>
    <n v="83.13600000000001"/>
    <n v="4"/>
    <n v="5.1960000000000015"/>
  </r>
  <r>
    <n v="8772"/>
    <s v="CA-2020-115882"/>
    <x v="18"/>
    <d v="2020-09-17T00:00:00"/>
    <s v="First Class"/>
    <s v="DB-13555"/>
    <x v="592"/>
    <x v="1"/>
    <s v="United States"/>
    <s v="Raleigh"/>
    <x v="2"/>
    <x v="0"/>
    <s v="OFF-AP-10002534"/>
    <x v="1"/>
    <x v="6"/>
    <x v="855"/>
    <n v="942.78400000000011"/>
    <n v="4"/>
    <n v="94.278400000000033"/>
  </r>
  <r>
    <n v="8773"/>
    <s v="CA-2020-115882"/>
    <x v="18"/>
    <d v="2020-09-17T00:00:00"/>
    <s v="First Class"/>
    <s v="DB-13555"/>
    <x v="592"/>
    <x v="1"/>
    <s v="United States"/>
    <s v="Raleigh"/>
    <x v="2"/>
    <x v="0"/>
    <s v="OFF-PA-10001125"/>
    <x v="1"/>
    <x v="3"/>
    <x v="897"/>
    <n v="74.352000000000004"/>
    <n v="3"/>
    <n v="23.234999999999992"/>
  </r>
  <r>
    <n v="8776"/>
    <s v="CA-2019-163636"/>
    <x v="3"/>
    <d v="2019-12-09T00:00:00"/>
    <s v="Second Class"/>
    <s v="MP-18175"/>
    <x v="344"/>
    <x v="2"/>
    <s v="United States"/>
    <s v="Chicago"/>
    <x v="7"/>
    <x v="2"/>
    <s v="OFF-AR-10001547"/>
    <x v="1"/>
    <x v="5"/>
    <x v="1038"/>
    <n v="3.536"/>
    <n v="2"/>
    <n v="0.30940000000000001"/>
  </r>
  <r>
    <n v="8777"/>
    <s v="CA-2019-102813"/>
    <x v="232"/>
    <d v="2019-07-03T00:00:00"/>
    <s v="First Class"/>
    <s v="EA-14035"/>
    <x v="391"/>
    <x v="1"/>
    <s v="United States"/>
    <s v="Huntsville"/>
    <x v="6"/>
    <x v="2"/>
    <s v="FUR-CH-10000665"/>
    <x v="0"/>
    <x v="1"/>
    <x v="419"/>
    <n v="528.42999999999995"/>
    <n v="5"/>
    <n v="0"/>
  </r>
  <r>
    <n v="8778"/>
    <s v="CA-2019-102813"/>
    <x v="232"/>
    <d v="2019-07-03T00:00:00"/>
    <s v="First Class"/>
    <s v="EA-14035"/>
    <x v="391"/>
    <x v="1"/>
    <s v="United States"/>
    <s v="Huntsville"/>
    <x v="6"/>
    <x v="2"/>
    <s v="OFF-PA-10000520"/>
    <x v="1"/>
    <x v="3"/>
    <x v="1057"/>
    <n v="41.472000000000008"/>
    <n v="8"/>
    <n v="14.5152"/>
  </r>
  <r>
    <n v="8779"/>
    <s v="CA-2020-135377"/>
    <x v="582"/>
    <d v="2020-12-18T00:00:00"/>
    <s v="Standard Class"/>
    <s v="BP-11095"/>
    <x v="639"/>
    <x v="1"/>
    <s v="United States"/>
    <s v="New York City"/>
    <x v="11"/>
    <x v="3"/>
    <s v="FUR-BO-10004015"/>
    <x v="0"/>
    <x v="0"/>
    <x v="368"/>
    <n v="287.976"/>
    <n v="3"/>
    <n v="7.1993999999999687"/>
  </r>
  <r>
    <n v="8783"/>
    <s v="CA-2019-116911"/>
    <x v="172"/>
    <d v="2019-09-20T00:00:00"/>
    <s v="Standard Class"/>
    <s v="JD-16150"/>
    <x v="157"/>
    <x v="1"/>
    <s v="United States"/>
    <s v="Twin Falls"/>
    <x v="45"/>
    <x v="1"/>
    <s v="OFF-BI-10001249"/>
    <x v="1"/>
    <x v="4"/>
    <x v="1507"/>
    <n v="20.416"/>
    <n v="4"/>
    <n v="6.6351999999999984"/>
  </r>
  <r>
    <n v="8784"/>
    <s v="CA-2019-116911"/>
    <x v="172"/>
    <d v="2019-09-20T00:00:00"/>
    <s v="Standard Class"/>
    <s v="JD-16150"/>
    <x v="157"/>
    <x v="1"/>
    <s v="United States"/>
    <s v="Twin Falls"/>
    <x v="45"/>
    <x v="1"/>
    <s v="FUR-TA-10003473"/>
    <x v="0"/>
    <x v="14"/>
    <x v="108"/>
    <n v="1128.3899999999999"/>
    <n v="3"/>
    <n v="259.52970000000005"/>
  </r>
  <r>
    <n v="8785"/>
    <s v="US-2020-129224"/>
    <x v="165"/>
    <d v="2020-03-23T00:00:00"/>
    <s v="Standard Class"/>
    <s v="AS-10630"/>
    <x v="232"/>
    <x v="2"/>
    <s v="United States"/>
    <s v="Knoxville"/>
    <x v="26"/>
    <x v="0"/>
    <s v="OFF-LA-10003190"/>
    <x v="1"/>
    <x v="2"/>
    <x v="822"/>
    <n v="4.6079999999999997"/>
    <n v="2"/>
    <n v="1.6704000000000001"/>
  </r>
  <r>
    <n v="8786"/>
    <s v="CA-2020-145765"/>
    <x v="21"/>
    <d v="2020-06-02T00:00:00"/>
    <s v="Standard Class"/>
    <s v="CM-11815"/>
    <x v="679"/>
    <x v="1"/>
    <s v="United States"/>
    <s v="Phoenix"/>
    <x v="18"/>
    <x v="1"/>
    <s v="TEC-PH-10001305"/>
    <x v="2"/>
    <x v="8"/>
    <x v="1388"/>
    <n v="195.96000000000004"/>
    <n v="5"/>
    <n v="19.596000000000018"/>
  </r>
  <r>
    <n v="8787"/>
    <s v="CA-2020-145765"/>
    <x v="21"/>
    <d v="2020-06-02T00:00:00"/>
    <s v="Standard Class"/>
    <s v="CM-11815"/>
    <x v="679"/>
    <x v="1"/>
    <s v="United States"/>
    <s v="Phoenix"/>
    <x v="18"/>
    <x v="1"/>
    <s v="OFF-PA-10001534"/>
    <x v="1"/>
    <x v="3"/>
    <x v="1114"/>
    <n v="15.552000000000003"/>
    <n v="3"/>
    <n v="5.4432"/>
  </r>
  <r>
    <n v="8788"/>
    <s v="CA-2020-145765"/>
    <x v="21"/>
    <d v="2020-06-02T00:00:00"/>
    <s v="Standard Class"/>
    <s v="CM-11815"/>
    <x v="679"/>
    <x v="1"/>
    <s v="United States"/>
    <s v="Phoenix"/>
    <x v="18"/>
    <x v="1"/>
    <s v="TEC-AC-10000844"/>
    <x v="2"/>
    <x v="7"/>
    <x v="864"/>
    <n v="271.96800000000002"/>
    <n v="4"/>
    <n v="54.393599999999978"/>
  </r>
  <r>
    <n v="8789"/>
    <s v="CA-2020-126914"/>
    <x v="73"/>
    <d v="2020-06-19T00:00:00"/>
    <s v="Standard Class"/>
    <s v="JE-15715"/>
    <x v="416"/>
    <x v="0"/>
    <s v="United States"/>
    <s v="Monroe"/>
    <x v="2"/>
    <x v="0"/>
    <s v="FUR-CH-10000847"/>
    <x v="0"/>
    <x v="1"/>
    <x v="683"/>
    <n v="698.35200000000009"/>
    <n v="3"/>
    <n v="52.376399999999961"/>
  </r>
  <r>
    <n v="8790"/>
    <s v="CA-2020-126914"/>
    <x v="73"/>
    <d v="2020-06-19T00:00:00"/>
    <s v="Standard Class"/>
    <s v="JE-15715"/>
    <x v="416"/>
    <x v="0"/>
    <s v="United States"/>
    <s v="Monroe"/>
    <x v="2"/>
    <x v="0"/>
    <s v="FUR-BO-10000468"/>
    <x v="0"/>
    <x v="0"/>
    <x v="830"/>
    <n v="77.728000000000009"/>
    <n v="2"/>
    <n v="-3.8863999999999947"/>
  </r>
  <r>
    <n v="8792"/>
    <s v="CA-2020-162075"/>
    <x v="150"/>
    <d v="2020-03-24T00:00:00"/>
    <s v="Standard Class"/>
    <s v="TT-21220"/>
    <x v="667"/>
    <x v="0"/>
    <s v="United States"/>
    <s v="Houston"/>
    <x v="6"/>
    <x v="2"/>
    <s v="TEC-PH-10001557"/>
    <x v="2"/>
    <x v="8"/>
    <x v="421"/>
    <n v="537.54399999999998"/>
    <n v="7"/>
    <n v="47.035099999999971"/>
  </r>
  <r>
    <n v="8797"/>
    <s v="CA-2019-106397"/>
    <x v="156"/>
    <d v="2019-07-13T00:00:00"/>
    <s v="Standard Class"/>
    <s v="MJ-17740"/>
    <x v="48"/>
    <x v="0"/>
    <s v="United States"/>
    <s v="Orem"/>
    <x v="40"/>
    <x v="1"/>
    <s v="OFF-PA-10003441"/>
    <x v="1"/>
    <x v="3"/>
    <x v="296"/>
    <n v="12.96"/>
    <n v="2"/>
    <n v="6.2208000000000006"/>
  </r>
  <r>
    <n v="8798"/>
    <s v="CA-2019-106397"/>
    <x v="156"/>
    <d v="2019-07-13T00:00:00"/>
    <s v="Standard Class"/>
    <s v="MJ-17740"/>
    <x v="48"/>
    <x v="0"/>
    <s v="United States"/>
    <s v="Orem"/>
    <x v="40"/>
    <x v="1"/>
    <s v="OFF-AR-10004602"/>
    <x v="1"/>
    <x v="5"/>
    <x v="875"/>
    <n v="45.98"/>
    <n v="2"/>
    <n v="12.874400000000001"/>
  </r>
  <r>
    <n v="8799"/>
    <s v="US-2019-150140"/>
    <x v="631"/>
    <d v="2019-04-10T00:00:00"/>
    <s v="Standard Class"/>
    <s v="VM-21685"/>
    <x v="52"/>
    <x v="2"/>
    <s v="United States"/>
    <s v="Burlington"/>
    <x v="41"/>
    <x v="3"/>
    <s v="TEC-PH-10002555"/>
    <x v="2"/>
    <x v="8"/>
    <x v="1108"/>
    <n v="1294.75"/>
    <n v="5"/>
    <n v="336.63499999999999"/>
  </r>
  <r>
    <n v="8801"/>
    <s v="CA-2020-148992"/>
    <x v="31"/>
    <d v="2020-11-27T00:00:00"/>
    <s v="Standard Class"/>
    <s v="CS-12250"/>
    <x v="635"/>
    <x v="1"/>
    <s v="United States"/>
    <s v="Chicago"/>
    <x v="7"/>
    <x v="2"/>
    <s v="OFF-PA-10004285"/>
    <x v="1"/>
    <x v="3"/>
    <x v="1233"/>
    <n v="10.688000000000001"/>
    <n v="2"/>
    <n v="3.7407999999999997"/>
  </r>
  <r>
    <n v="8802"/>
    <s v="CA-2019-140935"/>
    <x v="190"/>
    <d v="2019-11-12T00:00:00"/>
    <s v="First Class"/>
    <s v="AB-10015"/>
    <x v="761"/>
    <x v="0"/>
    <s v="United States"/>
    <s v="Oklahoma City"/>
    <x v="22"/>
    <x v="2"/>
    <s v="TEC-PH-10000562"/>
    <x v="2"/>
    <x v="8"/>
    <x v="1701"/>
    <n v="221.98"/>
    <n v="2"/>
    <n v="62.15440000000001"/>
  </r>
  <r>
    <n v="8803"/>
    <s v="CA-2019-140935"/>
    <x v="190"/>
    <d v="2019-11-12T00:00:00"/>
    <s v="First Class"/>
    <s v="AB-10015"/>
    <x v="761"/>
    <x v="0"/>
    <s v="United States"/>
    <s v="Oklahoma City"/>
    <x v="22"/>
    <x v="2"/>
    <s v="FUR-BO-10003966"/>
    <x v="0"/>
    <x v="0"/>
    <x v="1671"/>
    <n v="341.96"/>
    <n v="2"/>
    <n v="54.713599999999985"/>
  </r>
  <r>
    <n v="8806"/>
    <s v="US-2020-100398"/>
    <x v="530"/>
    <d v="2020-08-23T00:00:00"/>
    <s v="Standard Class"/>
    <s v="DO-13435"/>
    <x v="437"/>
    <x v="0"/>
    <s v="United States"/>
    <s v="Salt Lake City"/>
    <x v="40"/>
    <x v="1"/>
    <s v="OFF-BI-10002133"/>
    <x v="1"/>
    <x v="4"/>
    <x v="800"/>
    <n v="102.72"/>
    <n v="3"/>
    <n v="37.235999999999997"/>
  </r>
  <r>
    <n v="8807"/>
    <s v="CA-2019-113082"/>
    <x v="68"/>
    <d v="2019-09-16T00:00:00"/>
    <s v="Standard Class"/>
    <s v="MC-17590"/>
    <x v="427"/>
    <x v="1"/>
    <s v="United States"/>
    <s v="Utica"/>
    <x v="11"/>
    <x v="3"/>
    <s v="FUR-FU-10002813"/>
    <x v="0"/>
    <x v="9"/>
    <x v="1403"/>
    <n v="40.479999999999997"/>
    <n v="2"/>
    <n v="14.572799999999997"/>
  </r>
  <r>
    <n v="8808"/>
    <s v="US-2020-110646"/>
    <x v="22"/>
    <d v="2020-10-31T00:00:00"/>
    <s v="Standard Class"/>
    <s v="JF-15190"/>
    <x v="299"/>
    <x v="0"/>
    <s v="United States"/>
    <s v="Philadelphia"/>
    <x v="5"/>
    <x v="3"/>
    <s v="OFF-BI-10004330"/>
    <x v="1"/>
    <x v="4"/>
    <x v="747"/>
    <n v="33.282000000000004"/>
    <n v="3"/>
    <n v="-27.734999999999992"/>
  </r>
  <r>
    <n v="8809"/>
    <s v="US-2020-110646"/>
    <x v="22"/>
    <d v="2020-10-31T00:00:00"/>
    <s v="Standard Class"/>
    <s v="JF-15190"/>
    <x v="299"/>
    <x v="0"/>
    <s v="United States"/>
    <s v="Philadelphia"/>
    <x v="5"/>
    <x v="3"/>
    <s v="TEC-PH-10002807"/>
    <x v="2"/>
    <x v="8"/>
    <x v="1004"/>
    <n v="118.64999999999998"/>
    <n v="5"/>
    <n v="19.775000000000006"/>
  </r>
  <r>
    <n v="8810"/>
    <s v="US-2020-110646"/>
    <x v="22"/>
    <d v="2020-10-31T00:00:00"/>
    <s v="Standard Class"/>
    <s v="JF-15190"/>
    <x v="299"/>
    <x v="0"/>
    <s v="United States"/>
    <s v="Philadelphia"/>
    <x v="5"/>
    <x v="3"/>
    <s v="OFF-LA-10001404"/>
    <x v="1"/>
    <x v="2"/>
    <x v="625"/>
    <n v="14.76"/>
    <n v="5"/>
    <n v="4.9815000000000005"/>
  </r>
  <r>
    <n v="8811"/>
    <s v="CA-2020-120614"/>
    <x v="586"/>
    <d v="2020-06-04T00:00:00"/>
    <s v="Standard Class"/>
    <s v="SM-20950"/>
    <x v="276"/>
    <x v="1"/>
    <s v="United States"/>
    <s v="Los Angeles"/>
    <x v="1"/>
    <x v="1"/>
    <s v="OFF-PA-10004911"/>
    <x v="1"/>
    <x v="3"/>
    <x v="640"/>
    <n v="37.520000000000003"/>
    <n v="4"/>
    <n v="18.009600000000002"/>
  </r>
  <r>
    <n v="8812"/>
    <s v="US-2019-140172"/>
    <x v="215"/>
    <d v="2019-03-13T00:00:00"/>
    <s v="Standard Class"/>
    <s v="SP-20650"/>
    <x v="707"/>
    <x v="1"/>
    <s v="United States"/>
    <s v="Jackson"/>
    <x v="13"/>
    <x v="2"/>
    <s v="OFF-AP-10004233"/>
    <x v="1"/>
    <x v="6"/>
    <x v="789"/>
    <n v="207.14400000000001"/>
    <n v="3"/>
    <n v="48.333599999999976"/>
  </r>
  <r>
    <n v="8813"/>
    <s v="US-2019-140172"/>
    <x v="215"/>
    <d v="2019-03-13T00:00:00"/>
    <s v="Standard Class"/>
    <s v="SP-20650"/>
    <x v="707"/>
    <x v="1"/>
    <s v="United States"/>
    <s v="Jackson"/>
    <x v="13"/>
    <x v="2"/>
    <s v="OFF-AR-10002766"/>
    <x v="1"/>
    <x v="5"/>
    <x v="729"/>
    <n v="13.899999999999999"/>
    <n v="5"/>
    <n v="3.7529999999999997"/>
  </r>
  <r>
    <n v="8821"/>
    <s v="CA-2020-100622"/>
    <x v="70"/>
    <d v="2020-11-07T00:00:00"/>
    <s v="Standard Class"/>
    <s v="DK-13090"/>
    <x v="587"/>
    <x v="0"/>
    <s v="United States"/>
    <s v="Orlando"/>
    <x v="8"/>
    <x v="0"/>
    <s v="TEC-CO-10003236"/>
    <x v="2"/>
    <x v="15"/>
    <x v="275"/>
    <n v="959.98400000000004"/>
    <n v="2"/>
    <n v="311.99479999999994"/>
  </r>
  <r>
    <n v="8822"/>
    <s v="CA-2020-100622"/>
    <x v="70"/>
    <d v="2020-11-07T00:00:00"/>
    <s v="Standard Class"/>
    <s v="DK-13090"/>
    <x v="587"/>
    <x v="0"/>
    <s v="United States"/>
    <s v="Orlando"/>
    <x v="8"/>
    <x v="0"/>
    <s v="OFF-BI-10002982"/>
    <x v="1"/>
    <x v="4"/>
    <x v="913"/>
    <n v="4.0860000000000003"/>
    <n v="2"/>
    <n v="-2.9963999999999995"/>
  </r>
  <r>
    <n v="8823"/>
    <s v="CA-2020-100622"/>
    <x v="70"/>
    <d v="2020-11-07T00:00:00"/>
    <s v="Standard Class"/>
    <s v="DK-13090"/>
    <x v="587"/>
    <x v="0"/>
    <s v="United States"/>
    <s v="Orlando"/>
    <x v="8"/>
    <x v="0"/>
    <s v="OFF-AR-10004010"/>
    <x v="1"/>
    <x v="5"/>
    <x v="1582"/>
    <n v="55.984000000000009"/>
    <n v="2"/>
    <n v="4.1987999999999985"/>
  </r>
  <r>
    <n v="8824"/>
    <s v="CA-2020-100622"/>
    <x v="70"/>
    <d v="2020-11-07T00:00:00"/>
    <s v="Standard Class"/>
    <s v="DK-13090"/>
    <x v="587"/>
    <x v="0"/>
    <s v="United States"/>
    <s v="Orlando"/>
    <x v="8"/>
    <x v="0"/>
    <s v="OFF-PA-10002947"/>
    <x v="1"/>
    <x v="3"/>
    <x v="459"/>
    <n v="10.688000000000001"/>
    <n v="2"/>
    <n v="3.7407999999999997"/>
  </r>
  <r>
    <n v="8825"/>
    <s v="CA-2020-117156"/>
    <x v="388"/>
    <d v="2020-03-23T00:00:00"/>
    <s v="Second Class"/>
    <s v="TB-21055"/>
    <x v="15"/>
    <x v="0"/>
    <s v="United States"/>
    <s v="Reading"/>
    <x v="5"/>
    <x v="3"/>
    <s v="OFF-EN-10003845"/>
    <x v="1"/>
    <x v="12"/>
    <x v="1482"/>
    <n v="8.8559999999999999"/>
    <n v="3"/>
    <n v="2.8781999999999992"/>
  </r>
  <r>
    <n v="8831"/>
    <s v="CA-2019-167983"/>
    <x v="559"/>
    <d v="2019-08-24T00:00:00"/>
    <s v="Second Class"/>
    <s v="RP-19270"/>
    <x v="762"/>
    <x v="1"/>
    <s v="United States"/>
    <s v="Seattle"/>
    <x v="3"/>
    <x v="1"/>
    <s v="OFF-BI-10003727"/>
    <x v="1"/>
    <x v="4"/>
    <x v="524"/>
    <n v="33.44"/>
    <n v="10"/>
    <n v="11.703999999999997"/>
  </r>
  <r>
    <n v="8834"/>
    <s v="US-2020-132675"/>
    <x v="136"/>
    <d v="2020-09-28T00:00:00"/>
    <s v="Standard Class"/>
    <s v="KF-16285"/>
    <x v="441"/>
    <x v="2"/>
    <s v="United States"/>
    <s v="Sandy Springs"/>
    <x v="29"/>
    <x v="0"/>
    <s v="OFF-ST-10004950"/>
    <x v="1"/>
    <x v="10"/>
    <x v="1164"/>
    <n v="15.51"/>
    <n v="1"/>
    <n v="3.8774999999999995"/>
  </r>
  <r>
    <n v="8835"/>
    <s v="US-2020-132675"/>
    <x v="136"/>
    <d v="2020-09-28T00:00:00"/>
    <s v="Standard Class"/>
    <s v="KF-16285"/>
    <x v="441"/>
    <x v="2"/>
    <s v="United States"/>
    <s v="Sandy Springs"/>
    <x v="29"/>
    <x v="0"/>
    <s v="TEC-PH-10003171"/>
    <x v="2"/>
    <x v="8"/>
    <x v="1252"/>
    <n v="89.9"/>
    <n v="2"/>
    <n v="25.171999999999997"/>
  </r>
  <r>
    <n v="8836"/>
    <s v="US-2020-132675"/>
    <x v="136"/>
    <d v="2020-09-28T00:00:00"/>
    <s v="Standard Class"/>
    <s v="KF-16285"/>
    <x v="441"/>
    <x v="2"/>
    <s v="United States"/>
    <s v="Sandy Springs"/>
    <x v="29"/>
    <x v="0"/>
    <s v="OFF-AR-10000614"/>
    <x v="1"/>
    <x v="5"/>
    <x v="1491"/>
    <n v="14.28"/>
    <n v="4"/>
    <n v="3.7127999999999997"/>
  </r>
  <r>
    <n v="8837"/>
    <s v="US-2020-132675"/>
    <x v="136"/>
    <d v="2020-09-28T00:00:00"/>
    <s v="Standard Class"/>
    <s v="KF-16285"/>
    <x v="441"/>
    <x v="2"/>
    <s v="United States"/>
    <s v="Sandy Springs"/>
    <x v="29"/>
    <x v="0"/>
    <s v="OFF-AR-10000034"/>
    <x v="1"/>
    <x v="5"/>
    <x v="1372"/>
    <n v="12.72"/>
    <n v="3"/>
    <n v="4.9607999999999999"/>
  </r>
  <r>
    <n v="8838"/>
    <s v="US-2020-132675"/>
    <x v="136"/>
    <d v="2020-09-28T00:00:00"/>
    <s v="Standard Class"/>
    <s v="KF-16285"/>
    <x v="441"/>
    <x v="2"/>
    <s v="United States"/>
    <s v="Sandy Springs"/>
    <x v="29"/>
    <x v="0"/>
    <s v="OFF-LA-10003766"/>
    <x v="1"/>
    <x v="2"/>
    <x v="205"/>
    <n v="15.75"/>
    <n v="5"/>
    <n v="7.5600000000000005"/>
  </r>
  <r>
    <n v="8842"/>
    <s v="US-2019-112396"/>
    <x v="632"/>
    <d v="2019-02-13T00:00:00"/>
    <s v="Standard Class"/>
    <s v="JR-16210"/>
    <x v="213"/>
    <x v="1"/>
    <s v="United States"/>
    <s v="San Francisco"/>
    <x v="1"/>
    <x v="1"/>
    <s v="TEC-AC-10003628"/>
    <x v="2"/>
    <x v="7"/>
    <x v="442"/>
    <n v="89.97"/>
    <n v="3"/>
    <n v="39.586800000000011"/>
  </r>
  <r>
    <n v="8843"/>
    <s v="US-2019-112396"/>
    <x v="632"/>
    <d v="2019-02-13T00:00:00"/>
    <s v="Standard Class"/>
    <s v="JR-16210"/>
    <x v="213"/>
    <x v="1"/>
    <s v="United States"/>
    <s v="San Francisco"/>
    <x v="1"/>
    <x v="1"/>
    <s v="TEC-AC-10004761"/>
    <x v="2"/>
    <x v="7"/>
    <x v="513"/>
    <n v="31.86"/>
    <n v="2"/>
    <n v="11.151"/>
  </r>
  <r>
    <n v="8845"/>
    <s v="CA-2020-156664"/>
    <x v="226"/>
    <d v="2020-12-23T00:00:00"/>
    <s v="Standard Class"/>
    <s v="BP-11290"/>
    <x v="698"/>
    <x v="0"/>
    <s v="United States"/>
    <s v="Columbus"/>
    <x v="19"/>
    <x v="3"/>
    <s v="OFF-BI-10004209"/>
    <x v="1"/>
    <x v="4"/>
    <x v="1151"/>
    <n v="7.2359999999999998"/>
    <n v="3"/>
    <n v="-6.0299999999999976"/>
  </r>
  <r>
    <n v="8846"/>
    <s v="CA-2020-156664"/>
    <x v="226"/>
    <d v="2020-12-23T00:00:00"/>
    <s v="Standard Class"/>
    <s v="BP-11290"/>
    <x v="698"/>
    <x v="0"/>
    <s v="United States"/>
    <s v="Columbus"/>
    <x v="19"/>
    <x v="3"/>
    <s v="OFF-FA-10002988"/>
    <x v="1"/>
    <x v="11"/>
    <x v="72"/>
    <n v="4.8239999999999998"/>
    <n v="3"/>
    <n v="1.7486999999999999"/>
  </r>
  <r>
    <n v="8847"/>
    <s v="CA-2020-156664"/>
    <x v="226"/>
    <d v="2020-12-23T00:00:00"/>
    <s v="Standard Class"/>
    <s v="BP-11290"/>
    <x v="698"/>
    <x v="0"/>
    <s v="United States"/>
    <s v="Columbus"/>
    <x v="19"/>
    <x v="3"/>
    <s v="OFF-PA-10002222"/>
    <x v="1"/>
    <x v="3"/>
    <x v="232"/>
    <n v="91.360000000000014"/>
    <n v="5"/>
    <n v="29.691999999999993"/>
  </r>
  <r>
    <n v="8848"/>
    <s v="CA-2020-156664"/>
    <x v="226"/>
    <d v="2020-12-23T00:00:00"/>
    <s v="Standard Class"/>
    <s v="BP-11290"/>
    <x v="698"/>
    <x v="0"/>
    <s v="United States"/>
    <s v="Columbus"/>
    <x v="19"/>
    <x v="3"/>
    <s v="OFF-AP-10004487"/>
    <x v="1"/>
    <x v="6"/>
    <x v="607"/>
    <n v="130.11199999999999"/>
    <n v="2"/>
    <n v="13.011199999999995"/>
  </r>
  <r>
    <n v="8856"/>
    <s v="CA-2020-163671"/>
    <x v="87"/>
    <d v="2020-12-30T00:00:00"/>
    <s v="Standard Class"/>
    <s v="DP-13105"/>
    <x v="200"/>
    <x v="1"/>
    <s v="United States"/>
    <s v="Meridian"/>
    <x v="45"/>
    <x v="1"/>
    <s v="OFF-BI-10001679"/>
    <x v="1"/>
    <x v="4"/>
    <x v="109"/>
    <n v="21.312000000000005"/>
    <n v="3"/>
    <n v="7.9919999999999991"/>
  </r>
  <r>
    <n v="8857"/>
    <s v="CA-2020-135909"/>
    <x v="65"/>
    <d v="2020-10-20T00:00:00"/>
    <s v="Standard Class"/>
    <s v="JW-15220"/>
    <x v="332"/>
    <x v="1"/>
    <s v="United States"/>
    <s v="Sacramento"/>
    <x v="1"/>
    <x v="1"/>
    <s v="TEC-AC-10002335"/>
    <x v="2"/>
    <x v="7"/>
    <x v="1382"/>
    <n v="209.94"/>
    <n v="6"/>
    <n v="39.888599999999997"/>
  </r>
  <r>
    <n v="8858"/>
    <s v="CA-2020-135909"/>
    <x v="65"/>
    <d v="2020-10-20T00:00:00"/>
    <s v="Standard Class"/>
    <s v="JW-15220"/>
    <x v="332"/>
    <x v="1"/>
    <s v="United States"/>
    <s v="Sacramento"/>
    <x v="1"/>
    <x v="1"/>
    <s v="TEC-PH-10003187"/>
    <x v="2"/>
    <x v="8"/>
    <x v="1051"/>
    <n v="31.983999999999998"/>
    <n v="2"/>
    <n v="-7.9959999999999996"/>
  </r>
  <r>
    <n v="8859"/>
    <s v="CA-2020-135909"/>
    <x v="65"/>
    <d v="2020-10-20T00:00:00"/>
    <s v="Standard Class"/>
    <s v="JW-15220"/>
    <x v="332"/>
    <x v="1"/>
    <s v="United States"/>
    <s v="Sacramento"/>
    <x v="1"/>
    <x v="1"/>
    <s v="OFF-BI-10003527"/>
    <x v="1"/>
    <x v="4"/>
    <x v="912"/>
    <n v="5083.96"/>
    <n v="5"/>
    <n v="1906.4849999999999"/>
  </r>
  <r>
    <n v="8860"/>
    <s v="US-2020-114356"/>
    <x v="357"/>
    <d v="2020-08-26T00:00:00"/>
    <s v="Standard Class"/>
    <s v="TT-21460"/>
    <x v="353"/>
    <x v="2"/>
    <s v="United States"/>
    <s v="Charlotte"/>
    <x v="2"/>
    <x v="0"/>
    <s v="TEC-PH-10003171"/>
    <x v="2"/>
    <x v="8"/>
    <x v="1252"/>
    <n v="35.96"/>
    <n v="1"/>
    <n v="3.5959999999999983"/>
  </r>
  <r>
    <n v="8869"/>
    <s v="CA-2019-158260"/>
    <x v="147"/>
    <d v="2019-11-08T00:00:00"/>
    <s v="Standard Class"/>
    <s v="CC-12475"/>
    <x v="560"/>
    <x v="0"/>
    <s v="United States"/>
    <s v="San Diego"/>
    <x v="1"/>
    <x v="1"/>
    <s v="TEC-MA-10003176"/>
    <x v="2"/>
    <x v="16"/>
    <x v="1540"/>
    <n v="686.40000000000009"/>
    <n v="2"/>
    <n v="77.219999999999914"/>
  </r>
  <r>
    <n v="8870"/>
    <s v="CA-2020-101805"/>
    <x v="53"/>
    <d v="2020-12-06T00:00:00"/>
    <s v="Standard Class"/>
    <s v="SH-19975"/>
    <x v="41"/>
    <x v="1"/>
    <s v="United States"/>
    <s v="Seattle"/>
    <x v="3"/>
    <x v="1"/>
    <s v="OFF-BI-10002003"/>
    <x v="1"/>
    <x v="4"/>
    <x v="1029"/>
    <n v="15.920000000000002"/>
    <n v="5"/>
    <n v="5.3729999999999993"/>
  </r>
  <r>
    <n v="8871"/>
    <s v="CA-2020-101805"/>
    <x v="53"/>
    <d v="2020-12-06T00:00:00"/>
    <s v="Standard Class"/>
    <s v="SH-19975"/>
    <x v="41"/>
    <x v="1"/>
    <s v="United States"/>
    <s v="Seattle"/>
    <x v="3"/>
    <x v="1"/>
    <s v="FUR-FU-10000023"/>
    <x v="0"/>
    <x v="9"/>
    <x v="181"/>
    <n v="70.679999999999993"/>
    <n v="12"/>
    <n v="31.099200000000003"/>
  </r>
  <r>
    <n v="8872"/>
    <s v="CA-2020-101805"/>
    <x v="53"/>
    <d v="2020-12-06T00:00:00"/>
    <s v="Standard Class"/>
    <s v="SH-19975"/>
    <x v="41"/>
    <x v="1"/>
    <s v="United States"/>
    <s v="Seattle"/>
    <x v="3"/>
    <x v="1"/>
    <s v="OFF-ST-10002756"/>
    <x v="1"/>
    <x v="10"/>
    <x v="147"/>
    <n v="541.24"/>
    <n v="4"/>
    <n v="5.4124000000000478"/>
  </r>
  <r>
    <n v="8875"/>
    <s v="CA-2020-142489"/>
    <x v="133"/>
    <d v="2020-11-16T00:00:00"/>
    <s v="Second Class"/>
    <s v="TC-21295"/>
    <x v="497"/>
    <x v="0"/>
    <s v="United States"/>
    <s v="Houston"/>
    <x v="6"/>
    <x v="2"/>
    <s v="OFF-BI-10003684"/>
    <x v="1"/>
    <x v="4"/>
    <x v="463"/>
    <n v="21.989999999999995"/>
    <n v="5"/>
    <n v="-32.984999999999999"/>
  </r>
  <r>
    <n v="8876"/>
    <s v="US-2019-141264"/>
    <x v="317"/>
    <d v="2019-08-19T00:00:00"/>
    <s v="Standard Class"/>
    <s v="CT-11995"/>
    <x v="426"/>
    <x v="0"/>
    <s v="United States"/>
    <s v="Irving"/>
    <x v="6"/>
    <x v="2"/>
    <s v="OFF-SU-10003505"/>
    <x v="1"/>
    <x v="13"/>
    <x v="248"/>
    <n v="185.376"/>
    <n v="2"/>
    <n v="-34.758000000000017"/>
  </r>
  <r>
    <n v="8877"/>
    <s v="US-2019-141264"/>
    <x v="317"/>
    <d v="2019-08-19T00:00:00"/>
    <s v="Standard Class"/>
    <s v="CT-11995"/>
    <x v="426"/>
    <x v="0"/>
    <s v="United States"/>
    <s v="Irving"/>
    <x v="6"/>
    <x v="2"/>
    <s v="OFF-AP-10002534"/>
    <x v="1"/>
    <x v="6"/>
    <x v="855"/>
    <n v="58.923999999999985"/>
    <n v="1"/>
    <n v="-153.20240000000001"/>
  </r>
  <r>
    <n v="8878"/>
    <s v="CA-2020-126928"/>
    <x v="383"/>
    <d v="2020-09-23T00:00:00"/>
    <s v="Standard Class"/>
    <s v="GZ-14470"/>
    <x v="31"/>
    <x v="0"/>
    <s v="United States"/>
    <s v="Morristown"/>
    <x v="25"/>
    <x v="3"/>
    <s v="TEC-MA-10004626"/>
    <x v="2"/>
    <x v="16"/>
    <x v="1702"/>
    <n v="480"/>
    <n v="4"/>
    <n v="225.6"/>
  </r>
  <r>
    <n v="8879"/>
    <s v="CA-2020-126928"/>
    <x v="383"/>
    <d v="2020-09-23T00:00:00"/>
    <s v="Standard Class"/>
    <s v="GZ-14470"/>
    <x v="31"/>
    <x v="0"/>
    <s v="United States"/>
    <s v="Morristown"/>
    <x v="25"/>
    <x v="3"/>
    <s v="OFF-ST-10000615"/>
    <x v="1"/>
    <x v="10"/>
    <x v="33"/>
    <n v="34.049999999999997"/>
    <n v="3"/>
    <n v="9.5340000000000025"/>
  </r>
  <r>
    <n v="8882"/>
    <s v="CA-2019-135594"/>
    <x v="619"/>
    <d v="2019-07-03T00:00:00"/>
    <s v="Second Class"/>
    <s v="AH-10120"/>
    <x v="656"/>
    <x v="2"/>
    <s v="United States"/>
    <s v="Aurora"/>
    <x v="7"/>
    <x v="2"/>
    <s v="TEC-AC-10003038"/>
    <x v="2"/>
    <x v="7"/>
    <x v="899"/>
    <n v="50.120000000000005"/>
    <n v="7"/>
    <n v="-0.62650000000000716"/>
  </r>
  <r>
    <n v="8883"/>
    <s v="US-2020-115252"/>
    <x v="98"/>
    <d v="2020-10-25T00:00:00"/>
    <s v="Standard Class"/>
    <s v="MY-18295"/>
    <x v="357"/>
    <x v="1"/>
    <s v="United States"/>
    <s v="Durham"/>
    <x v="2"/>
    <x v="0"/>
    <s v="TEC-PH-10004071"/>
    <x v="2"/>
    <x v="8"/>
    <x v="1210"/>
    <n v="15.984000000000002"/>
    <n v="2"/>
    <n v="1.3986000000000001"/>
  </r>
  <r>
    <n v="8884"/>
    <s v="US-2020-115252"/>
    <x v="98"/>
    <d v="2020-10-25T00:00:00"/>
    <s v="Standard Class"/>
    <s v="MY-18295"/>
    <x v="357"/>
    <x v="1"/>
    <s v="United States"/>
    <s v="Durham"/>
    <x v="2"/>
    <x v="0"/>
    <s v="OFF-PA-10001667"/>
    <x v="1"/>
    <x v="3"/>
    <x v="277"/>
    <n v="14.352000000000002"/>
    <n v="3"/>
    <n v="4.4849999999999994"/>
  </r>
  <r>
    <n v="8889"/>
    <s v="CA-2020-103968"/>
    <x v="53"/>
    <d v="2020-12-07T00:00:00"/>
    <s v="Standard Class"/>
    <s v="ML-17755"/>
    <x v="383"/>
    <x v="2"/>
    <s v="United States"/>
    <s v="Stockton"/>
    <x v="1"/>
    <x v="1"/>
    <s v="FUR-FU-10003394"/>
    <x v="0"/>
    <x v="9"/>
    <x v="369"/>
    <n v="629.64"/>
    <n v="9"/>
    <n v="107.03879999999994"/>
  </r>
  <r>
    <n v="8890"/>
    <s v="CA-2019-147256"/>
    <x v="288"/>
    <d v="2019-10-21T00:00:00"/>
    <s v="Second Class"/>
    <s v="FC-14245"/>
    <x v="686"/>
    <x v="2"/>
    <s v="United States"/>
    <s v="Columbia"/>
    <x v="20"/>
    <x v="2"/>
    <s v="TEC-PH-10003072"/>
    <x v="2"/>
    <x v="8"/>
    <x v="956"/>
    <n v="449.97"/>
    <n v="3"/>
    <n v="220.48530000000002"/>
  </r>
  <r>
    <n v="8891"/>
    <s v="CA-2019-147256"/>
    <x v="288"/>
    <d v="2019-10-21T00:00:00"/>
    <s v="Second Class"/>
    <s v="FC-14245"/>
    <x v="686"/>
    <x v="2"/>
    <s v="United States"/>
    <s v="Columbia"/>
    <x v="20"/>
    <x v="2"/>
    <s v="OFF-AP-10003057"/>
    <x v="1"/>
    <x v="6"/>
    <x v="981"/>
    <n v="1927.5900000000001"/>
    <n v="7"/>
    <n v="751.76010000000008"/>
  </r>
  <r>
    <n v="8892"/>
    <s v="CA-2019-162159"/>
    <x v="597"/>
    <d v="2019-09-18T00:00:00"/>
    <s v="First Class"/>
    <s v="CR-12625"/>
    <x v="763"/>
    <x v="2"/>
    <s v="United States"/>
    <s v="Columbus"/>
    <x v="29"/>
    <x v="0"/>
    <s v="FUR-CH-10001146"/>
    <x v="0"/>
    <x v="1"/>
    <x v="522"/>
    <n v="121.78"/>
    <n v="2"/>
    <n v="30.444999999999993"/>
  </r>
  <r>
    <n v="8895"/>
    <s v="CA-2019-167241"/>
    <x v="137"/>
    <d v="2019-08-22T00:00:00"/>
    <s v="Standard Class"/>
    <s v="BD-11320"/>
    <x v="133"/>
    <x v="0"/>
    <s v="United States"/>
    <s v="Los Angeles"/>
    <x v="1"/>
    <x v="1"/>
    <s v="FUR-FU-10004071"/>
    <x v="0"/>
    <x v="9"/>
    <x v="498"/>
    <n v="312.03000000000003"/>
    <n v="3"/>
    <n v="43.684200000000018"/>
  </r>
  <r>
    <n v="8896"/>
    <s v="CA-2019-167241"/>
    <x v="137"/>
    <d v="2019-08-22T00:00:00"/>
    <s v="Standard Class"/>
    <s v="BD-11320"/>
    <x v="133"/>
    <x v="0"/>
    <s v="United States"/>
    <s v="Los Angeles"/>
    <x v="1"/>
    <x v="1"/>
    <s v="OFF-ST-10001505"/>
    <x v="1"/>
    <x v="10"/>
    <x v="834"/>
    <n v="17.940000000000001"/>
    <n v="3"/>
    <n v="3.0497999999999985"/>
  </r>
  <r>
    <n v="8897"/>
    <s v="CA-2019-167241"/>
    <x v="137"/>
    <d v="2019-08-22T00:00:00"/>
    <s v="Standard Class"/>
    <s v="BD-11320"/>
    <x v="133"/>
    <x v="0"/>
    <s v="United States"/>
    <s v="Los Angeles"/>
    <x v="1"/>
    <x v="1"/>
    <s v="TEC-PH-10004614"/>
    <x v="2"/>
    <x v="8"/>
    <x v="165"/>
    <n v="165.60000000000002"/>
    <n v="3"/>
    <n v="10.349999999999994"/>
  </r>
  <r>
    <n v="8898"/>
    <s v="CA-2019-167241"/>
    <x v="137"/>
    <d v="2019-08-22T00:00:00"/>
    <s v="Standard Class"/>
    <s v="BD-11320"/>
    <x v="133"/>
    <x v="0"/>
    <s v="United States"/>
    <s v="Los Angeles"/>
    <x v="1"/>
    <x v="1"/>
    <s v="OFF-PA-10004911"/>
    <x v="1"/>
    <x v="3"/>
    <x v="640"/>
    <n v="37.520000000000003"/>
    <n v="4"/>
    <n v="18.009600000000002"/>
  </r>
  <r>
    <n v="8901"/>
    <s v="CA-2019-150483"/>
    <x v="633"/>
    <d v="2019-06-04T00:00:00"/>
    <s v="Standard Class"/>
    <s v="BP-11290"/>
    <x v="698"/>
    <x v="0"/>
    <s v="United States"/>
    <s v="Decatur"/>
    <x v="7"/>
    <x v="2"/>
    <s v="FUR-FU-10001379"/>
    <x v="0"/>
    <x v="9"/>
    <x v="1672"/>
    <n v="32.064"/>
    <n v="3"/>
    <n v="-12.825599999999994"/>
  </r>
  <r>
    <n v="8902"/>
    <s v="CA-2019-150483"/>
    <x v="633"/>
    <d v="2019-06-04T00:00:00"/>
    <s v="Standard Class"/>
    <s v="BP-11290"/>
    <x v="698"/>
    <x v="0"/>
    <s v="United States"/>
    <s v="Decatur"/>
    <x v="7"/>
    <x v="2"/>
    <s v="OFF-PA-10001846"/>
    <x v="1"/>
    <x v="3"/>
    <x v="1703"/>
    <n v="18.496000000000002"/>
    <n v="4"/>
    <n v="6.7048000000000005"/>
  </r>
  <r>
    <n v="8903"/>
    <s v="CA-2019-150483"/>
    <x v="633"/>
    <d v="2019-06-04T00:00:00"/>
    <s v="Standard Class"/>
    <s v="BP-11290"/>
    <x v="698"/>
    <x v="0"/>
    <s v="United States"/>
    <s v="Decatur"/>
    <x v="7"/>
    <x v="2"/>
    <s v="FUR-CH-10000422"/>
    <x v="0"/>
    <x v="1"/>
    <x v="1081"/>
    <n v="191.07899999999998"/>
    <n v="3"/>
    <n v="-38.215799999999973"/>
  </r>
  <r>
    <n v="8904"/>
    <s v="CA-2019-150483"/>
    <x v="633"/>
    <d v="2019-06-04T00:00:00"/>
    <s v="Standard Class"/>
    <s v="BP-11290"/>
    <x v="698"/>
    <x v="0"/>
    <s v="United States"/>
    <s v="Decatur"/>
    <x v="7"/>
    <x v="2"/>
    <s v="OFF-PA-10004621"/>
    <x v="1"/>
    <x v="3"/>
    <x v="488"/>
    <n v="10.368000000000002"/>
    <n v="2"/>
    <n v="3.6288"/>
  </r>
  <r>
    <n v="8905"/>
    <s v="US-2019-126431"/>
    <x v="520"/>
    <d v="2019-07-01T00:00:00"/>
    <s v="Same Day"/>
    <s v="SU-20665"/>
    <x v="582"/>
    <x v="2"/>
    <s v="United States"/>
    <s v="New York City"/>
    <x v="11"/>
    <x v="3"/>
    <s v="OFF-LA-10001474"/>
    <x v="1"/>
    <x v="2"/>
    <x v="626"/>
    <n v="30.53"/>
    <n v="1"/>
    <n v="14.043800000000001"/>
  </r>
  <r>
    <n v="8906"/>
    <s v="US-2019-126431"/>
    <x v="520"/>
    <d v="2019-07-01T00:00:00"/>
    <s v="Same Day"/>
    <s v="SU-20665"/>
    <x v="582"/>
    <x v="2"/>
    <s v="United States"/>
    <s v="New York City"/>
    <x v="11"/>
    <x v="3"/>
    <s v="TEC-AC-10001635"/>
    <x v="2"/>
    <x v="7"/>
    <x v="1704"/>
    <n v="30.839999999999996"/>
    <n v="3"/>
    <n v="6.1679999999999975"/>
  </r>
  <r>
    <n v="8907"/>
    <s v="US-2019-126431"/>
    <x v="520"/>
    <d v="2019-07-01T00:00:00"/>
    <s v="Same Day"/>
    <s v="SU-20665"/>
    <x v="582"/>
    <x v="2"/>
    <s v="United States"/>
    <s v="New York City"/>
    <x v="11"/>
    <x v="3"/>
    <s v="OFF-PA-10001950"/>
    <x v="1"/>
    <x v="3"/>
    <x v="94"/>
    <n v="75.06"/>
    <n v="9"/>
    <n v="33.776999999999994"/>
  </r>
  <r>
    <n v="8908"/>
    <s v="CA-2019-139934"/>
    <x v="66"/>
    <d v="2019-12-20T00:00:00"/>
    <s v="First Class"/>
    <s v="AY-10555"/>
    <x v="534"/>
    <x v="1"/>
    <s v="United States"/>
    <s v="San Francisco"/>
    <x v="1"/>
    <x v="1"/>
    <s v="TEC-PH-10001552"/>
    <x v="2"/>
    <x v="8"/>
    <x v="1072"/>
    <n v="66.976000000000013"/>
    <n v="7"/>
    <n v="6.6976000000000013"/>
  </r>
  <r>
    <n v="8910"/>
    <s v="CA-2020-160661"/>
    <x v="525"/>
    <d v="2020-11-01T00:00:00"/>
    <s v="Standard Class"/>
    <s v="SA-20830"/>
    <x v="282"/>
    <x v="0"/>
    <s v="United States"/>
    <s v="Everett"/>
    <x v="28"/>
    <x v="3"/>
    <s v="OFF-LA-10002475"/>
    <x v="1"/>
    <x v="2"/>
    <x v="86"/>
    <n v="21.93"/>
    <n v="3"/>
    <n v="10.307099999999998"/>
  </r>
  <r>
    <n v="8911"/>
    <s v="CA-2020-102610"/>
    <x v="152"/>
    <d v="2020-11-08T00:00:00"/>
    <s v="Standard Class"/>
    <s v="CA-12265"/>
    <x v="379"/>
    <x v="0"/>
    <s v="United States"/>
    <s v="Chattanooga"/>
    <x v="26"/>
    <x v="0"/>
    <s v="TEC-AC-10000303"/>
    <x v="2"/>
    <x v="7"/>
    <x v="1463"/>
    <n v="95.976000000000013"/>
    <n v="3"/>
    <n v="15.596099999999996"/>
  </r>
  <r>
    <n v="8912"/>
    <s v="CA-2020-102610"/>
    <x v="152"/>
    <d v="2020-11-08T00:00:00"/>
    <s v="Standard Class"/>
    <s v="CA-12265"/>
    <x v="379"/>
    <x v="0"/>
    <s v="United States"/>
    <s v="Chattanooga"/>
    <x v="26"/>
    <x v="0"/>
    <s v="TEC-PH-10000127"/>
    <x v="2"/>
    <x v="8"/>
    <x v="1550"/>
    <n v="143.928"/>
    <n v="9"/>
    <n v="-32.383800000000008"/>
  </r>
  <r>
    <n v="8913"/>
    <s v="CA-2020-102610"/>
    <x v="152"/>
    <d v="2020-11-08T00:00:00"/>
    <s v="Standard Class"/>
    <s v="CA-12265"/>
    <x v="379"/>
    <x v="0"/>
    <s v="United States"/>
    <s v="Chattanooga"/>
    <x v="26"/>
    <x v="0"/>
    <s v="OFF-BI-10004364"/>
    <x v="1"/>
    <x v="4"/>
    <x v="304"/>
    <n v="3.5640000000000009"/>
    <n v="2"/>
    <n v="-2.9700000000000006"/>
  </r>
  <r>
    <n v="8914"/>
    <s v="CA-2020-102610"/>
    <x v="152"/>
    <d v="2020-11-08T00:00:00"/>
    <s v="Standard Class"/>
    <s v="CA-12265"/>
    <x v="379"/>
    <x v="0"/>
    <s v="United States"/>
    <s v="Chattanooga"/>
    <x v="26"/>
    <x v="0"/>
    <s v="OFF-LA-10002195"/>
    <x v="1"/>
    <x v="2"/>
    <x v="1564"/>
    <n v="4.9280000000000008"/>
    <n v="2"/>
    <n v="1.7247999999999997"/>
  </r>
  <r>
    <n v="8915"/>
    <s v="US-2019-144057"/>
    <x v="108"/>
    <d v="2019-05-13T00:00:00"/>
    <s v="Standard Class"/>
    <s v="CV-12805"/>
    <x v="33"/>
    <x v="1"/>
    <s v="United States"/>
    <s v="Austin"/>
    <x v="6"/>
    <x v="2"/>
    <s v="OFF-ST-10001490"/>
    <x v="1"/>
    <x v="10"/>
    <x v="631"/>
    <n v="856.65600000000006"/>
    <n v="6"/>
    <n v="107.08199999999985"/>
  </r>
  <r>
    <n v="8916"/>
    <s v="US-2019-144057"/>
    <x v="108"/>
    <d v="2019-05-13T00:00:00"/>
    <s v="Standard Class"/>
    <s v="CV-12805"/>
    <x v="33"/>
    <x v="1"/>
    <s v="United States"/>
    <s v="Austin"/>
    <x v="6"/>
    <x v="2"/>
    <s v="OFF-BI-10002852"/>
    <x v="1"/>
    <x v="4"/>
    <x v="1048"/>
    <n v="13.183999999999997"/>
    <n v="4"/>
    <n v="-20.435200000000002"/>
  </r>
  <r>
    <n v="8917"/>
    <s v="US-2019-144057"/>
    <x v="108"/>
    <d v="2019-05-13T00:00:00"/>
    <s v="Standard Class"/>
    <s v="CV-12805"/>
    <x v="33"/>
    <x v="1"/>
    <s v="United States"/>
    <s v="Austin"/>
    <x v="6"/>
    <x v="2"/>
    <s v="OFF-AP-10000390"/>
    <x v="1"/>
    <x v="6"/>
    <x v="1417"/>
    <n v="48.783999999999985"/>
    <n v="4"/>
    <n v="-131.71680000000001"/>
  </r>
  <r>
    <n v="8918"/>
    <s v="US-2019-144057"/>
    <x v="108"/>
    <d v="2019-05-13T00:00:00"/>
    <s v="Standard Class"/>
    <s v="CV-12805"/>
    <x v="33"/>
    <x v="1"/>
    <s v="United States"/>
    <s v="Austin"/>
    <x v="6"/>
    <x v="2"/>
    <s v="OFF-PA-10004327"/>
    <x v="1"/>
    <x v="3"/>
    <x v="79"/>
    <n v="76.64"/>
    <n v="2"/>
    <n v="26.823999999999995"/>
  </r>
  <r>
    <n v="8919"/>
    <s v="US-2019-144057"/>
    <x v="108"/>
    <d v="2019-05-13T00:00:00"/>
    <s v="Standard Class"/>
    <s v="CV-12805"/>
    <x v="33"/>
    <x v="1"/>
    <s v="United States"/>
    <s v="Austin"/>
    <x v="6"/>
    <x v="2"/>
    <s v="OFF-BI-10002353"/>
    <x v="1"/>
    <x v="4"/>
    <x v="748"/>
    <n v="18.527999999999995"/>
    <n v="6"/>
    <n v="-27.791999999999994"/>
  </r>
  <r>
    <n v="8922"/>
    <s v="CA-2019-145709"/>
    <x v="527"/>
    <d v="2019-10-08T00:00:00"/>
    <s v="Standard Class"/>
    <s v="AH-10690"/>
    <x v="574"/>
    <x v="1"/>
    <s v="United States"/>
    <s v="Coral Gables"/>
    <x v="8"/>
    <x v="0"/>
    <s v="TEC-PH-10003095"/>
    <x v="2"/>
    <x v="8"/>
    <x v="1145"/>
    <n v="52.679999999999993"/>
    <n v="3"/>
    <n v="19.754999999999999"/>
  </r>
  <r>
    <n v="8923"/>
    <s v="CA-2019-145709"/>
    <x v="527"/>
    <d v="2019-10-08T00:00:00"/>
    <s v="Standard Class"/>
    <s v="AH-10690"/>
    <x v="574"/>
    <x v="1"/>
    <s v="United States"/>
    <s v="Coral Gables"/>
    <x v="8"/>
    <x v="0"/>
    <s v="FUR-FU-10002885"/>
    <x v="0"/>
    <x v="9"/>
    <x v="696"/>
    <n v="11.568000000000001"/>
    <n v="3"/>
    <n v="2.6028000000000011"/>
  </r>
  <r>
    <n v="8924"/>
    <s v="CA-2020-133928"/>
    <x v="298"/>
    <d v="2020-06-17T00:00:00"/>
    <s v="Standard Class"/>
    <s v="ZC-21910"/>
    <x v="145"/>
    <x v="0"/>
    <s v="United States"/>
    <s v="Hickory"/>
    <x v="2"/>
    <x v="0"/>
    <s v="OFF-BI-10001525"/>
    <x v="1"/>
    <x v="4"/>
    <x v="1389"/>
    <n v="4.572000000000001"/>
    <n v="4"/>
    <n v="-3.8100000000000005"/>
  </r>
  <r>
    <n v="8925"/>
    <s v="CA-2019-168032"/>
    <x v="441"/>
    <d v="2019-02-03T00:00:00"/>
    <s v="Standard Class"/>
    <s v="DF-13135"/>
    <x v="764"/>
    <x v="0"/>
    <s v="United States"/>
    <s v="Rockford"/>
    <x v="7"/>
    <x v="2"/>
    <s v="TEC-PH-10004241"/>
    <x v="2"/>
    <x v="8"/>
    <x v="1705"/>
    <n v="1439.9680000000001"/>
    <n v="4"/>
    <n v="143.99680000000006"/>
  </r>
  <r>
    <n v="8926"/>
    <s v="CA-2019-168032"/>
    <x v="441"/>
    <d v="2019-02-03T00:00:00"/>
    <s v="Standard Class"/>
    <s v="DF-13135"/>
    <x v="764"/>
    <x v="0"/>
    <s v="United States"/>
    <s v="Rockford"/>
    <x v="7"/>
    <x v="2"/>
    <s v="OFF-BI-10000546"/>
    <x v="1"/>
    <x v="4"/>
    <x v="395"/>
    <n v="1.7279999999999995"/>
    <n v="3"/>
    <n v="-2.678399999999999"/>
  </r>
  <r>
    <n v="8927"/>
    <s v="CA-2019-168032"/>
    <x v="441"/>
    <d v="2019-02-03T00:00:00"/>
    <s v="Standard Class"/>
    <s v="DF-13135"/>
    <x v="764"/>
    <x v="0"/>
    <s v="United States"/>
    <s v="Rockford"/>
    <x v="7"/>
    <x v="2"/>
    <s v="FUR-TA-10004256"/>
    <x v="0"/>
    <x v="14"/>
    <x v="295"/>
    <n v="626.09999999999991"/>
    <n v="3"/>
    <n v="-538.44600000000003"/>
  </r>
  <r>
    <n v="8932"/>
    <s v="CA-2020-143252"/>
    <x v="226"/>
    <d v="2020-12-24T00:00:00"/>
    <s v="Standard Class"/>
    <s v="HE-14800"/>
    <x v="753"/>
    <x v="1"/>
    <s v="United States"/>
    <s v="Milwaukee"/>
    <x v="21"/>
    <x v="2"/>
    <s v="FUR-FU-10001057"/>
    <x v="0"/>
    <x v="9"/>
    <x v="1599"/>
    <n v="99.949999999999989"/>
    <n v="5"/>
    <n v="22.988499999999998"/>
  </r>
  <r>
    <n v="8933"/>
    <s v="CA-2020-143252"/>
    <x v="226"/>
    <d v="2020-12-24T00:00:00"/>
    <s v="Standard Class"/>
    <s v="HE-14800"/>
    <x v="753"/>
    <x v="1"/>
    <s v="United States"/>
    <s v="Milwaukee"/>
    <x v="21"/>
    <x v="2"/>
    <s v="TEC-AC-10002331"/>
    <x v="2"/>
    <x v="7"/>
    <x v="1255"/>
    <n v="29.339999999999996"/>
    <n v="3"/>
    <n v="10.855799999999999"/>
  </r>
  <r>
    <n v="8934"/>
    <s v="CA-2019-102134"/>
    <x v="310"/>
    <d v="2019-03-19T00:00:00"/>
    <s v="Standard Class"/>
    <s v="SP-20545"/>
    <x v="165"/>
    <x v="1"/>
    <s v="United States"/>
    <s v="Green Bay"/>
    <x v="21"/>
    <x v="2"/>
    <s v="FUR-FU-10003724"/>
    <x v="0"/>
    <x v="9"/>
    <x v="598"/>
    <n v="16.739999999999998"/>
    <n v="2"/>
    <n v="4.3523999999999994"/>
  </r>
  <r>
    <n v="8935"/>
    <s v="CA-2020-130036"/>
    <x v="82"/>
    <d v="2020-08-27T00:00:00"/>
    <s v="Same Day"/>
    <s v="BP-11185"/>
    <x v="76"/>
    <x v="1"/>
    <s v="United States"/>
    <s v="Philadelphia"/>
    <x v="5"/>
    <x v="3"/>
    <s v="OFF-PA-10000528"/>
    <x v="1"/>
    <x v="3"/>
    <x v="1706"/>
    <n v="12.672000000000001"/>
    <n v="3"/>
    <n v="3.96"/>
  </r>
  <r>
    <n v="8936"/>
    <s v="CA-2020-130036"/>
    <x v="82"/>
    <d v="2020-08-27T00:00:00"/>
    <s v="Same Day"/>
    <s v="BP-11185"/>
    <x v="76"/>
    <x v="1"/>
    <s v="United States"/>
    <s v="Philadelphia"/>
    <x v="5"/>
    <x v="3"/>
    <s v="TEC-AC-10001908"/>
    <x v="2"/>
    <x v="7"/>
    <x v="158"/>
    <n v="1119.8880000000001"/>
    <n v="14"/>
    <n v="209.97899999999993"/>
  </r>
  <r>
    <n v="8942"/>
    <s v="CA-2019-159023"/>
    <x v="33"/>
    <d v="2019-11-05T00:00:00"/>
    <s v="First Class"/>
    <s v="NW-18400"/>
    <x v="713"/>
    <x v="0"/>
    <s v="United States"/>
    <s v="Portland"/>
    <x v="16"/>
    <x v="1"/>
    <s v="OFF-BI-10002813"/>
    <x v="1"/>
    <x v="4"/>
    <x v="757"/>
    <n v="4.1580000000000004"/>
    <n v="7"/>
    <n v="-3.4649999999999999"/>
  </r>
  <r>
    <n v="8943"/>
    <s v="CA-2019-159023"/>
    <x v="33"/>
    <d v="2019-11-05T00:00:00"/>
    <s v="First Class"/>
    <s v="NW-18400"/>
    <x v="713"/>
    <x v="0"/>
    <s v="United States"/>
    <s v="Portland"/>
    <x v="16"/>
    <x v="1"/>
    <s v="TEC-MA-10003337"/>
    <x v="2"/>
    <x v="16"/>
    <x v="1707"/>
    <n v="179.99100000000004"/>
    <n v="3"/>
    <n v="-251.98739999999992"/>
  </r>
  <r>
    <n v="8944"/>
    <s v="CA-2020-111717"/>
    <x v="634"/>
    <d v="2020-10-16T00:00:00"/>
    <s v="Standard Class"/>
    <s v="SW-20245"/>
    <x v="434"/>
    <x v="0"/>
    <s v="United States"/>
    <s v="Aurora"/>
    <x v="7"/>
    <x v="2"/>
    <s v="FUR-CH-10001545"/>
    <x v="0"/>
    <x v="1"/>
    <x v="1497"/>
    <n v="239.358"/>
    <n v="3"/>
    <n v="-47.871600000000001"/>
  </r>
  <r>
    <n v="8947"/>
    <s v="CA-2020-148355"/>
    <x v="87"/>
    <d v="2020-12-28T00:00:00"/>
    <s v="Standard Class"/>
    <s v="NC-18535"/>
    <x v="589"/>
    <x v="1"/>
    <s v="United States"/>
    <s v="New Bedford"/>
    <x v="28"/>
    <x v="3"/>
    <s v="OFF-PA-10001972"/>
    <x v="1"/>
    <x v="3"/>
    <x v="828"/>
    <n v="19.440000000000001"/>
    <n v="3"/>
    <n v="9.3312000000000008"/>
  </r>
  <r>
    <n v="8948"/>
    <s v="CA-2020-148355"/>
    <x v="87"/>
    <d v="2020-12-28T00:00:00"/>
    <s v="Standard Class"/>
    <s v="NC-18535"/>
    <x v="589"/>
    <x v="1"/>
    <s v="United States"/>
    <s v="New Bedford"/>
    <x v="28"/>
    <x v="3"/>
    <s v="OFF-BI-10000201"/>
    <x v="1"/>
    <x v="4"/>
    <x v="1408"/>
    <n v="12.3"/>
    <n v="5"/>
    <n v="6.15"/>
  </r>
  <r>
    <n v="8950"/>
    <s v="CA-2020-150910"/>
    <x v="40"/>
    <d v="2020-12-28T00:00:00"/>
    <s v="Standard Class"/>
    <s v="JL-15130"/>
    <x v="559"/>
    <x v="0"/>
    <s v="United States"/>
    <s v="Jackson"/>
    <x v="26"/>
    <x v="0"/>
    <s v="FUR-TA-10002903"/>
    <x v="0"/>
    <x v="14"/>
    <x v="1143"/>
    <n v="934.9559999999999"/>
    <n v="6"/>
    <n v="-249.32159999999999"/>
  </r>
  <r>
    <n v="8951"/>
    <s v="CA-2020-150910"/>
    <x v="40"/>
    <d v="2020-12-28T00:00:00"/>
    <s v="Standard Class"/>
    <s v="JL-15130"/>
    <x v="559"/>
    <x v="0"/>
    <s v="United States"/>
    <s v="Jackson"/>
    <x v="26"/>
    <x v="0"/>
    <s v="TEC-AC-10001013"/>
    <x v="2"/>
    <x v="7"/>
    <x v="537"/>
    <n v="46.864000000000004"/>
    <n v="2"/>
    <n v="7.615399999999994"/>
  </r>
  <r>
    <n v="8952"/>
    <s v="CA-2020-150910"/>
    <x v="40"/>
    <d v="2020-12-28T00:00:00"/>
    <s v="Standard Class"/>
    <s v="JL-15130"/>
    <x v="559"/>
    <x v="0"/>
    <s v="United States"/>
    <s v="Jackson"/>
    <x v="26"/>
    <x v="0"/>
    <s v="OFF-ST-10000918"/>
    <x v="1"/>
    <x v="10"/>
    <x v="217"/>
    <n v="26.160000000000004"/>
    <n v="3"/>
    <n v="1.961999999999998"/>
  </r>
  <r>
    <n v="8953"/>
    <s v="CA-2020-150910"/>
    <x v="40"/>
    <d v="2020-12-28T00:00:00"/>
    <s v="Standard Class"/>
    <s v="JL-15130"/>
    <x v="559"/>
    <x v="0"/>
    <s v="United States"/>
    <s v="Jackson"/>
    <x v="26"/>
    <x v="0"/>
    <s v="OFF-AR-10001419"/>
    <x v="1"/>
    <x v="5"/>
    <x v="708"/>
    <n v="23.128"/>
    <n v="7"/>
    <n v="2.8909999999999982"/>
  </r>
  <r>
    <n v="8954"/>
    <s v="CA-2020-150910"/>
    <x v="40"/>
    <d v="2020-12-28T00:00:00"/>
    <s v="Standard Class"/>
    <s v="JL-15130"/>
    <x v="559"/>
    <x v="0"/>
    <s v="United States"/>
    <s v="Jackson"/>
    <x v="26"/>
    <x v="0"/>
    <s v="OFF-AP-10003266"/>
    <x v="1"/>
    <x v="6"/>
    <x v="424"/>
    <n v="59.24"/>
    <n v="5"/>
    <n v="16.290999999999997"/>
  </r>
  <r>
    <n v="8957"/>
    <s v="CA-2020-105620"/>
    <x v="32"/>
    <d v="2020-12-28T00:00:00"/>
    <s v="First Class"/>
    <s v="JH-15430"/>
    <x v="238"/>
    <x v="0"/>
    <s v="United States"/>
    <s v="Hialeah"/>
    <x v="8"/>
    <x v="0"/>
    <s v="FUR-FU-10004963"/>
    <x v="0"/>
    <x v="9"/>
    <x v="1083"/>
    <n v="21"/>
    <n v="3"/>
    <n v="5.7750000000000021"/>
  </r>
  <r>
    <n v="8958"/>
    <s v="CA-2020-105620"/>
    <x v="32"/>
    <d v="2020-12-28T00:00:00"/>
    <s v="First Class"/>
    <s v="JH-15430"/>
    <x v="238"/>
    <x v="0"/>
    <s v="United States"/>
    <s v="Hialeah"/>
    <x v="8"/>
    <x v="0"/>
    <s v="TEC-MA-10004626"/>
    <x v="2"/>
    <x v="16"/>
    <x v="1702"/>
    <n v="120"/>
    <n v="2"/>
    <n v="-7.2000000000000028"/>
  </r>
  <r>
    <n v="8959"/>
    <s v="CA-2020-150266"/>
    <x v="503"/>
    <d v="2020-11-30T00:00:00"/>
    <s v="Standard Class"/>
    <s v="RO-19780"/>
    <x v="119"/>
    <x v="0"/>
    <s v="United States"/>
    <s v="Houston"/>
    <x v="6"/>
    <x v="2"/>
    <s v="TEC-PH-10003437"/>
    <x v="2"/>
    <x v="8"/>
    <x v="622"/>
    <n v="299.95999999999998"/>
    <n v="5"/>
    <n v="37.494999999999962"/>
  </r>
  <r>
    <n v="8960"/>
    <s v="CA-2020-150266"/>
    <x v="503"/>
    <d v="2020-11-30T00:00:00"/>
    <s v="Standard Class"/>
    <s v="RO-19780"/>
    <x v="119"/>
    <x v="0"/>
    <s v="United States"/>
    <s v="Houston"/>
    <x v="6"/>
    <x v="2"/>
    <s v="OFF-AP-10002867"/>
    <x v="1"/>
    <x v="6"/>
    <x v="1161"/>
    <n v="67.839999999999989"/>
    <n v="5"/>
    <n v="-179.77600000000001"/>
  </r>
  <r>
    <n v="8961"/>
    <s v="CA-2020-150266"/>
    <x v="503"/>
    <d v="2020-11-30T00:00:00"/>
    <s v="Standard Class"/>
    <s v="RO-19780"/>
    <x v="119"/>
    <x v="0"/>
    <s v="United States"/>
    <s v="Houston"/>
    <x v="6"/>
    <x v="2"/>
    <s v="FUR-CH-10002126"/>
    <x v="0"/>
    <x v="1"/>
    <x v="556"/>
    <n v="853.92999999999984"/>
    <n v="5"/>
    <n v="-24.397999999999911"/>
  </r>
  <r>
    <n v="8962"/>
    <s v="CA-2020-150266"/>
    <x v="503"/>
    <d v="2020-11-30T00:00:00"/>
    <s v="Standard Class"/>
    <s v="RO-19780"/>
    <x v="119"/>
    <x v="0"/>
    <s v="United States"/>
    <s v="Houston"/>
    <x v="6"/>
    <x v="2"/>
    <s v="OFF-AR-10001761"/>
    <x v="1"/>
    <x v="5"/>
    <x v="1341"/>
    <n v="18.687999999999999"/>
    <n v="4"/>
    <n v="3.7375999999999996"/>
  </r>
  <r>
    <n v="8963"/>
    <s v="CA-2019-157280"/>
    <x v="405"/>
    <d v="2019-11-07T00:00:00"/>
    <s v="First Class"/>
    <s v="LW-17125"/>
    <x v="666"/>
    <x v="0"/>
    <s v="United States"/>
    <s v="Virginia Beach"/>
    <x v="12"/>
    <x v="0"/>
    <s v="FUR-FU-10004665"/>
    <x v="0"/>
    <x v="9"/>
    <x v="994"/>
    <n v="273.95999999999998"/>
    <n v="2"/>
    <n v="71.229600000000005"/>
  </r>
  <r>
    <n v="8964"/>
    <s v="CA-2019-157280"/>
    <x v="405"/>
    <d v="2019-11-07T00:00:00"/>
    <s v="First Class"/>
    <s v="LW-17125"/>
    <x v="666"/>
    <x v="0"/>
    <s v="United States"/>
    <s v="Virginia Beach"/>
    <x v="12"/>
    <x v="0"/>
    <s v="TEC-AC-10000057"/>
    <x v="2"/>
    <x v="7"/>
    <x v="1590"/>
    <n v="89.97"/>
    <n v="3"/>
    <n v="18.893699999999995"/>
  </r>
  <r>
    <n v="8965"/>
    <s v="CA-2019-157280"/>
    <x v="405"/>
    <d v="2019-11-07T00:00:00"/>
    <s v="First Class"/>
    <s v="LW-17125"/>
    <x v="666"/>
    <x v="0"/>
    <s v="United States"/>
    <s v="Virginia Beach"/>
    <x v="12"/>
    <x v="0"/>
    <s v="FUR-FU-10003806"/>
    <x v="0"/>
    <x v="9"/>
    <x v="1631"/>
    <n v="756.80000000000007"/>
    <n v="5"/>
    <n v="75.679999999999978"/>
  </r>
  <r>
    <n v="8966"/>
    <s v="CA-2020-106691"/>
    <x v="25"/>
    <d v="2020-11-12T00:00:00"/>
    <s v="Standard Class"/>
    <s v="CC-12370"/>
    <x v="522"/>
    <x v="0"/>
    <s v="United States"/>
    <s v="Houston"/>
    <x v="6"/>
    <x v="2"/>
    <s v="OFF-BI-10000145"/>
    <x v="1"/>
    <x v="4"/>
    <x v="878"/>
    <n v="1.2479999999999998"/>
    <n v="2"/>
    <n v="-1.934400000000001"/>
  </r>
  <r>
    <n v="8967"/>
    <s v="CA-2019-134180"/>
    <x v="33"/>
    <d v="2019-11-07T00:00:00"/>
    <s v="Standard Class"/>
    <s v="JP-16135"/>
    <x v="508"/>
    <x v="2"/>
    <s v="United States"/>
    <s v="Philadelphia"/>
    <x v="5"/>
    <x v="3"/>
    <s v="TEC-AC-10000892"/>
    <x v="2"/>
    <x v="7"/>
    <x v="1105"/>
    <n v="72"/>
    <n v="1"/>
    <n v="14.399999999999999"/>
  </r>
  <r>
    <n v="8968"/>
    <s v="CA-2019-134180"/>
    <x v="33"/>
    <d v="2019-11-07T00:00:00"/>
    <s v="Standard Class"/>
    <s v="JP-16135"/>
    <x v="508"/>
    <x v="2"/>
    <s v="United States"/>
    <s v="Philadelphia"/>
    <x v="5"/>
    <x v="3"/>
    <s v="FUR-CH-10004886"/>
    <x v="0"/>
    <x v="1"/>
    <x v="212"/>
    <n v="470.15499999999997"/>
    <n v="7"/>
    <n v="-13.432999999999993"/>
  </r>
  <r>
    <n v="8970"/>
    <s v="CA-2020-157469"/>
    <x v="318"/>
    <d v="2020-12-07T00:00:00"/>
    <s v="Standard Class"/>
    <s v="ES-14080"/>
    <x v="11"/>
    <x v="1"/>
    <s v="United States"/>
    <s v="Lakewood"/>
    <x v="19"/>
    <x v="3"/>
    <s v="OFF-AR-10001662"/>
    <x v="1"/>
    <x v="5"/>
    <x v="724"/>
    <n v="19.728000000000002"/>
    <n v="9"/>
    <n v="1.7262000000000022"/>
  </r>
  <r>
    <n v="8971"/>
    <s v="CA-2020-157469"/>
    <x v="318"/>
    <d v="2020-12-07T00:00:00"/>
    <s v="Standard Class"/>
    <s v="ES-14080"/>
    <x v="11"/>
    <x v="1"/>
    <s v="United States"/>
    <s v="Lakewood"/>
    <x v="19"/>
    <x v="3"/>
    <s v="TEC-PH-10004531"/>
    <x v="2"/>
    <x v="8"/>
    <x v="1708"/>
    <n v="151.18799999999999"/>
    <n v="2"/>
    <n v="-25.198000000000008"/>
  </r>
  <r>
    <n v="8972"/>
    <s v="CA-2020-122308"/>
    <x v="364"/>
    <d v="2020-03-28T00:00:00"/>
    <s v="Standard Class"/>
    <s v="MV-17485"/>
    <x v="452"/>
    <x v="0"/>
    <s v="United States"/>
    <s v="New York City"/>
    <x v="11"/>
    <x v="3"/>
    <s v="FUR-CH-10000665"/>
    <x v="0"/>
    <x v="1"/>
    <x v="419"/>
    <n v="271.76400000000001"/>
    <n v="2"/>
    <n v="60.391999999999967"/>
  </r>
  <r>
    <n v="8974"/>
    <s v="CA-2020-159226"/>
    <x v="548"/>
    <d v="2020-04-27T00:00:00"/>
    <s v="Second Class"/>
    <s v="RL-19615"/>
    <x v="129"/>
    <x v="0"/>
    <s v="United States"/>
    <s v="Los Angeles"/>
    <x v="1"/>
    <x v="1"/>
    <s v="FUR-BO-10004709"/>
    <x v="0"/>
    <x v="0"/>
    <x v="145"/>
    <n v="344.98099999999994"/>
    <n v="7"/>
    <n v="28.410200000000017"/>
  </r>
  <r>
    <n v="8975"/>
    <s v="CA-2020-156622"/>
    <x v="31"/>
    <d v="2020-11-26T00:00:00"/>
    <s v="First Class"/>
    <s v="JP-15460"/>
    <x v="593"/>
    <x v="1"/>
    <s v="United States"/>
    <s v="Dallas"/>
    <x v="6"/>
    <x v="2"/>
    <s v="OFF-PA-10000477"/>
    <x v="1"/>
    <x v="3"/>
    <x v="1353"/>
    <n v="36.288000000000011"/>
    <n v="7"/>
    <n v="12.700800000000001"/>
  </r>
  <r>
    <n v="8976"/>
    <s v="CA-2020-156622"/>
    <x v="31"/>
    <d v="2020-11-26T00:00:00"/>
    <s v="First Class"/>
    <s v="JP-15460"/>
    <x v="593"/>
    <x v="1"/>
    <s v="United States"/>
    <s v="Dallas"/>
    <x v="6"/>
    <x v="2"/>
    <s v="OFF-PA-10002923"/>
    <x v="1"/>
    <x v="3"/>
    <x v="1056"/>
    <n v="78.304000000000002"/>
    <n v="2"/>
    <n v="29.363999999999997"/>
  </r>
  <r>
    <n v="8977"/>
    <s v="CA-2020-156622"/>
    <x v="31"/>
    <d v="2020-11-26T00:00:00"/>
    <s v="First Class"/>
    <s v="JP-15460"/>
    <x v="593"/>
    <x v="1"/>
    <s v="United States"/>
    <s v="Dallas"/>
    <x v="6"/>
    <x v="2"/>
    <s v="FUR-TA-10003008"/>
    <x v="0"/>
    <x v="14"/>
    <x v="1413"/>
    <n v="127.785"/>
    <n v="1"/>
    <n v="-31.033499999999989"/>
  </r>
  <r>
    <n v="8978"/>
    <s v="CA-2020-156622"/>
    <x v="31"/>
    <d v="2020-11-26T00:00:00"/>
    <s v="First Class"/>
    <s v="JP-15460"/>
    <x v="593"/>
    <x v="1"/>
    <s v="United States"/>
    <s v="Dallas"/>
    <x v="6"/>
    <x v="2"/>
    <s v="OFF-BI-10003707"/>
    <x v="1"/>
    <x v="4"/>
    <x v="1435"/>
    <n v="6.1039999999999983"/>
    <n v="2"/>
    <n v="-9.1560000000000006"/>
  </r>
  <r>
    <n v="8982"/>
    <s v="CA-2019-110898"/>
    <x v="625"/>
    <d v="2019-03-12T00:00:00"/>
    <s v="Standard Class"/>
    <s v="LC-16870"/>
    <x v="251"/>
    <x v="0"/>
    <s v="United States"/>
    <s v="Chicago"/>
    <x v="7"/>
    <x v="2"/>
    <s v="OFF-AP-10001626"/>
    <x v="1"/>
    <x v="6"/>
    <x v="714"/>
    <n v="2.3339999999999996"/>
    <n v="3"/>
    <n v="-6.3018000000000001"/>
  </r>
  <r>
    <n v="8983"/>
    <s v="CA-2019-110898"/>
    <x v="625"/>
    <d v="2019-03-12T00:00:00"/>
    <s v="Standard Class"/>
    <s v="LC-16870"/>
    <x v="251"/>
    <x v="0"/>
    <s v="United States"/>
    <s v="Chicago"/>
    <x v="7"/>
    <x v="2"/>
    <s v="OFF-BI-10004656"/>
    <x v="1"/>
    <x v="4"/>
    <x v="583"/>
    <n v="1.7279999999999998"/>
    <n v="4"/>
    <n v="-2.764800000000001"/>
  </r>
  <r>
    <n v="8984"/>
    <s v="CA-2019-110898"/>
    <x v="625"/>
    <d v="2019-03-12T00:00:00"/>
    <s v="Standard Class"/>
    <s v="LC-16870"/>
    <x v="251"/>
    <x v="0"/>
    <s v="United States"/>
    <s v="Chicago"/>
    <x v="7"/>
    <x v="2"/>
    <s v="FUR-FU-10003773"/>
    <x v="0"/>
    <x v="9"/>
    <x v="65"/>
    <n v="159.04"/>
    <n v="5"/>
    <n v="-194.82400000000001"/>
  </r>
  <r>
    <n v="8985"/>
    <s v="CA-2019-110898"/>
    <x v="625"/>
    <d v="2019-03-12T00:00:00"/>
    <s v="Standard Class"/>
    <s v="LC-16870"/>
    <x v="251"/>
    <x v="0"/>
    <s v="United States"/>
    <s v="Chicago"/>
    <x v="7"/>
    <x v="2"/>
    <s v="FUR-TA-10000849"/>
    <x v="0"/>
    <x v="14"/>
    <x v="1037"/>
    <n v="145.97999999999999"/>
    <n v="2"/>
    <n v="-99.266399999999976"/>
  </r>
  <r>
    <n v="8992"/>
    <s v="US-2020-139577"/>
    <x v="92"/>
    <d v="2020-10-06T00:00:00"/>
    <s v="Standard Class"/>
    <s v="TN-21040"/>
    <x v="113"/>
    <x v="2"/>
    <s v="United States"/>
    <s v="San Francisco"/>
    <x v="1"/>
    <x v="1"/>
    <s v="TEC-AC-10004708"/>
    <x v="2"/>
    <x v="7"/>
    <x v="1480"/>
    <n v="104.75"/>
    <n v="5"/>
    <n v="21.997499999999999"/>
  </r>
  <r>
    <n v="8993"/>
    <s v="CA-2020-159100"/>
    <x v="295"/>
    <d v="2020-10-21T00:00:00"/>
    <s v="Standard Class"/>
    <s v="VP-21760"/>
    <x v="765"/>
    <x v="1"/>
    <s v="United States"/>
    <s v="Columbia"/>
    <x v="26"/>
    <x v="0"/>
    <s v="TEC-AC-10003499"/>
    <x v="2"/>
    <x v="7"/>
    <x v="51"/>
    <n v="18.528000000000002"/>
    <n v="2"/>
    <n v="4.4004000000000003"/>
  </r>
  <r>
    <n v="8994"/>
    <s v="CA-2020-159100"/>
    <x v="295"/>
    <d v="2020-10-21T00:00:00"/>
    <s v="Standard Class"/>
    <s v="VP-21760"/>
    <x v="765"/>
    <x v="1"/>
    <s v="United States"/>
    <s v="Columbia"/>
    <x v="26"/>
    <x v="0"/>
    <s v="FUR-TA-10001950"/>
    <x v="0"/>
    <x v="14"/>
    <x v="926"/>
    <n v="1875.258"/>
    <n v="7"/>
    <n v="-968.88329999999996"/>
  </r>
  <r>
    <n v="8997"/>
    <s v="US-2020-116491"/>
    <x v="194"/>
    <d v="2020-11-13T00:00:00"/>
    <s v="First Class"/>
    <s v="PG-18820"/>
    <x v="272"/>
    <x v="0"/>
    <s v="United States"/>
    <s v="Dallas"/>
    <x v="6"/>
    <x v="2"/>
    <s v="TEC-PH-10004531"/>
    <x v="2"/>
    <x v="8"/>
    <x v="1112"/>
    <n v="35.183999999999997"/>
    <n v="2"/>
    <n v="12.314399999999999"/>
  </r>
  <r>
    <n v="8998"/>
    <s v="CA-2020-122763"/>
    <x v="96"/>
    <d v="2020-03-20T00:00:00"/>
    <s v="Same Day"/>
    <s v="HG-14845"/>
    <x v="606"/>
    <x v="0"/>
    <s v="United States"/>
    <s v="Houston"/>
    <x v="6"/>
    <x v="2"/>
    <s v="OFF-PA-10000474"/>
    <x v="1"/>
    <x v="3"/>
    <x v="10"/>
    <n v="56.704000000000001"/>
    <n v="2"/>
    <n v="19.137599999999992"/>
  </r>
  <r>
    <n v="8999"/>
    <s v="CA-2020-122763"/>
    <x v="96"/>
    <d v="2020-03-20T00:00:00"/>
    <s v="Same Day"/>
    <s v="HG-14845"/>
    <x v="606"/>
    <x v="0"/>
    <s v="United States"/>
    <s v="Houston"/>
    <x v="6"/>
    <x v="2"/>
    <s v="OFF-PA-10002377"/>
    <x v="1"/>
    <x v="3"/>
    <x v="67"/>
    <n v="274.06400000000002"/>
    <n v="7"/>
    <n v="102.77399999999999"/>
  </r>
  <r>
    <n v="9000"/>
    <s v="CA-2020-137785"/>
    <x v="401"/>
    <d v="2020-05-17T00:00:00"/>
    <s v="Standard Class"/>
    <s v="MH-18115"/>
    <x v="274"/>
    <x v="2"/>
    <s v="United States"/>
    <s v="Philadelphia"/>
    <x v="5"/>
    <x v="3"/>
    <s v="FUR-CH-10001482"/>
    <x v="0"/>
    <x v="1"/>
    <x v="1394"/>
    <n v="458.42999999999995"/>
    <n v="5"/>
    <n v="-124.431"/>
  </r>
  <r>
    <n v="9006"/>
    <s v="CA-2020-107825"/>
    <x v="306"/>
    <d v="2020-11-18T00:00:00"/>
    <s v="Same Day"/>
    <s v="NB-18655"/>
    <x v="148"/>
    <x v="1"/>
    <s v="United States"/>
    <s v="Milwaukee"/>
    <x v="21"/>
    <x v="2"/>
    <s v="OFF-ST-10001321"/>
    <x v="1"/>
    <x v="10"/>
    <x v="1683"/>
    <n v="92.52"/>
    <n v="6"/>
    <n v="24.980400000000007"/>
  </r>
  <r>
    <n v="9007"/>
    <s v="CA-2020-107825"/>
    <x v="306"/>
    <d v="2020-11-18T00:00:00"/>
    <s v="Same Day"/>
    <s v="NB-18655"/>
    <x v="148"/>
    <x v="1"/>
    <s v="United States"/>
    <s v="Milwaukee"/>
    <x v="21"/>
    <x v="2"/>
    <s v="OFF-ST-10000777"/>
    <x v="1"/>
    <x v="10"/>
    <x v="59"/>
    <n v="37.76"/>
    <n v="1"/>
    <n v="10.572800000000001"/>
  </r>
  <r>
    <n v="9008"/>
    <s v="CA-2020-107825"/>
    <x v="306"/>
    <d v="2020-11-18T00:00:00"/>
    <s v="Same Day"/>
    <s v="NB-18655"/>
    <x v="148"/>
    <x v="1"/>
    <s v="United States"/>
    <s v="Milwaukee"/>
    <x v="21"/>
    <x v="2"/>
    <s v="OFF-LA-10003720"/>
    <x v="1"/>
    <x v="2"/>
    <x v="1365"/>
    <n v="7.38"/>
    <n v="2"/>
    <n v="3.4685999999999999"/>
  </r>
  <r>
    <n v="9009"/>
    <s v="CA-2020-107825"/>
    <x v="306"/>
    <d v="2020-11-18T00:00:00"/>
    <s v="Same Day"/>
    <s v="NB-18655"/>
    <x v="148"/>
    <x v="1"/>
    <s v="United States"/>
    <s v="Milwaukee"/>
    <x v="21"/>
    <x v="2"/>
    <s v="FUR-FU-10000206"/>
    <x v="0"/>
    <x v="9"/>
    <x v="235"/>
    <n v="5.82"/>
    <n v="2"/>
    <n v="2.7353999999999998"/>
  </r>
  <r>
    <n v="9010"/>
    <s v="CA-2020-106047"/>
    <x v="635"/>
    <d v="2020-07-18T00:00:00"/>
    <s v="Standard Class"/>
    <s v="CS-11860"/>
    <x v="662"/>
    <x v="0"/>
    <s v="United States"/>
    <s v="Fairfield"/>
    <x v="19"/>
    <x v="3"/>
    <s v="OFF-PA-10000791"/>
    <x v="1"/>
    <x v="3"/>
    <x v="1069"/>
    <n v="3.8159999999999998"/>
    <n v="1"/>
    <n v="1.1924999999999997"/>
  </r>
  <r>
    <n v="9011"/>
    <s v="CA-2020-127803"/>
    <x v="135"/>
    <d v="2020-05-23T00:00:00"/>
    <s v="Standard Class"/>
    <s v="ND-18460"/>
    <x v="647"/>
    <x v="1"/>
    <s v="United States"/>
    <s v="Huntsville"/>
    <x v="14"/>
    <x v="0"/>
    <s v="OFF-BI-10001787"/>
    <x v="1"/>
    <x v="4"/>
    <x v="1134"/>
    <n v="26.16"/>
    <n v="4"/>
    <n v="12.8184"/>
  </r>
  <r>
    <n v="9013"/>
    <s v="CA-2019-121447"/>
    <x v="452"/>
    <d v="2019-02-22T00:00:00"/>
    <s v="First Class"/>
    <s v="EA-14035"/>
    <x v="391"/>
    <x v="1"/>
    <s v="United States"/>
    <s v="New York City"/>
    <x v="11"/>
    <x v="3"/>
    <s v="FUR-FU-10001861"/>
    <x v="0"/>
    <x v="9"/>
    <x v="149"/>
    <n v="135.79999999999998"/>
    <n v="7"/>
    <n v="66.541999999999987"/>
  </r>
  <r>
    <n v="9014"/>
    <s v="CA-2020-143084"/>
    <x v="150"/>
    <d v="2020-03-22T00:00:00"/>
    <s v="Standard Class"/>
    <s v="BP-11050"/>
    <x v="702"/>
    <x v="1"/>
    <s v="United States"/>
    <s v="Los Angeles"/>
    <x v="1"/>
    <x v="1"/>
    <s v="OFF-AR-10002766"/>
    <x v="1"/>
    <x v="5"/>
    <x v="729"/>
    <n v="13.899999999999999"/>
    <n v="5"/>
    <n v="3.7529999999999997"/>
  </r>
  <r>
    <n v="9015"/>
    <s v="CA-2020-143084"/>
    <x v="150"/>
    <d v="2020-03-22T00:00:00"/>
    <s v="Standard Class"/>
    <s v="BP-11050"/>
    <x v="702"/>
    <x v="1"/>
    <s v="United States"/>
    <s v="Los Angeles"/>
    <x v="1"/>
    <x v="1"/>
    <s v="OFF-EN-10003072"/>
    <x v="1"/>
    <x v="12"/>
    <x v="1709"/>
    <n v="19.399999999999999"/>
    <n v="5"/>
    <n v="9.3120000000000012"/>
  </r>
  <r>
    <n v="9016"/>
    <s v="CA-2019-131639"/>
    <x v="498"/>
    <d v="2019-12-23T00:00:00"/>
    <s v="Standard Class"/>
    <s v="NS-18640"/>
    <x v="241"/>
    <x v="1"/>
    <s v="United States"/>
    <s v="Carlsbad"/>
    <x v="23"/>
    <x v="1"/>
    <s v="OFF-BI-10001636"/>
    <x v="1"/>
    <x v="4"/>
    <x v="428"/>
    <n v="13.488"/>
    <n v="2"/>
    <n v="4.3835999999999995"/>
  </r>
  <r>
    <n v="9017"/>
    <s v="CA-2019-131639"/>
    <x v="498"/>
    <d v="2019-12-23T00:00:00"/>
    <s v="Standard Class"/>
    <s v="NS-18640"/>
    <x v="241"/>
    <x v="1"/>
    <s v="United States"/>
    <s v="Carlsbad"/>
    <x v="23"/>
    <x v="1"/>
    <s v="OFF-BI-10000948"/>
    <x v="1"/>
    <x v="4"/>
    <x v="1309"/>
    <n v="11.416"/>
    <n v="1"/>
    <n v="3.8528999999999991"/>
  </r>
  <r>
    <n v="9018"/>
    <s v="CA-2019-161361"/>
    <x v="146"/>
    <d v="2019-03-28T00:00:00"/>
    <s v="Second Class"/>
    <s v="MV-17485"/>
    <x v="452"/>
    <x v="0"/>
    <s v="United States"/>
    <s v="Pocatello"/>
    <x v="45"/>
    <x v="1"/>
    <s v="OFF-PA-10001838"/>
    <x v="1"/>
    <x v="3"/>
    <x v="695"/>
    <n v="17.64"/>
    <n v="3"/>
    <n v="8.6435999999999993"/>
  </r>
  <r>
    <n v="9019"/>
    <s v="CA-2019-161361"/>
    <x v="146"/>
    <d v="2019-03-28T00:00:00"/>
    <s v="Second Class"/>
    <s v="MV-17485"/>
    <x v="452"/>
    <x v="0"/>
    <s v="United States"/>
    <s v="Pocatello"/>
    <x v="45"/>
    <x v="1"/>
    <s v="OFF-BI-10002215"/>
    <x v="1"/>
    <x v="4"/>
    <x v="1171"/>
    <n v="17.04"/>
    <n v="3"/>
    <n v="5.5379999999999985"/>
  </r>
  <r>
    <n v="9023"/>
    <s v="US-2019-141880"/>
    <x v="144"/>
    <d v="2019-08-23T00:00:00"/>
    <s v="First Class"/>
    <s v="TC-21475"/>
    <x v="545"/>
    <x v="2"/>
    <s v="United States"/>
    <s v="Fort Collins"/>
    <x v="27"/>
    <x v="1"/>
    <s v="FUR-FU-10001979"/>
    <x v="0"/>
    <x v="9"/>
    <x v="1343"/>
    <n v="98.328000000000003"/>
    <n v="3"/>
    <n v="9.832800000000006"/>
  </r>
  <r>
    <n v="9025"/>
    <s v="CA-2019-102127"/>
    <x v="106"/>
    <d v="2019-07-02T00:00:00"/>
    <s v="Standard Class"/>
    <s v="VP-21760"/>
    <x v="765"/>
    <x v="1"/>
    <s v="United States"/>
    <s v="New York City"/>
    <x v="11"/>
    <x v="3"/>
    <s v="TEC-AC-10002020"/>
    <x v="2"/>
    <x v="7"/>
    <x v="1527"/>
    <n v="20.97"/>
    <n v="3"/>
    <n v="9.017100000000001"/>
  </r>
  <r>
    <n v="9026"/>
    <s v="CA-2019-102127"/>
    <x v="106"/>
    <d v="2019-07-02T00:00:00"/>
    <s v="Standard Class"/>
    <s v="VP-21760"/>
    <x v="765"/>
    <x v="1"/>
    <s v="United States"/>
    <s v="New York City"/>
    <x v="11"/>
    <x v="3"/>
    <s v="TEC-AC-10000397"/>
    <x v="2"/>
    <x v="7"/>
    <x v="1680"/>
    <n v="139.96"/>
    <n v="4"/>
    <n v="9.7972000000000037"/>
  </r>
  <r>
    <n v="9027"/>
    <s v="CA-2019-102127"/>
    <x v="106"/>
    <d v="2019-07-02T00:00:00"/>
    <s v="Standard Class"/>
    <s v="VP-21760"/>
    <x v="765"/>
    <x v="1"/>
    <s v="United States"/>
    <s v="New York City"/>
    <x v="11"/>
    <x v="3"/>
    <s v="FUR-FU-10003976"/>
    <x v="0"/>
    <x v="9"/>
    <x v="669"/>
    <n v="37.74"/>
    <n v="3"/>
    <n v="12.831599999999996"/>
  </r>
  <r>
    <n v="9028"/>
    <s v="US-2019-152415"/>
    <x v="24"/>
    <d v="2019-09-22T00:00:00"/>
    <s v="Standard Class"/>
    <s v="PO-18865"/>
    <x v="22"/>
    <x v="0"/>
    <s v="United States"/>
    <s v="Marlborough"/>
    <x v="28"/>
    <x v="3"/>
    <s v="FUR-FU-10002597"/>
    <x v="0"/>
    <x v="9"/>
    <x v="404"/>
    <n v="14.82"/>
    <n v="3"/>
    <n v="6.224400000000001"/>
  </r>
  <r>
    <n v="9029"/>
    <s v="US-2019-152415"/>
    <x v="24"/>
    <d v="2019-09-22T00:00:00"/>
    <s v="Standard Class"/>
    <s v="PO-18865"/>
    <x v="22"/>
    <x v="0"/>
    <s v="United States"/>
    <s v="Marlborough"/>
    <x v="28"/>
    <x v="3"/>
    <s v="FUR-FU-10004864"/>
    <x v="0"/>
    <x v="9"/>
    <x v="262"/>
    <n v="191.82"/>
    <n v="3"/>
    <n v="61.382399999999997"/>
  </r>
  <r>
    <n v="9031"/>
    <s v="CA-2020-128041"/>
    <x v="470"/>
    <d v="2020-09-01T00:00:00"/>
    <s v="Same Day"/>
    <s v="RW-19540"/>
    <x v="607"/>
    <x v="1"/>
    <s v="United States"/>
    <s v="Seattle"/>
    <x v="3"/>
    <x v="1"/>
    <s v="OFF-AP-10001005"/>
    <x v="1"/>
    <x v="6"/>
    <x v="1384"/>
    <n v="314.60000000000002"/>
    <n v="4"/>
    <n v="103.81799999999998"/>
  </r>
  <r>
    <n v="9032"/>
    <s v="CA-2020-128041"/>
    <x v="470"/>
    <d v="2020-09-01T00:00:00"/>
    <s v="Same Day"/>
    <s v="RW-19540"/>
    <x v="607"/>
    <x v="1"/>
    <s v="United States"/>
    <s v="Seattle"/>
    <x v="3"/>
    <x v="1"/>
    <s v="FUR-TA-10002607"/>
    <x v="0"/>
    <x v="14"/>
    <x v="117"/>
    <n v="283.56"/>
    <n v="4"/>
    <n v="45.36960000000002"/>
  </r>
  <r>
    <n v="9033"/>
    <s v="CA-2020-105823"/>
    <x v="409"/>
    <d v="2020-06-26T00:00:00"/>
    <s v="Standard Class"/>
    <s v="RB-19465"/>
    <x v="30"/>
    <x v="2"/>
    <s v="United States"/>
    <s v="Detroit"/>
    <x v="13"/>
    <x v="2"/>
    <s v="FUR-CH-10000454"/>
    <x v="0"/>
    <x v="1"/>
    <x v="1"/>
    <n v="487.96"/>
    <n v="2"/>
    <n v="146.38799999999998"/>
  </r>
  <r>
    <n v="9039"/>
    <s v="CA-2020-157420"/>
    <x v="334"/>
    <d v="2020-11-21T00:00:00"/>
    <s v="Same Day"/>
    <s v="HZ-14950"/>
    <x v="375"/>
    <x v="0"/>
    <s v="United States"/>
    <s v="Houston"/>
    <x v="6"/>
    <x v="2"/>
    <s v="TEC-PH-10003555"/>
    <x v="2"/>
    <x v="8"/>
    <x v="279"/>
    <n v="55.176000000000002"/>
    <n v="3"/>
    <n v="-12.414599999999997"/>
  </r>
  <r>
    <n v="9040"/>
    <s v="CA-2019-117121"/>
    <x v="498"/>
    <d v="2019-12-21T00:00:00"/>
    <s v="Standard Class"/>
    <s v="AB-10105"/>
    <x v="314"/>
    <x v="0"/>
    <s v="United States"/>
    <s v="Detroit"/>
    <x v="13"/>
    <x v="2"/>
    <s v="OFF-BI-10000545"/>
    <x v="1"/>
    <x v="4"/>
    <x v="440"/>
    <n v="9892.74"/>
    <n v="13"/>
    <n v="4946.37"/>
  </r>
  <r>
    <n v="9044"/>
    <s v="CA-2019-168830"/>
    <x v="45"/>
    <d v="2019-11-13T00:00:00"/>
    <s v="Standard Class"/>
    <s v="ML-17395"/>
    <x v="580"/>
    <x v="1"/>
    <s v="United States"/>
    <s v="San Francisco"/>
    <x v="1"/>
    <x v="1"/>
    <s v="TEC-AC-10003911"/>
    <x v="2"/>
    <x v="7"/>
    <x v="476"/>
    <n v="479.97"/>
    <n v="3"/>
    <n v="163.18979999999999"/>
  </r>
  <r>
    <n v="9045"/>
    <s v="CA-2020-137463"/>
    <x v="450"/>
    <d v="2020-12-20T00:00:00"/>
    <s v="Second Class"/>
    <s v="KM-16225"/>
    <x v="566"/>
    <x v="1"/>
    <s v="United States"/>
    <s v="Sunnyvale"/>
    <x v="1"/>
    <x v="1"/>
    <s v="OFF-BI-10003196"/>
    <x v="1"/>
    <x v="4"/>
    <x v="1014"/>
    <n v="5.9840000000000009"/>
    <n v="2"/>
    <n v="2.2439999999999998"/>
  </r>
  <r>
    <n v="9046"/>
    <s v="CA-2020-137463"/>
    <x v="450"/>
    <d v="2020-12-20T00:00:00"/>
    <s v="Second Class"/>
    <s v="KM-16225"/>
    <x v="566"/>
    <x v="1"/>
    <s v="United States"/>
    <s v="Sunnyvale"/>
    <x v="1"/>
    <x v="1"/>
    <s v="TEC-AC-10000358"/>
    <x v="2"/>
    <x v="7"/>
    <x v="931"/>
    <n v="189.95000000000002"/>
    <n v="5"/>
    <n v="45.587999999999994"/>
  </r>
  <r>
    <n v="9047"/>
    <s v="CA-2020-137463"/>
    <x v="450"/>
    <d v="2020-12-20T00:00:00"/>
    <s v="Second Class"/>
    <s v="KM-16225"/>
    <x v="566"/>
    <x v="1"/>
    <s v="United States"/>
    <s v="Sunnyvale"/>
    <x v="1"/>
    <x v="1"/>
    <s v="TEC-AC-10000057"/>
    <x v="2"/>
    <x v="7"/>
    <x v="1590"/>
    <n v="149.94999999999999"/>
    <n v="5"/>
    <n v="31.489499999999992"/>
  </r>
  <r>
    <n v="9048"/>
    <s v="CA-2020-137463"/>
    <x v="450"/>
    <d v="2020-12-20T00:00:00"/>
    <s v="Second Class"/>
    <s v="KM-16225"/>
    <x v="566"/>
    <x v="1"/>
    <s v="United States"/>
    <s v="Sunnyvale"/>
    <x v="1"/>
    <x v="1"/>
    <s v="OFF-AR-10001988"/>
    <x v="1"/>
    <x v="5"/>
    <x v="499"/>
    <n v="29.950000000000003"/>
    <n v="5"/>
    <n v="8.6854999999999993"/>
  </r>
  <r>
    <n v="9049"/>
    <s v="CA-2020-137463"/>
    <x v="450"/>
    <d v="2020-12-20T00:00:00"/>
    <s v="Second Class"/>
    <s v="KM-16225"/>
    <x v="566"/>
    <x v="1"/>
    <s v="United States"/>
    <s v="Sunnyvale"/>
    <x v="1"/>
    <x v="1"/>
    <s v="OFF-LA-10003498"/>
    <x v="1"/>
    <x v="2"/>
    <x v="1518"/>
    <n v="44.400000000000006"/>
    <n v="3"/>
    <n v="22.200000000000003"/>
  </r>
  <r>
    <n v="9055"/>
    <s v="CA-2020-117009"/>
    <x v="323"/>
    <d v="2020-09-28T00:00:00"/>
    <s v="Standard Class"/>
    <s v="BK-11260"/>
    <x v="528"/>
    <x v="0"/>
    <s v="United States"/>
    <s v="Santa Ana"/>
    <x v="1"/>
    <x v="1"/>
    <s v="OFF-SU-10001218"/>
    <x v="1"/>
    <x v="13"/>
    <x v="74"/>
    <n v="21.96"/>
    <n v="2"/>
    <n v="6.1488000000000014"/>
  </r>
  <r>
    <n v="9060"/>
    <s v="CA-2019-132304"/>
    <x v="225"/>
    <d v="2019-06-18T00:00:00"/>
    <s v="Standard Class"/>
    <s v="AR-10825"/>
    <x v="161"/>
    <x v="1"/>
    <s v="United States"/>
    <s v="Seattle"/>
    <x v="3"/>
    <x v="1"/>
    <s v="FUR-TA-10004619"/>
    <x v="0"/>
    <x v="14"/>
    <x v="938"/>
    <n v="1115.17"/>
    <n v="7"/>
    <n v="334.55099999999993"/>
  </r>
  <r>
    <n v="9063"/>
    <s v="CA-2019-101623"/>
    <x v="496"/>
    <d v="2019-03-06T00:00:00"/>
    <s v="Standard Class"/>
    <s v="RR-19525"/>
    <x v="540"/>
    <x v="1"/>
    <s v="United States"/>
    <s v="New York City"/>
    <x v="11"/>
    <x v="3"/>
    <s v="OFF-FA-10003495"/>
    <x v="1"/>
    <x v="11"/>
    <x v="68"/>
    <n v="36.480000000000004"/>
    <n v="6"/>
    <n v="18.240000000000002"/>
  </r>
  <r>
    <n v="9067"/>
    <s v="CA-2020-152968"/>
    <x v="598"/>
    <d v="2020-05-30T00:00:00"/>
    <s v="Standard Class"/>
    <s v="BM-11785"/>
    <x v="288"/>
    <x v="0"/>
    <s v="United States"/>
    <s v="Harrisonburg"/>
    <x v="12"/>
    <x v="0"/>
    <s v="TEC-AC-10000521"/>
    <x v="2"/>
    <x v="7"/>
    <x v="1225"/>
    <n v="23.08"/>
    <n v="2"/>
    <n v="6.9239999999999995"/>
  </r>
  <r>
    <n v="9068"/>
    <s v="CA-2019-150077"/>
    <x v="577"/>
    <d v="2019-02-10T00:00:00"/>
    <s v="Standard Class"/>
    <s v="MS-17365"/>
    <x v="489"/>
    <x v="0"/>
    <s v="United States"/>
    <s v="Rockville"/>
    <x v="37"/>
    <x v="3"/>
    <s v="TEC-PH-10002890"/>
    <x v="2"/>
    <x v="8"/>
    <x v="1031"/>
    <n v="90.48"/>
    <n v="2"/>
    <n v="23.524799999999999"/>
  </r>
  <r>
    <n v="9069"/>
    <s v="CA-2019-106278"/>
    <x v="270"/>
    <d v="2019-09-05T00:00:00"/>
    <s v="Second Class"/>
    <s v="BM-11140"/>
    <x v="270"/>
    <x v="0"/>
    <s v="United States"/>
    <s v="Des Moines"/>
    <x v="3"/>
    <x v="1"/>
    <s v="FUR-CH-10003061"/>
    <x v="0"/>
    <x v="1"/>
    <x v="764"/>
    <n v="215.976"/>
    <n v="3"/>
    <n v="-2.6997000000000355"/>
  </r>
  <r>
    <n v="9070"/>
    <s v="CA-2019-106278"/>
    <x v="270"/>
    <d v="2019-09-05T00:00:00"/>
    <s v="Second Class"/>
    <s v="BM-11140"/>
    <x v="270"/>
    <x v="0"/>
    <s v="United States"/>
    <s v="Des Moines"/>
    <x v="3"/>
    <x v="1"/>
    <s v="OFF-EN-10003567"/>
    <x v="1"/>
    <x v="12"/>
    <x v="1342"/>
    <n v="65.94"/>
    <n v="3"/>
    <n v="30.991800000000001"/>
  </r>
  <r>
    <n v="9071"/>
    <s v="CA-2020-147550"/>
    <x v="422"/>
    <d v="2020-12-05T00:00:00"/>
    <s v="First Class"/>
    <s v="KE-16420"/>
    <x v="620"/>
    <x v="1"/>
    <s v="United States"/>
    <s v="Philadelphia"/>
    <x v="5"/>
    <x v="3"/>
    <s v="FUR-FU-10001918"/>
    <x v="0"/>
    <x v="9"/>
    <x v="153"/>
    <n v="11.352000000000002"/>
    <n v="3"/>
    <n v="2.6961000000000008"/>
  </r>
  <r>
    <n v="9073"/>
    <s v="CA-2019-142524"/>
    <x v="500"/>
    <d v="2019-09-08T00:00:00"/>
    <s v="Standard Class"/>
    <s v="MB-18085"/>
    <x v="324"/>
    <x v="0"/>
    <s v="United States"/>
    <s v="Springfield"/>
    <x v="20"/>
    <x v="2"/>
    <s v="OFF-EN-10003286"/>
    <x v="1"/>
    <x v="12"/>
    <x v="89"/>
    <n v="16.559999999999999"/>
    <n v="2"/>
    <n v="7.783199999999999"/>
  </r>
  <r>
    <n v="9074"/>
    <s v="CA-2019-142524"/>
    <x v="500"/>
    <d v="2019-09-08T00:00:00"/>
    <s v="Standard Class"/>
    <s v="MB-18085"/>
    <x v="324"/>
    <x v="0"/>
    <s v="United States"/>
    <s v="Springfield"/>
    <x v="20"/>
    <x v="2"/>
    <s v="TEC-AC-10000109"/>
    <x v="2"/>
    <x v="7"/>
    <x v="842"/>
    <n v="279.95"/>
    <n v="5"/>
    <n v="67.188000000000017"/>
  </r>
  <r>
    <n v="9079"/>
    <s v="CA-2019-108105"/>
    <x v="327"/>
    <d v="2019-02-23T00:00:00"/>
    <s v="Standard Class"/>
    <s v="GW-14605"/>
    <x v="395"/>
    <x v="0"/>
    <s v="United States"/>
    <s v="Henderson"/>
    <x v="0"/>
    <x v="0"/>
    <s v="FUR-FU-10003773"/>
    <x v="0"/>
    <x v="9"/>
    <x v="65"/>
    <n v="318.08"/>
    <n v="4"/>
    <n v="34.988799999999969"/>
  </r>
  <r>
    <n v="9080"/>
    <s v="CA-2019-108105"/>
    <x v="327"/>
    <d v="2019-02-23T00:00:00"/>
    <s v="Standard Class"/>
    <s v="GW-14605"/>
    <x v="395"/>
    <x v="0"/>
    <s v="United States"/>
    <s v="Henderson"/>
    <x v="0"/>
    <x v="0"/>
    <s v="OFF-BI-10002412"/>
    <x v="1"/>
    <x v="4"/>
    <x v="182"/>
    <n v="5.8"/>
    <n v="1"/>
    <n v="2.61"/>
  </r>
  <r>
    <n v="9081"/>
    <s v="CA-2020-166898"/>
    <x v="124"/>
    <d v="2020-09-13T00:00:00"/>
    <s v="Second Class"/>
    <s v="KH-16630"/>
    <x v="104"/>
    <x v="1"/>
    <s v="United States"/>
    <s v="Santa Ana"/>
    <x v="1"/>
    <x v="1"/>
    <s v="TEC-PH-10002564"/>
    <x v="2"/>
    <x v="8"/>
    <x v="676"/>
    <n v="143.952"/>
    <n v="6"/>
    <n v="17.993999999999978"/>
  </r>
  <r>
    <n v="9082"/>
    <s v="CA-2020-166898"/>
    <x v="124"/>
    <d v="2020-09-13T00:00:00"/>
    <s v="Second Class"/>
    <s v="KH-16630"/>
    <x v="104"/>
    <x v="1"/>
    <s v="United States"/>
    <s v="Santa Ana"/>
    <x v="1"/>
    <x v="1"/>
    <s v="OFF-PA-10002262"/>
    <x v="1"/>
    <x v="3"/>
    <x v="689"/>
    <n v="19.440000000000001"/>
    <n v="3"/>
    <n v="9.3312000000000008"/>
  </r>
  <r>
    <n v="9083"/>
    <s v="CA-2020-169005"/>
    <x v="443"/>
    <d v="2020-11-06T00:00:00"/>
    <s v="Standard Class"/>
    <s v="BG-11035"/>
    <x v="694"/>
    <x v="0"/>
    <s v="United States"/>
    <s v="Springfield"/>
    <x v="12"/>
    <x v="0"/>
    <s v="OFF-AR-10000246"/>
    <x v="1"/>
    <x v="5"/>
    <x v="5"/>
    <n v="5.56"/>
    <n v="2"/>
    <n v="1.4455999999999998"/>
  </r>
  <r>
    <n v="9086"/>
    <s v="CA-2019-126102"/>
    <x v="304"/>
    <d v="2019-09-12T00:00:00"/>
    <s v="Second Class"/>
    <s v="DV-13465"/>
    <x v="144"/>
    <x v="0"/>
    <s v="United States"/>
    <s v="Los Angeles"/>
    <x v="1"/>
    <x v="1"/>
    <s v="OFF-BI-10004318"/>
    <x v="1"/>
    <x v="4"/>
    <x v="1245"/>
    <n v="276.78400000000005"/>
    <n v="2"/>
    <n v="89.954799999999992"/>
  </r>
  <r>
    <n v="9087"/>
    <s v="CA-2019-143406"/>
    <x v="100"/>
    <d v="2019-09-30T00:00:00"/>
    <s v="Standard Class"/>
    <s v="LR-17035"/>
    <x v="705"/>
    <x v="1"/>
    <s v="United States"/>
    <s v="Houston"/>
    <x v="6"/>
    <x v="2"/>
    <s v="OFF-AP-10001564"/>
    <x v="1"/>
    <x v="6"/>
    <x v="1552"/>
    <n v="93.031999999999982"/>
    <n v="2"/>
    <n v="-251.18640000000005"/>
  </r>
  <r>
    <n v="9088"/>
    <s v="CA-2019-143406"/>
    <x v="100"/>
    <d v="2019-09-30T00:00:00"/>
    <s v="Standard Class"/>
    <s v="LR-17035"/>
    <x v="705"/>
    <x v="1"/>
    <s v="United States"/>
    <s v="Houston"/>
    <x v="6"/>
    <x v="2"/>
    <s v="FUR-CH-10000513"/>
    <x v="0"/>
    <x v="1"/>
    <x v="1262"/>
    <n v="454.96499999999997"/>
    <n v="5"/>
    <n v="-136.48950000000002"/>
  </r>
  <r>
    <n v="9090"/>
    <s v="CA-2019-131093"/>
    <x v="24"/>
    <d v="2019-09-20T00:00:00"/>
    <s v="Second Class"/>
    <s v="TS-21610"/>
    <x v="36"/>
    <x v="0"/>
    <s v="United States"/>
    <s v="Springfield"/>
    <x v="19"/>
    <x v="3"/>
    <s v="OFF-ST-10002790"/>
    <x v="1"/>
    <x v="10"/>
    <x v="125"/>
    <n v="295.39999999999998"/>
    <n v="5"/>
    <n v="-62.772499999999965"/>
  </r>
  <r>
    <n v="9091"/>
    <s v="US-2020-148831"/>
    <x v="65"/>
    <d v="2020-10-15T00:00:00"/>
    <s v="First Class"/>
    <s v="AH-10210"/>
    <x v="475"/>
    <x v="0"/>
    <s v="United States"/>
    <s v="Louisville"/>
    <x v="0"/>
    <x v="0"/>
    <s v="OFF-ST-10002974"/>
    <x v="1"/>
    <x v="10"/>
    <x v="63"/>
    <n v="348.56"/>
    <n v="8"/>
    <n v="104.56799999999998"/>
  </r>
  <r>
    <n v="9099"/>
    <s v="CA-2020-152933"/>
    <x v="214"/>
    <d v="2020-10-16T00:00:00"/>
    <s v="Standard Class"/>
    <s v="MG-17650"/>
    <x v="243"/>
    <x v="2"/>
    <s v="United States"/>
    <s v="Dallas"/>
    <x v="6"/>
    <x v="2"/>
    <s v="TEC-PH-10002085"/>
    <x v="2"/>
    <x v="8"/>
    <x v="422"/>
    <n v="369.54399999999998"/>
    <n v="7"/>
    <n v="27.71580000000003"/>
  </r>
  <r>
    <n v="9100"/>
    <s v="CA-2020-152933"/>
    <x v="214"/>
    <d v="2020-10-16T00:00:00"/>
    <s v="Standard Class"/>
    <s v="MG-17650"/>
    <x v="243"/>
    <x v="2"/>
    <s v="United States"/>
    <s v="Dallas"/>
    <x v="6"/>
    <x v="2"/>
    <s v="OFF-PA-10001934"/>
    <x v="1"/>
    <x v="3"/>
    <x v="341"/>
    <n v="10.368000000000002"/>
    <n v="2"/>
    <n v="3.7584"/>
  </r>
  <r>
    <n v="9101"/>
    <s v="CA-2020-152933"/>
    <x v="214"/>
    <d v="2020-10-16T00:00:00"/>
    <s v="Standard Class"/>
    <s v="MG-17650"/>
    <x v="243"/>
    <x v="2"/>
    <s v="United States"/>
    <s v="Dallas"/>
    <x v="6"/>
    <x v="2"/>
    <s v="TEC-AC-10003033"/>
    <x v="2"/>
    <x v="7"/>
    <x v="1253"/>
    <n v="791.87999999999988"/>
    <n v="3"/>
    <n v="128.68049999999994"/>
  </r>
  <r>
    <n v="9115"/>
    <s v="CA-2019-135461"/>
    <x v="315"/>
    <d v="2019-02-10T00:00:00"/>
    <s v="Second Class"/>
    <s v="EB-13975"/>
    <x v="285"/>
    <x v="1"/>
    <s v="United States"/>
    <s v="Los Angeles"/>
    <x v="1"/>
    <x v="1"/>
    <s v="TEC-PH-10004094"/>
    <x v="2"/>
    <x v="8"/>
    <x v="1694"/>
    <n v="623.96"/>
    <n v="5"/>
    <n v="38.997500000000002"/>
  </r>
  <r>
    <n v="9116"/>
    <s v="CA-2020-153045"/>
    <x v="339"/>
    <d v="2020-01-24T00:00:00"/>
    <s v="Second Class"/>
    <s v="NS-18505"/>
    <x v="367"/>
    <x v="0"/>
    <s v="United States"/>
    <s v="Philadelphia"/>
    <x v="5"/>
    <x v="3"/>
    <s v="TEC-PH-10001817"/>
    <x v="2"/>
    <x v="8"/>
    <x v="903"/>
    <n v="429.59999999999997"/>
    <n v="2"/>
    <n v="-93.079999999999984"/>
  </r>
  <r>
    <n v="9117"/>
    <s v="CA-2020-153045"/>
    <x v="339"/>
    <d v="2020-01-24T00:00:00"/>
    <s v="Second Class"/>
    <s v="NS-18505"/>
    <x v="367"/>
    <x v="0"/>
    <s v="United States"/>
    <s v="Philadelphia"/>
    <x v="5"/>
    <x v="3"/>
    <s v="FUR-FU-10002759"/>
    <x v="0"/>
    <x v="9"/>
    <x v="355"/>
    <n v="31.968000000000004"/>
    <n v="2"/>
    <n v="6.3935999999999993"/>
  </r>
  <r>
    <n v="9118"/>
    <s v="CA-2020-153045"/>
    <x v="339"/>
    <d v="2020-01-24T00:00:00"/>
    <s v="Second Class"/>
    <s v="NS-18505"/>
    <x v="367"/>
    <x v="0"/>
    <s v="United States"/>
    <s v="Philadelphia"/>
    <x v="5"/>
    <x v="3"/>
    <s v="FUR-CH-10000309"/>
    <x v="0"/>
    <x v="1"/>
    <x v="1651"/>
    <n v="887.27099999999984"/>
    <n v="3"/>
    <n v="-63.376499999999965"/>
  </r>
  <r>
    <n v="9119"/>
    <s v="CA-2020-153045"/>
    <x v="339"/>
    <d v="2020-01-24T00:00:00"/>
    <s v="Second Class"/>
    <s v="NS-18505"/>
    <x v="367"/>
    <x v="0"/>
    <s v="United States"/>
    <s v="Philadelphia"/>
    <x v="5"/>
    <x v="3"/>
    <s v="OFF-PA-10003673"/>
    <x v="1"/>
    <x v="3"/>
    <x v="670"/>
    <n v="21.696000000000002"/>
    <n v="4"/>
    <n v="7.0511999999999988"/>
  </r>
  <r>
    <n v="9120"/>
    <s v="US-2019-155971"/>
    <x v="60"/>
    <d v="2019-06-12T00:00:00"/>
    <s v="Standard Class"/>
    <s v="RB-19795"/>
    <x v="105"/>
    <x v="2"/>
    <s v="United States"/>
    <s v="Los Angeles"/>
    <x v="1"/>
    <x v="1"/>
    <s v="OFF-LA-10000452"/>
    <x v="1"/>
    <x v="2"/>
    <x v="532"/>
    <n v="22.05"/>
    <n v="7"/>
    <n v="10.584"/>
  </r>
  <r>
    <n v="9121"/>
    <s v="US-2019-155971"/>
    <x v="60"/>
    <d v="2019-06-12T00:00:00"/>
    <s v="Standard Class"/>
    <s v="RB-19795"/>
    <x v="105"/>
    <x v="2"/>
    <s v="United States"/>
    <s v="Los Angeles"/>
    <x v="1"/>
    <x v="1"/>
    <s v="OFF-PA-10000210"/>
    <x v="1"/>
    <x v="3"/>
    <x v="1710"/>
    <n v="99.9"/>
    <n v="5"/>
    <n v="46.952999999999996"/>
  </r>
  <r>
    <n v="9122"/>
    <s v="CA-2020-122007"/>
    <x v="150"/>
    <d v="2020-03-20T00:00:00"/>
    <s v="Second Class"/>
    <s v="JK-15325"/>
    <x v="742"/>
    <x v="1"/>
    <s v="United States"/>
    <s v="Los Angeles"/>
    <x v="1"/>
    <x v="1"/>
    <s v="OFF-AP-10000358"/>
    <x v="1"/>
    <x v="6"/>
    <x v="46"/>
    <n v="90.86"/>
    <n v="7"/>
    <n v="26.349399999999992"/>
  </r>
  <r>
    <n v="9123"/>
    <s v="CA-2020-162250"/>
    <x v="125"/>
    <d v="2020-11-24T00:00:00"/>
    <s v="Same Day"/>
    <s v="PR-18880"/>
    <x v="568"/>
    <x v="0"/>
    <s v="United States"/>
    <s v="San Francisco"/>
    <x v="1"/>
    <x v="1"/>
    <s v="OFF-PA-10002137"/>
    <x v="1"/>
    <x v="3"/>
    <x v="360"/>
    <n v="7.78"/>
    <n v="1"/>
    <n v="3.5009999999999994"/>
  </r>
  <r>
    <n v="9124"/>
    <s v="US-2019-158288"/>
    <x v="279"/>
    <d v="2019-11-28T00:00:00"/>
    <s v="Second Class"/>
    <s v="EH-13945"/>
    <x v="6"/>
    <x v="0"/>
    <s v="United States"/>
    <s v="Philadelphia"/>
    <x v="5"/>
    <x v="3"/>
    <s v="OFF-BI-10003364"/>
    <x v="1"/>
    <x v="4"/>
    <x v="454"/>
    <n v="78.759000000000015"/>
    <n v="9"/>
    <n v="-57.75660000000002"/>
  </r>
  <r>
    <n v="9125"/>
    <s v="CA-2019-128916"/>
    <x v="168"/>
    <d v="2019-08-20T00:00:00"/>
    <s v="Second Class"/>
    <s v="MA-17560"/>
    <x v="7"/>
    <x v="2"/>
    <s v="United States"/>
    <s v="Houston"/>
    <x v="6"/>
    <x v="2"/>
    <s v="FUR-FU-10001940"/>
    <x v="0"/>
    <x v="9"/>
    <x v="115"/>
    <n v="9.5519999999999996"/>
    <n v="3"/>
    <n v="-3.8207999999999984"/>
  </r>
  <r>
    <n v="9126"/>
    <s v="CA-2019-128916"/>
    <x v="168"/>
    <d v="2019-08-20T00:00:00"/>
    <s v="Second Class"/>
    <s v="MA-17560"/>
    <x v="7"/>
    <x v="2"/>
    <s v="United States"/>
    <s v="Houston"/>
    <x v="6"/>
    <x v="2"/>
    <s v="FUR-FU-10000320"/>
    <x v="0"/>
    <x v="9"/>
    <x v="1166"/>
    <n v="5.3440000000000003"/>
    <n v="4"/>
    <n v="-2.1375999999999991"/>
  </r>
  <r>
    <n v="9128"/>
    <s v="CA-2020-112473"/>
    <x v="591"/>
    <d v="2020-06-01T00:00:00"/>
    <s v="Standard Class"/>
    <s v="JL-15505"/>
    <x v="84"/>
    <x v="0"/>
    <s v="United States"/>
    <s v="Houston"/>
    <x v="6"/>
    <x v="2"/>
    <s v="OFF-ST-10002182"/>
    <x v="1"/>
    <x v="10"/>
    <x v="1489"/>
    <n v="50.135999999999996"/>
    <n v="3"/>
    <n v="-11.2806"/>
  </r>
  <r>
    <n v="9129"/>
    <s v="US-2020-147655"/>
    <x v="287"/>
    <d v="2020-09-05T00:00:00"/>
    <s v="First Class"/>
    <s v="AS-10045"/>
    <x v="301"/>
    <x v="1"/>
    <s v="United States"/>
    <s v="Redmond"/>
    <x v="16"/>
    <x v="1"/>
    <s v="OFF-BI-10002931"/>
    <x v="1"/>
    <x v="4"/>
    <x v="1711"/>
    <n v="88.074000000000012"/>
    <n v="7"/>
    <n v="-58.71599999999998"/>
  </r>
  <r>
    <n v="9130"/>
    <s v="CA-2019-130911"/>
    <x v="457"/>
    <d v="2019-03-26T00:00:00"/>
    <s v="Second Class"/>
    <s v="DC-12850"/>
    <x v="280"/>
    <x v="0"/>
    <s v="United States"/>
    <s v="Cleveland"/>
    <x v="19"/>
    <x v="3"/>
    <s v="FUR-BO-10004357"/>
    <x v="0"/>
    <x v="0"/>
    <x v="1712"/>
    <n v="301.46999999999997"/>
    <n v="3"/>
    <n v="-241.17600000000002"/>
  </r>
  <r>
    <n v="9131"/>
    <s v="CA-2019-130911"/>
    <x v="457"/>
    <d v="2019-03-26T00:00:00"/>
    <s v="Second Class"/>
    <s v="DC-12850"/>
    <x v="280"/>
    <x v="0"/>
    <s v="United States"/>
    <s v="Cleveland"/>
    <x v="19"/>
    <x v="3"/>
    <s v="OFF-AR-10000475"/>
    <x v="1"/>
    <x v="5"/>
    <x v="861"/>
    <n v="18.656000000000002"/>
    <n v="2"/>
    <n v="1.6324000000000014"/>
  </r>
  <r>
    <n v="9132"/>
    <s v="CA-2020-100055"/>
    <x v="21"/>
    <d v="2020-06-01T00:00:00"/>
    <s v="Standard Class"/>
    <s v="MD-17860"/>
    <x v="408"/>
    <x v="1"/>
    <s v="United States"/>
    <s v="Laurel"/>
    <x v="37"/>
    <x v="3"/>
    <s v="FUR-FU-10001473"/>
    <x v="0"/>
    <x v="9"/>
    <x v="1519"/>
    <n v="27.46"/>
    <n v="2"/>
    <n v="9.8856000000000002"/>
  </r>
  <r>
    <n v="9133"/>
    <s v="CA-2020-100055"/>
    <x v="21"/>
    <d v="2020-06-01T00:00:00"/>
    <s v="Standard Class"/>
    <s v="MD-17860"/>
    <x v="408"/>
    <x v="1"/>
    <s v="United States"/>
    <s v="Laurel"/>
    <x v="37"/>
    <x v="3"/>
    <s v="OFF-AP-10001469"/>
    <x v="1"/>
    <x v="6"/>
    <x v="1618"/>
    <n v="125.13"/>
    <n v="3"/>
    <n v="36.287699999999987"/>
  </r>
  <r>
    <n v="9135"/>
    <s v="CA-2019-124254"/>
    <x v="228"/>
    <d v="2019-04-17T00:00:00"/>
    <s v="Standard Class"/>
    <s v="TB-21175"/>
    <x v="621"/>
    <x v="1"/>
    <s v="United States"/>
    <s v="Wilson"/>
    <x v="2"/>
    <x v="0"/>
    <s v="OFF-ST-10001469"/>
    <x v="1"/>
    <x v="10"/>
    <x v="237"/>
    <n v="129.55199999999999"/>
    <n v="3"/>
    <n v="-22.671600000000005"/>
  </r>
  <r>
    <n v="9136"/>
    <s v="CA-2019-124254"/>
    <x v="228"/>
    <d v="2019-04-17T00:00:00"/>
    <s v="Standard Class"/>
    <s v="TB-21175"/>
    <x v="621"/>
    <x v="1"/>
    <s v="United States"/>
    <s v="Wilson"/>
    <x v="2"/>
    <x v="0"/>
    <s v="OFF-ST-10000060"/>
    <x v="1"/>
    <x v="10"/>
    <x v="230"/>
    <n v="51.984000000000009"/>
    <n v="1"/>
    <n v="-5.1983999999999995"/>
  </r>
  <r>
    <n v="9137"/>
    <s v="CA-2019-124254"/>
    <x v="228"/>
    <d v="2019-04-17T00:00:00"/>
    <s v="Standard Class"/>
    <s v="TB-21175"/>
    <x v="621"/>
    <x v="1"/>
    <s v="United States"/>
    <s v="Wilson"/>
    <x v="2"/>
    <x v="0"/>
    <s v="OFF-PA-10000807"/>
    <x v="1"/>
    <x v="3"/>
    <x v="1355"/>
    <n v="10.272000000000002"/>
    <n v="3"/>
    <n v="3.4668000000000001"/>
  </r>
  <r>
    <n v="9141"/>
    <s v="CA-2020-123029"/>
    <x v="557"/>
    <d v="2020-10-02T00:00:00"/>
    <s v="Second Class"/>
    <s v="BT-11530"/>
    <x v="266"/>
    <x v="2"/>
    <s v="United States"/>
    <s v="Los Angeles"/>
    <x v="1"/>
    <x v="1"/>
    <s v="TEC-AC-10002402"/>
    <x v="2"/>
    <x v="7"/>
    <x v="414"/>
    <n v="159.97999999999999"/>
    <n v="2"/>
    <n v="47.993999999999986"/>
  </r>
  <r>
    <n v="9142"/>
    <s v="CA-2019-139409"/>
    <x v="38"/>
    <d v="2019-09-07T00:00:00"/>
    <s v="First Class"/>
    <s v="FW-14395"/>
    <x v="766"/>
    <x v="1"/>
    <s v="United States"/>
    <s v="New York City"/>
    <x v="11"/>
    <x v="3"/>
    <s v="TEC-PH-10003988"/>
    <x v="2"/>
    <x v="8"/>
    <x v="19"/>
    <n v="43.6"/>
    <n v="4"/>
    <n v="12.208000000000002"/>
  </r>
  <r>
    <n v="9143"/>
    <s v="US-2020-166688"/>
    <x v="529"/>
    <d v="2020-05-26T00:00:00"/>
    <s v="Standard Class"/>
    <s v="RD-19480"/>
    <x v="368"/>
    <x v="0"/>
    <s v="United States"/>
    <s v="Las Vegas"/>
    <x v="30"/>
    <x v="1"/>
    <s v="OFF-BI-10004040"/>
    <x v="1"/>
    <x v="4"/>
    <x v="1404"/>
    <n v="8.2880000000000003"/>
    <n v="2"/>
    <n v="3.0043999999999995"/>
  </r>
  <r>
    <n v="9144"/>
    <s v="US-2020-166688"/>
    <x v="529"/>
    <d v="2020-05-26T00:00:00"/>
    <s v="Standard Class"/>
    <s v="RD-19480"/>
    <x v="368"/>
    <x v="0"/>
    <s v="United States"/>
    <s v="Las Vegas"/>
    <x v="30"/>
    <x v="1"/>
    <s v="TEC-PH-10004094"/>
    <x v="2"/>
    <x v="8"/>
    <x v="1694"/>
    <n v="1123.1280000000002"/>
    <n v="9"/>
    <n v="70.195499999999981"/>
  </r>
  <r>
    <n v="9145"/>
    <s v="US-2020-166688"/>
    <x v="529"/>
    <d v="2020-05-26T00:00:00"/>
    <s v="Standard Class"/>
    <s v="RD-19480"/>
    <x v="368"/>
    <x v="0"/>
    <s v="United States"/>
    <s v="Las Vegas"/>
    <x v="30"/>
    <x v="1"/>
    <s v="OFF-AP-10000358"/>
    <x v="1"/>
    <x v="6"/>
    <x v="46"/>
    <n v="64.900000000000006"/>
    <n v="5"/>
    <n v="18.820999999999994"/>
  </r>
  <r>
    <n v="9147"/>
    <s v="US-2019-165505"/>
    <x v="607"/>
    <d v="2019-01-27T00:00:00"/>
    <s v="Standard Class"/>
    <s v="CB-12535"/>
    <x v="68"/>
    <x v="1"/>
    <s v="United States"/>
    <s v="Burlington"/>
    <x v="41"/>
    <x v="3"/>
    <s v="TEC-AC-10002926"/>
    <x v="2"/>
    <x v="7"/>
    <x v="785"/>
    <n v="99.98"/>
    <n v="2"/>
    <n v="42.991400000000006"/>
  </r>
  <r>
    <n v="9148"/>
    <s v="US-2019-165505"/>
    <x v="607"/>
    <d v="2019-01-27T00:00:00"/>
    <s v="Standard Class"/>
    <s v="CB-12535"/>
    <x v="68"/>
    <x v="1"/>
    <s v="United States"/>
    <s v="Burlington"/>
    <x v="41"/>
    <x v="3"/>
    <s v="OFF-AR-10003477"/>
    <x v="1"/>
    <x v="5"/>
    <x v="1713"/>
    <n v="8.0400000000000009"/>
    <n v="6"/>
    <n v="2.7336"/>
  </r>
  <r>
    <n v="9149"/>
    <s v="US-2019-165505"/>
    <x v="607"/>
    <d v="2019-01-27T00:00:00"/>
    <s v="Standard Class"/>
    <s v="CB-12535"/>
    <x v="68"/>
    <x v="1"/>
    <s v="United States"/>
    <s v="Burlington"/>
    <x v="41"/>
    <x v="3"/>
    <s v="OFF-ST-10001526"/>
    <x v="1"/>
    <x v="10"/>
    <x v="1042"/>
    <n v="1564.29"/>
    <n v="13"/>
    <n v="406.71539999999993"/>
  </r>
  <r>
    <n v="9155"/>
    <s v="CA-2019-132990"/>
    <x v="601"/>
    <d v="2019-08-03T00:00:00"/>
    <s v="Second Class"/>
    <s v="KM-16660"/>
    <x v="732"/>
    <x v="0"/>
    <s v="United States"/>
    <s v="Philadelphia"/>
    <x v="5"/>
    <x v="3"/>
    <s v="FUR-FU-10004864"/>
    <x v="0"/>
    <x v="9"/>
    <x v="1455"/>
    <n v="19.312000000000001"/>
    <n v="2"/>
    <n v="3.1382000000000003"/>
  </r>
  <r>
    <n v="9160"/>
    <s v="CA-2019-118934"/>
    <x v="486"/>
    <d v="2019-08-14T00:00:00"/>
    <s v="Standard Class"/>
    <s v="GH-14410"/>
    <x v="608"/>
    <x v="2"/>
    <s v="United States"/>
    <s v="Hendersonville"/>
    <x v="26"/>
    <x v="0"/>
    <s v="OFF-BI-10003314"/>
    <x v="1"/>
    <x v="4"/>
    <x v="767"/>
    <n v="4.338000000000001"/>
    <n v="3"/>
    <n v="-3.0366"/>
  </r>
  <r>
    <n v="9161"/>
    <s v="CA-2019-118934"/>
    <x v="486"/>
    <d v="2019-08-14T00:00:00"/>
    <s v="Standard Class"/>
    <s v="GH-14410"/>
    <x v="608"/>
    <x v="2"/>
    <s v="United States"/>
    <s v="Hendersonville"/>
    <x v="26"/>
    <x v="0"/>
    <s v="OFF-BI-10004465"/>
    <x v="1"/>
    <x v="4"/>
    <x v="484"/>
    <n v="11.880000000000003"/>
    <n v="5"/>
    <n v="-7.9199999999999982"/>
  </r>
  <r>
    <n v="9162"/>
    <s v="CA-2019-160108"/>
    <x v="8"/>
    <d v="2019-12-12T00:00:00"/>
    <s v="Standard Class"/>
    <s v="AG-10900"/>
    <x v="659"/>
    <x v="0"/>
    <s v="United States"/>
    <s v="Eau Claire"/>
    <x v="21"/>
    <x v="2"/>
    <s v="FUR-BO-10003450"/>
    <x v="0"/>
    <x v="0"/>
    <x v="993"/>
    <n v="405.85999999999996"/>
    <n v="7"/>
    <n v="32.46879999999998"/>
  </r>
  <r>
    <n v="9163"/>
    <s v="CA-2019-160108"/>
    <x v="8"/>
    <d v="2019-12-12T00:00:00"/>
    <s v="Standard Class"/>
    <s v="AG-10900"/>
    <x v="659"/>
    <x v="0"/>
    <s v="United States"/>
    <s v="Eau Claire"/>
    <x v="21"/>
    <x v="2"/>
    <s v="FUR-CH-10002335"/>
    <x v="0"/>
    <x v="1"/>
    <x v="571"/>
    <n v="680.01"/>
    <n v="3"/>
    <n v="176.80260000000001"/>
  </r>
  <r>
    <n v="9166"/>
    <s v="CA-2019-100300"/>
    <x v="487"/>
    <d v="2019-06-26T00:00:00"/>
    <s v="Second Class"/>
    <s v="MJ-17740"/>
    <x v="48"/>
    <x v="0"/>
    <s v="United States"/>
    <s v="San Diego"/>
    <x v="1"/>
    <x v="1"/>
    <s v="TEC-MA-10000984"/>
    <x v="2"/>
    <x v="16"/>
    <x v="1675"/>
    <n v="4476.8"/>
    <n v="4"/>
    <n v="503.63999999999965"/>
  </r>
  <r>
    <n v="9167"/>
    <s v="CA-2019-100300"/>
    <x v="487"/>
    <d v="2019-06-26T00:00:00"/>
    <s v="Second Class"/>
    <s v="MJ-17740"/>
    <x v="48"/>
    <x v="0"/>
    <s v="United States"/>
    <s v="San Diego"/>
    <x v="1"/>
    <x v="1"/>
    <s v="OFF-PA-10000418"/>
    <x v="1"/>
    <x v="3"/>
    <x v="665"/>
    <n v="104.85"/>
    <n v="1"/>
    <n v="50.327999999999996"/>
  </r>
  <r>
    <n v="9168"/>
    <s v="CA-2019-100300"/>
    <x v="487"/>
    <d v="2019-06-26T00:00:00"/>
    <s v="Second Class"/>
    <s v="MJ-17740"/>
    <x v="48"/>
    <x v="0"/>
    <s v="United States"/>
    <s v="San Diego"/>
    <x v="1"/>
    <x v="1"/>
    <s v="OFF-AP-10001242"/>
    <x v="1"/>
    <x v="6"/>
    <x v="1163"/>
    <n v="241.44"/>
    <n v="3"/>
    <n v="72.431999999999988"/>
  </r>
  <r>
    <n v="9169"/>
    <s v="CA-2019-140571"/>
    <x v="303"/>
    <d v="2019-03-19T00:00:00"/>
    <s v="Standard Class"/>
    <s v="SJ-20125"/>
    <x v="202"/>
    <x v="2"/>
    <s v="United States"/>
    <s v="Jackson"/>
    <x v="32"/>
    <x v="0"/>
    <s v="OFF-PA-10001954"/>
    <x v="1"/>
    <x v="3"/>
    <x v="380"/>
    <n v="319.76"/>
    <n v="14"/>
    <n v="147.08959999999999"/>
  </r>
  <r>
    <n v="9170"/>
    <s v="CA-2019-140571"/>
    <x v="303"/>
    <d v="2019-03-19T00:00:00"/>
    <s v="Standard Class"/>
    <s v="SJ-20125"/>
    <x v="202"/>
    <x v="2"/>
    <s v="United States"/>
    <s v="Jackson"/>
    <x v="32"/>
    <x v="0"/>
    <s v="OFF-PA-10001954"/>
    <x v="1"/>
    <x v="3"/>
    <x v="380"/>
    <n v="45.68"/>
    <n v="2"/>
    <n v="21.012799999999999"/>
  </r>
  <r>
    <n v="9171"/>
    <s v="US-2019-155768"/>
    <x v="30"/>
    <d v="2019-12-01T00:00:00"/>
    <s v="Same Day"/>
    <s v="LB-16795"/>
    <x v="564"/>
    <x v="2"/>
    <s v="United States"/>
    <s v="Oxnard"/>
    <x v="1"/>
    <x v="1"/>
    <s v="FUR-FU-10000448"/>
    <x v="0"/>
    <x v="9"/>
    <x v="282"/>
    <n v="31.96"/>
    <n v="2"/>
    <n v="1.597999999999999"/>
  </r>
  <r>
    <n v="9172"/>
    <s v="US-2019-155768"/>
    <x v="30"/>
    <d v="2019-12-01T00:00:00"/>
    <s v="Same Day"/>
    <s v="LB-16795"/>
    <x v="564"/>
    <x v="2"/>
    <s v="United States"/>
    <s v="Oxnard"/>
    <x v="1"/>
    <x v="1"/>
    <s v="OFF-PA-10001357"/>
    <x v="1"/>
    <x v="3"/>
    <x v="1684"/>
    <n v="47.9"/>
    <n v="1"/>
    <n v="22.991999999999997"/>
  </r>
  <r>
    <n v="9173"/>
    <s v="US-2019-155768"/>
    <x v="30"/>
    <d v="2019-12-01T00:00:00"/>
    <s v="Same Day"/>
    <s v="LB-16795"/>
    <x v="564"/>
    <x v="2"/>
    <s v="United States"/>
    <s v="Oxnard"/>
    <x v="1"/>
    <x v="1"/>
    <s v="OFF-ST-10002292"/>
    <x v="1"/>
    <x v="10"/>
    <x v="572"/>
    <n v="1112.94"/>
    <n v="3"/>
    <n v="222.58799999999991"/>
  </r>
  <r>
    <n v="9174"/>
    <s v="US-2019-155768"/>
    <x v="30"/>
    <d v="2019-12-01T00:00:00"/>
    <s v="Same Day"/>
    <s v="LB-16795"/>
    <x v="564"/>
    <x v="2"/>
    <s v="United States"/>
    <s v="Oxnard"/>
    <x v="1"/>
    <x v="1"/>
    <s v="OFF-EN-10001219"/>
    <x v="1"/>
    <x v="12"/>
    <x v="370"/>
    <n v="22.919999999999998"/>
    <n v="3"/>
    <n v="11.230799999999999"/>
  </r>
  <r>
    <n v="9175"/>
    <s v="CA-2020-119424"/>
    <x v="280"/>
    <d v="2020-06-14T00:00:00"/>
    <s v="Second Class"/>
    <s v="SB-20205"/>
    <x v="767"/>
    <x v="0"/>
    <s v="United States"/>
    <s v="Kent"/>
    <x v="3"/>
    <x v="1"/>
    <s v="TEC-PH-10002564"/>
    <x v="2"/>
    <x v="8"/>
    <x v="676"/>
    <n v="71.975999999999999"/>
    <n v="3"/>
    <n v="8.9969999999999892"/>
  </r>
  <r>
    <n v="9176"/>
    <s v="CA-2020-119424"/>
    <x v="280"/>
    <d v="2020-06-14T00:00:00"/>
    <s v="Second Class"/>
    <s v="SB-20205"/>
    <x v="767"/>
    <x v="0"/>
    <s v="United States"/>
    <s v="Kent"/>
    <x v="3"/>
    <x v="1"/>
    <s v="OFF-PA-10001639"/>
    <x v="1"/>
    <x v="3"/>
    <x v="671"/>
    <n v="19.440000000000001"/>
    <n v="3"/>
    <n v="9.3312000000000008"/>
  </r>
  <r>
    <n v="9177"/>
    <s v="CA-2019-118178"/>
    <x v="378"/>
    <d v="2019-03-24T00:00:00"/>
    <s v="Standard Class"/>
    <s v="CC-12610"/>
    <x v="428"/>
    <x v="1"/>
    <s v="United States"/>
    <s v="Nashville"/>
    <x v="26"/>
    <x v="0"/>
    <s v="OFF-BI-10001153"/>
    <x v="1"/>
    <x v="4"/>
    <x v="166"/>
    <n v="31.086000000000006"/>
    <n v="3"/>
    <n v="-20.72399999999999"/>
  </r>
  <r>
    <n v="9178"/>
    <s v="CA-2019-166618"/>
    <x v="382"/>
    <d v="2019-11-18T00:00:00"/>
    <s v="Standard Class"/>
    <s v="DP-13000"/>
    <x v="673"/>
    <x v="0"/>
    <s v="United States"/>
    <s v="New York City"/>
    <x v="11"/>
    <x v="3"/>
    <s v="TEC-PH-10003356"/>
    <x v="2"/>
    <x v="8"/>
    <x v="1714"/>
    <n v="13.98"/>
    <n v="2"/>
    <n v="3.9144000000000005"/>
  </r>
  <r>
    <n v="9179"/>
    <s v="CA-2019-166618"/>
    <x v="382"/>
    <d v="2019-11-18T00:00:00"/>
    <s v="Standard Class"/>
    <s v="DP-13000"/>
    <x v="673"/>
    <x v="0"/>
    <s v="United States"/>
    <s v="New York City"/>
    <x v="11"/>
    <x v="3"/>
    <s v="OFF-AR-10001725"/>
    <x v="1"/>
    <x v="5"/>
    <x v="1336"/>
    <n v="23.65"/>
    <n v="1"/>
    <n v="6.1490000000000009"/>
  </r>
  <r>
    <n v="9180"/>
    <s v="CA-2020-156776"/>
    <x v="427"/>
    <d v="2020-08-11T00:00:00"/>
    <s v="Standard Class"/>
    <s v="JL-15505"/>
    <x v="84"/>
    <x v="0"/>
    <s v="United States"/>
    <s v="Westminster"/>
    <x v="1"/>
    <x v="1"/>
    <s v="TEC-PH-10002415"/>
    <x v="2"/>
    <x v="8"/>
    <x v="1613"/>
    <n v="707.88"/>
    <n v="3"/>
    <n v="44.242500000000035"/>
  </r>
  <r>
    <n v="9181"/>
    <s v="CA-2020-156776"/>
    <x v="427"/>
    <d v="2020-08-11T00:00:00"/>
    <s v="Standard Class"/>
    <s v="JL-15505"/>
    <x v="84"/>
    <x v="0"/>
    <s v="United States"/>
    <s v="Westminster"/>
    <x v="1"/>
    <x v="1"/>
    <s v="OFF-BI-10003355"/>
    <x v="1"/>
    <x v="4"/>
    <x v="1099"/>
    <n v="11.952000000000002"/>
    <n v="3"/>
    <n v="4.1832000000000003"/>
  </r>
  <r>
    <n v="9182"/>
    <s v="CA-2020-156776"/>
    <x v="427"/>
    <d v="2020-08-11T00:00:00"/>
    <s v="Standard Class"/>
    <s v="JL-15505"/>
    <x v="84"/>
    <x v="0"/>
    <s v="United States"/>
    <s v="Westminster"/>
    <x v="1"/>
    <x v="1"/>
    <s v="OFF-BI-10000216"/>
    <x v="1"/>
    <x v="4"/>
    <x v="1313"/>
    <n v="31.128000000000004"/>
    <n v="3"/>
    <n v="11.673000000000002"/>
  </r>
  <r>
    <n v="9183"/>
    <s v="CA-2020-156776"/>
    <x v="427"/>
    <d v="2020-08-11T00:00:00"/>
    <s v="Standard Class"/>
    <s v="JL-15505"/>
    <x v="84"/>
    <x v="0"/>
    <s v="United States"/>
    <s v="Westminster"/>
    <x v="1"/>
    <x v="1"/>
    <s v="TEC-AC-10004803"/>
    <x v="2"/>
    <x v="7"/>
    <x v="1547"/>
    <n v="55.76"/>
    <n v="4"/>
    <n v="7.8064000000000036"/>
  </r>
  <r>
    <n v="9184"/>
    <s v="CA-2020-156776"/>
    <x v="427"/>
    <d v="2020-08-11T00:00:00"/>
    <s v="Standard Class"/>
    <s v="JL-15505"/>
    <x v="84"/>
    <x v="0"/>
    <s v="United States"/>
    <s v="Westminster"/>
    <x v="1"/>
    <x v="1"/>
    <s v="OFF-PA-10001970"/>
    <x v="1"/>
    <x v="3"/>
    <x v="170"/>
    <n v="24.56"/>
    <n v="2"/>
    <n v="11.543199999999999"/>
  </r>
  <r>
    <n v="9185"/>
    <s v="CA-2020-156776"/>
    <x v="427"/>
    <d v="2020-08-11T00:00:00"/>
    <s v="Standard Class"/>
    <s v="JL-15505"/>
    <x v="84"/>
    <x v="0"/>
    <s v="United States"/>
    <s v="Westminster"/>
    <x v="1"/>
    <x v="1"/>
    <s v="FUR-FU-10004848"/>
    <x v="0"/>
    <x v="9"/>
    <x v="76"/>
    <n v="51.75"/>
    <n v="1"/>
    <n v="15.524999999999999"/>
  </r>
  <r>
    <n v="9186"/>
    <s v="CA-2020-156776"/>
    <x v="427"/>
    <d v="2020-08-11T00:00:00"/>
    <s v="Standard Class"/>
    <s v="JL-15505"/>
    <x v="84"/>
    <x v="0"/>
    <s v="United States"/>
    <s v="Westminster"/>
    <x v="1"/>
    <x v="1"/>
    <s v="FUR-CH-10002317"/>
    <x v="0"/>
    <x v="1"/>
    <x v="1715"/>
    <n v="207.18400000000003"/>
    <n v="1"/>
    <n v="25.897999999999982"/>
  </r>
  <r>
    <n v="9187"/>
    <s v="CA-2020-156776"/>
    <x v="427"/>
    <d v="2020-08-11T00:00:00"/>
    <s v="Standard Class"/>
    <s v="JL-15505"/>
    <x v="84"/>
    <x v="0"/>
    <s v="United States"/>
    <s v="Westminster"/>
    <x v="1"/>
    <x v="1"/>
    <s v="OFF-AP-10002534"/>
    <x v="1"/>
    <x v="6"/>
    <x v="855"/>
    <n v="1473.1"/>
    <n v="5"/>
    <n v="412.46800000000007"/>
  </r>
  <r>
    <n v="9201"/>
    <s v="CA-2019-152688"/>
    <x v="288"/>
    <d v="2019-10-20T00:00:00"/>
    <s v="First Class"/>
    <s v="NR-18550"/>
    <x v="716"/>
    <x v="0"/>
    <s v="United States"/>
    <s v="Perth Amboy"/>
    <x v="25"/>
    <x v="3"/>
    <s v="FUR-BO-10001337"/>
    <x v="0"/>
    <x v="0"/>
    <x v="257"/>
    <n v="120.98"/>
    <n v="1"/>
    <n v="12.097999999999999"/>
  </r>
  <r>
    <n v="9202"/>
    <s v="CA-2019-152688"/>
    <x v="288"/>
    <d v="2019-10-20T00:00:00"/>
    <s v="First Class"/>
    <s v="NR-18550"/>
    <x v="716"/>
    <x v="0"/>
    <s v="United States"/>
    <s v="Perth Amboy"/>
    <x v="25"/>
    <x v="3"/>
    <s v="OFF-BI-10004584"/>
    <x v="1"/>
    <x v="4"/>
    <x v="222"/>
    <n v="315.98"/>
    <n v="1"/>
    <n v="148.51060000000001"/>
  </r>
  <r>
    <n v="9203"/>
    <s v="CA-2019-153836"/>
    <x v="473"/>
    <d v="2019-11-03T00:00:00"/>
    <s v="Standard Class"/>
    <s v="EH-13765"/>
    <x v="411"/>
    <x v="1"/>
    <s v="United States"/>
    <s v="New York City"/>
    <x v="11"/>
    <x v="3"/>
    <s v="OFF-BI-10004817"/>
    <x v="1"/>
    <x v="4"/>
    <x v="985"/>
    <n v="28.752000000000002"/>
    <n v="3"/>
    <n v="10.0632"/>
  </r>
  <r>
    <n v="9204"/>
    <s v="CA-2019-153836"/>
    <x v="473"/>
    <d v="2019-11-03T00:00:00"/>
    <s v="Standard Class"/>
    <s v="EH-13765"/>
    <x v="411"/>
    <x v="1"/>
    <s v="United States"/>
    <s v="New York City"/>
    <x v="11"/>
    <x v="3"/>
    <s v="OFF-AR-10004602"/>
    <x v="1"/>
    <x v="5"/>
    <x v="875"/>
    <n v="114.94999999999999"/>
    <n v="5"/>
    <n v="32.186000000000007"/>
  </r>
  <r>
    <n v="9205"/>
    <s v="CA-2019-104689"/>
    <x v="30"/>
    <d v="2019-12-05T00:00:00"/>
    <s v="Standard Class"/>
    <s v="FH-14365"/>
    <x v="53"/>
    <x v="1"/>
    <s v="United States"/>
    <s v="Los Angeles"/>
    <x v="1"/>
    <x v="1"/>
    <s v="OFF-AR-10001149"/>
    <x v="1"/>
    <x v="5"/>
    <x v="71"/>
    <n v="23.04"/>
    <n v="8"/>
    <n v="6.911999999999999"/>
  </r>
  <r>
    <n v="9206"/>
    <s v="CA-2019-146423"/>
    <x v="244"/>
    <d v="2019-04-21T00:00:00"/>
    <s v="Same Day"/>
    <s v="BT-11680"/>
    <x v="390"/>
    <x v="0"/>
    <s v="United States"/>
    <s v="Milford"/>
    <x v="24"/>
    <x v="3"/>
    <s v="OFF-AR-10004817"/>
    <x v="1"/>
    <x v="5"/>
    <x v="1677"/>
    <n v="15.48"/>
    <n v="3"/>
    <n v="4.4891999999999985"/>
  </r>
  <r>
    <n v="9207"/>
    <s v="CA-2019-146423"/>
    <x v="244"/>
    <d v="2019-04-21T00:00:00"/>
    <s v="Same Day"/>
    <s v="BT-11680"/>
    <x v="390"/>
    <x v="0"/>
    <s v="United States"/>
    <s v="Milford"/>
    <x v="24"/>
    <x v="3"/>
    <s v="OFF-PA-10003797"/>
    <x v="1"/>
    <x v="3"/>
    <x v="1434"/>
    <n v="51.84"/>
    <n v="8"/>
    <n v="24.883200000000002"/>
  </r>
  <r>
    <n v="9208"/>
    <s v="CA-2020-140781"/>
    <x v="356"/>
    <d v="2020-08-07T00:00:00"/>
    <s v="Standard Class"/>
    <s v="AB-10105"/>
    <x v="314"/>
    <x v="0"/>
    <s v="United States"/>
    <s v="Bloomington"/>
    <x v="7"/>
    <x v="2"/>
    <s v="TEC-AC-10000682"/>
    <x v="2"/>
    <x v="7"/>
    <x v="979"/>
    <n v="39.816000000000003"/>
    <n v="3"/>
    <n v="7.4654999999999987"/>
  </r>
  <r>
    <n v="9209"/>
    <s v="CA-2020-141747"/>
    <x v="356"/>
    <d v="2020-08-08T00:00:00"/>
    <s v="Second Class"/>
    <s v="SC-20230"/>
    <x v="412"/>
    <x v="1"/>
    <s v="United States"/>
    <s v="Seattle"/>
    <x v="3"/>
    <x v="1"/>
    <s v="OFF-ST-10003996"/>
    <x v="1"/>
    <x v="10"/>
    <x v="1665"/>
    <n v="16.059999999999999"/>
    <n v="1"/>
    <n v="4.1755999999999993"/>
  </r>
  <r>
    <n v="9210"/>
    <s v="CA-2020-142776"/>
    <x v="83"/>
    <d v="2020-12-14T00:00:00"/>
    <s v="Second Class"/>
    <s v="RS-19870"/>
    <x v="768"/>
    <x v="2"/>
    <s v="United States"/>
    <s v="Burlington"/>
    <x v="17"/>
    <x v="2"/>
    <s v="OFF-EN-10003160"/>
    <x v="1"/>
    <x v="12"/>
    <x v="1716"/>
    <n v="7.28"/>
    <n v="1"/>
    <n v="3.4944000000000002"/>
  </r>
  <r>
    <n v="9211"/>
    <s v="CA-2020-142776"/>
    <x v="83"/>
    <d v="2020-12-14T00:00:00"/>
    <s v="Second Class"/>
    <s v="RS-19870"/>
    <x v="768"/>
    <x v="2"/>
    <s v="United States"/>
    <s v="Burlington"/>
    <x v="17"/>
    <x v="2"/>
    <s v="OFF-BI-10002012"/>
    <x v="1"/>
    <x v="4"/>
    <x v="492"/>
    <n v="5.4"/>
    <n v="3"/>
    <n v="2.5920000000000001"/>
  </r>
  <r>
    <n v="9215"/>
    <s v="US-2020-120908"/>
    <x v="557"/>
    <d v="2020-10-02T00:00:00"/>
    <s v="First Class"/>
    <s v="BF-10975"/>
    <x v="641"/>
    <x v="1"/>
    <s v="United States"/>
    <s v="Philadelphia"/>
    <x v="5"/>
    <x v="3"/>
    <s v="OFF-LA-10004677"/>
    <x v="1"/>
    <x v="2"/>
    <x v="1717"/>
    <n v="20.664000000000001"/>
    <n v="7"/>
    <n v="6.9741"/>
  </r>
  <r>
    <n v="9216"/>
    <s v="CA-2019-152646"/>
    <x v="458"/>
    <d v="2019-11-26T00:00:00"/>
    <s v="Standard Class"/>
    <s v="TH-21235"/>
    <x v="166"/>
    <x v="1"/>
    <s v="United States"/>
    <s v="Los Angeles"/>
    <x v="1"/>
    <x v="1"/>
    <s v="OFF-PA-10004451"/>
    <x v="1"/>
    <x v="3"/>
    <x v="301"/>
    <n v="32.400000000000006"/>
    <n v="5"/>
    <n v="15.552000000000001"/>
  </r>
  <r>
    <n v="9217"/>
    <s v="CA-2020-103765"/>
    <x v="125"/>
    <d v="2020-11-30T00:00:00"/>
    <s v="Standard Class"/>
    <s v="JG-15310"/>
    <x v="551"/>
    <x v="1"/>
    <s v="United States"/>
    <s v="Odessa"/>
    <x v="6"/>
    <x v="2"/>
    <s v="OFF-AP-10002311"/>
    <x v="1"/>
    <x v="6"/>
    <x v="1232"/>
    <n v="13.761999999999997"/>
    <n v="1"/>
    <n v="-24.771599999999999"/>
  </r>
  <r>
    <n v="9218"/>
    <s v="US-2020-118157"/>
    <x v="133"/>
    <d v="2020-11-17T00:00:00"/>
    <s v="First Class"/>
    <s v="AW-10930"/>
    <x v="480"/>
    <x v="2"/>
    <s v="United States"/>
    <s v="Minneapolis"/>
    <x v="9"/>
    <x v="2"/>
    <s v="OFF-EN-10004459"/>
    <x v="1"/>
    <x v="12"/>
    <x v="418"/>
    <n v="15.28"/>
    <n v="2"/>
    <n v="7.4871999999999996"/>
  </r>
  <r>
    <n v="9221"/>
    <s v="CA-2020-103212"/>
    <x v="65"/>
    <d v="2020-10-14T00:00:00"/>
    <s v="First Class"/>
    <s v="MH-18025"/>
    <x v="602"/>
    <x v="0"/>
    <s v="United States"/>
    <s v="Lafayette"/>
    <x v="35"/>
    <x v="0"/>
    <s v="OFF-LA-10000248"/>
    <x v="1"/>
    <x v="2"/>
    <x v="870"/>
    <n v="11.07"/>
    <n v="3"/>
    <n v="5.2028999999999996"/>
  </r>
  <r>
    <n v="9222"/>
    <s v="CA-2020-103212"/>
    <x v="65"/>
    <d v="2020-10-14T00:00:00"/>
    <s v="First Class"/>
    <s v="MH-18025"/>
    <x v="602"/>
    <x v="0"/>
    <s v="United States"/>
    <s v="Lafayette"/>
    <x v="35"/>
    <x v="0"/>
    <s v="FUR-TA-10003473"/>
    <x v="0"/>
    <x v="14"/>
    <x v="108"/>
    <n v="1504.52"/>
    <n v="4"/>
    <n v="346.03960000000006"/>
  </r>
  <r>
    <n v="9223"/>
    <s v="CA-2020-103212"/>
    <x v="65"/>
    <d v="2020-10-14T00:00:00"/>
    <s v="First Class"/>
    <s v="MH-18025"/>
    <x v="602"/>
    <x v="0"/>
    <s v="United States"/>
    <s v="Lafayette"/>
    <x v="35"/>
    <x v="0"/>
    <s v="OFF-PA-10004355"/>
    <x v="1"/>
    <x v="3"/>
    <x v="772"/>
    <n v="25.92"/>
    <n v="4"/>
    <n v="12.441600000000001"/>
  </r>
  <r>
    <n v="9224"/>
    <s v="CA-2020-121160"/>
    <x v="152"/>
    <d v="2020-11-04T00:00:00"/>
    <s v="Same Day"/>
    <s v="FM-14290"/>
    <x v="233"/>
    <x v="2"/>
    <s v="United States"/>
    <s v="Bryan"/>
    <x v="6"/>
    <x v="2"/>
    <s v="OFF-BI-10001308"/>
    <x v="1"/>
    <x v="4"/>
    <x v="998"/>
    <n v="7.5359999999999987"/>
    <n v="6"/>
    <n v="-13.188000000000009"/>
  </r>
  <r>
    <n v="9225"/>
    <s v="CA-2020-121160"/>
    <x v="152"/>
    <d v="2020-11-04T00:00:00"/>
    <s v="Same Day"/>
    <s v="FM-14290"/>
    <x v="233"/>
    <x v="2"/>
    <s v="United States"/>
    <s v="Bryan"/>
    <x v="6"/>
    <x v="2"/>
    <s v="OFF-BI-10003094"/>
    <x v="1"/>
    <x v="4"/>
    <x v="1718"/>
    <n v="1.4079999999999997"/>
    <n v="2"/>
    <n v="-2.3232000000000008"/>
  </r>
  <r>
    <n v="9226"/>
    <s v="CA-2020-121160"/>
    <x v="152"/>
    <d v="2020-11-04T00:00:00"/>
    <s v="Same Day"/>
    <s v="FM-14290"/>
    <x v="233"/>
    <x v="2"/>
    <s v="United States"/>
    <s v="Bryan"/>
    <x v="6"/>
    <x v="2"/>
    <s v="OFF-BI-10004040"/>
    <x v="1"/>
    <x v="4"/>
    <x v="1404"/>
    <n v="4.1439999999999992"/>
    <n v="4"/>
    <n v="-6.4232000000000014"/>
  </r>
  <r>
    <n v="9227"/>
    <s v="CA-2020-121160"/>
    <x v="152"/>
    <d v="2020-11-04T00:00:00"/>
    <s v="Same Day"/>
    <s v="FM-14290"/>
    <x v="233"/>
    <x v="2"/>
    <s v="United States"/>
    <s v="Bryan"/>
    <x v="6"/>
    <x v="2"/>
    <s v="OFF-ST-10002485"/>
    <x v="1"/>
    <x v="10"/>
    <x v="1531"/>
    <n v="52.751999999999995"/>
    <n v="3"/>
    <n v="-12.528600000000001"/>
  </r>
  <r>
    <n v="9228"/>
    <s v="CA-2020-140515"/>
    <x v="282"/>
    <d v="2020-03-24T00:00:00"/>
    <s v="Standard Class"/>
    <s v="GZ-14545"/>
    <x v="739"/>
    <x v="1"/>
    <s v="United States"/>
    <s v="Los Angeles"/>
    <x v="1"/>
    <x v="1"/>
    <s v="OFF-AP-10001205"/>
    <x v="1"/>
    <x v="6"/>
    <x v="935"/>
    <n v="381.35999999999996"/>
    <n v="7"/>
    <n v="106.78080000000003"/>
  </r>
  <r>
    <n v="9230"/>
    <s v="CA-2020-133718"/>
    <x v="162"/>
    <d v="2020-07-26T00:00:00"/>
    <s v="First Class"/>
    <s v="TB-21520"/>
    <x v="18"/>
    <x v="0"/>
    <s v="United States"/>
    <s v="Los Angeles"/>
    <x v="1"/>
    <x v="1"/>
    <s v="OFF-BI-10003429"/>
    <x v="1"/>
    <x v="4"/>
    <x v="1193"/>
    <n v="15.192"/>
    <n v="3"/>
    <n v="5.5070999999999994"/>
  </r>
  <r>
    <n v="9231"/>
    <s v="CA-2020-133718"/>
    <x v="162"/>
    <d v="2020-07-26T00:00:00"/>
    <s v="First Class"/>
    <s v="TB-21520"/>
    <x v="18"/>
    <x v="0"/>
    <s v="United States"/>
    <s v="Los Angeles"/>
    <x v="1"/>
    <x v="1"/>
    <s v="OFF-PA-10002689"/>
    <x v="1"/>
    <x v="3"/>
    <x v="743"/>
    <n v="58.320000000000007"/>
    <n v="9"/>
    <n v="27.993600000000001"/>
  </r>
  <r>
    <n v="9233"/>
    <s v="CA-2019-126732"/>
    <x v="270"/>
    <d v="2019-09-06T00:00:00"/>
    <s v="Standard Class"/>
    <s v="LR-16915"/>
    <x v="261"/>
    <x v="0"/>
    <s v="United States"/>
    <s v="Los Angeles"/>
    <x v="1"/>
    <x v="1"/>
    <s v="FUR-FU-10001889"/>
    <x v="0"/>
    <x v="9"/>
    <x v="811"/>
    <n v="94.679999999999993"/>
    <n v="9"/>
    <n v="31.244399999999995"/>
  </r>
  <r>
    <n v="9234"/>
    <s v="CA-2019-126732"/>
    <x v="270"/>
    <d v="2019-09-06T00:00:00"/>
    <s v="Standard Class"/>
    <s v="LR-16915"/>
    <x v="261"/>
    <x v="0"/>
    <s v="United States"/>
    <s v="Los Angeles"/>
    <x v="1"/>
    <x v="1"/>
    <s v="OFF-ST-10000321"/>
    <x v="1"/>
    <x v="10"/>
    <x v="1201"/>
    <n v="23.669999999999998"/>
    <n v="3"/>
    <n v="0.94679999999999698"/>
  </r>
  <r>
    <n v="9235"/>
    <s v="CA-2019-126732"/>
    <x v="270"/>
    <d v="2019-09-06T00:00:00"/>
    <s v="Standard Class"/>
    <s v="LR-16915"/>
    <x v="261"/>
    <x v="0"/>
    <s v="United States"/>
    <s v="Los Angeles"/>
    <x v="1"/>
    <x v="1"/>
    <s v="TEC-PH-10001530"/>
    <x v="2"/>
    <x v="8"/>
    <x v="406"/>
    <n v="1091.1680000000001"/>
    <n v="4"/>
    <n v="68.197999999999979"/>
  </r>
  <r>
    <n v="9236"/>
    <s v="CA-2019-126732"/>
    <x v="270"/>
    <d v="2019-09-06T00:00:00"/>
    <s v="Standard Class"/>
    <s v="LR-16915"/>
    <x v="261"/>
    <x v="0"/>
    <s v="United States"/>
    <s v="Los Angeles"/>
    <x v="1"/>
    <x v="1"/>
    <s v="OFF-AR-10004752"/>
    <x v="1"/>
    <x v="5"/>
    <x v="851"/>
    <n v="18.689999999999998"/>
    <n v="7"/>
    <n v="5.2332000000000001"/>
  </r>
  <r>
    <n v="9237"/>
    <s v="CA-2019-126732"/>
    <x v="270"/>
    <d v="2019-09-06T00:00:00"/>
    <s v="Standard Class"/>
    <s v="LR-16915"/>
    <x v="261"/>
    <x v="0"/>
    <s v="United States"/>
    <s v="Los Angeles"/>
    <x v="1"/>
    <x v="1"/>
    <s v="FUR-TA-10001539"/>
    <x v="0"/>
    <x v="14"/>
    <x v="242"/>
    <n v="568.72800000000007"/>
    <n v="3"/>
    <n v="28.436399999999935"/>
  </r>
  <r>
    <n v="9238"/>
    <s v="CA-2019-126732"/>
    <x v="270"/>
    <d v="2019-09-06T00:00:00"/>
    <s v="Standard Class"/>
    <s v="LR-16915"/>
    <x v="261"/>
    <x v="0"/>
    <s v="United States"/>
    <s v="Los Angeles"/>
    <x v="1"/>
    <x v="1"/>
    <s v="OFF-BI-10001553"/>
    <x v="1"/>
    <x v="4"/>
    <x v="942"/>
    <n v="7.3120000000000012"/>
    <n v="1"/>
    <n v="2.5591999999999997"/>
  </r>
  <r>
    <n v="9239"/>
    <s v="CA-2020-138156"/>
    <x v="290"/>
    <d v="2020-02-14T00:00:00"/>
    <s v="First Class"/>
    <s v="MM-17260"/>
    <x v="433"/>
    <x v="0"/>
    <s v="United States"/>
    <s v="Columbus"/>
    <x v="19"/>
    <x v="3"/>
    <s v="FUR-FU-10003601"/>
    <x v="0"/>
    <x v="9"/>
    <x v="480"/>
    <n v="147.56800000000001"/>
    <n v="2"/>
    <n v="-3.6892000000000067"/>
  </r>
  <r>
    <n v="9240"/>
    <s v="CA-2020-110310"/>
    <x v="472"/>
    <d v="2020-11-02T00:00:00"/>
    <s v="Standard Class"/>
    <s v="NB-18655"/>
    <x v="148"/>
    <x v="1"/>
    <s v="United States"/>
    <s v="Tallahassee"/>
    <x v="8"/>
    <x v="0"/>
    <s v="OFF-PA-10001685"/>
    <x v="1"/>
    <x v="3"/>
    <x v="10"/>
    <n v="56.783999999999999"/>
    <n v="7"/>
    <n v="20.584200000000003"/>
  </r>
  <r>
    <n v="9241"/>
    <s v="CA-2020-110310"/>
    <x v="472"/>
    <d v="2020-11-02T00:00:00"/>
    <s v="Standard Class"/>
    <s v="NB-18655"/>
    <x v="148"/>
    <x v="1"/>
    <s v="United States"/>
    <s v="Tallahassee"/>
    <x v="8"/>
    <x v="0"/>
    <s v="OFF-BI-10001097"/>
    <x v="1"/>
    <x v="4"/>
    <x v="519"/>
    <n v="5.6070000000000011"/>
    <n v="3"/>
    <n v="-3.9248999999999974"/>
  </r>
  <r>
    <n v="9242"/>
    <s v="CA-2020-110310"/>
    <x v="472"/>
    <d v="2020-11-02T00:00:00"/>
    <s v="Standard Class"/>
    <s v="NB-18655"/>
    <x v="148"/>
    <x v="1"/>
    <s v="United States"/>
    <s v="Tallahassee"/>
    <x v="8"/>
    <x v="0"/>
    <s v="OFF-AR-10001662"/>
    <x v="1"/>
    <x v="5"/>
    <x v="724"/>
    <n v="6.5760000000000005"/>
    <n v="3"/>
    <n v="0.57540000000000058"/>
  </r>
  <r>
    <n v="9247"/>
    <s v="CA-2020-130106"/>
    <x v="566"/>
    <d v="2020-05-26T00:00:00"/>
    <s v="Standard Class"/>
    <s v="VF-21715"/>
    <x v="520"/>
    <x v="2"/>
    <s v="United States"/>
    <s v="San Francisco"/>
    <x v="1"/>
    <x v="1"/>
    <s v="OFF-AR-10003651"/>
    <x v="1"/>
    <x v="5"/>
    <x v="1563"/>
    <n v="9.84"/>
    <n v="3"/>
    <n v="2.8535999999999988"/>
  </r>
  <r>
    <n v="9248"/>
    <s v="CA-2020-130106"/>
    <x v="566"/>
    <d v="2020-05-26T00:00:00"/>
    <s v="Standard Class"/>
    <s v="VF-21715"/>
    <x v="520"/>
    <x v="2"/>
    <s v="United States"/>
    <s v="San Francisco"/>
    <x v="1"/>
    <x v="1"/>
    <s v="OFF-AR-10003732"/>
    <x v="1"/>
    <x v="5"/>
    <x v="180"/>
    <n v="2.78"/>
    <n v="1"/>
    <n v="0.72279999999999989"/>
  </r>
  <r>
    <n v="9249"/>
    <s v="CA-2019-127761"/>
    <x v="190"/>
    <d v="2019-11-14T00:00:00"/>
    <s v="Standard Class"/>
    <s v="SW-20275"/>
    <x v="224"/>
    <x v="0"/>
    <s v="United States"/>
    <s v="New York City"/>
    <x v="11"/>
    <x v="3"/>
    <s v="OFF-BI-10002557"/>
    <x v="1"/>
    <x v="4"/>
    <x v="284"/>
    <n v="3.64"/>
    <n v="1"/>
    <n v="1.3649999999999998"/>
  </r>
  <r>
    <n v="9250"/>
    <s v="CA-2019-127761"/>
    <x v="190"/>
    <d v="2019-11-14T00:00:00"/>
    <s v="Standard Class"/>
    <s v="SW-20275"/>
    <x v="224"/>
    <x v="0"/>
    <s v="United States"/>
    <s v="New York City"/>
    <x v="11"/>
    <x v="3"/>
    <s v="TEC-PH-10003691"/>
    <x v="2"/>
    <x v="8"/>
    <x v="1100"/>
    <n v="881.93"/>
    <n v="7"/>
    <n v="220.48250000000002"/>
  </r>
  <r>
    <n v="9251"/>
    <s v="CA-2019-105354"/>
    <x v="283"/>
    <d v="2019-12-06T00:00:00"/>
    <s v="Standard Class"/>
    <s v="PW-19030"/>
    <x v="319"/>
    <x v="1"/>
    <s v="United States"/>
    <s v="Marion"/>
    <x v="17"/>
    <x v="2"/>
    <s v="OFF-BI-10001107"/>
    <x v="1"/>
    <x v="4"/>
    <x v="300"/>
    <n v="115.84"/>
    <n v="8"/>
    <n v="54.444800000000001"/>
  </r>
  <r>
    <n v="9252"/>
    <s v="CA-2020-155712"/>
    <x v="320"/>
    <d v="2020-03-08T00:00:00"/>
    <s v="Standard Class"/>
    <s v="KD-16615"/>
    <x v="483"/>
    <x v="1"/>
    <s v="United States"/>
    <s v="Los Angeles"/>
    <x v="1"/>
    <x v="1"/>
    <s v="OFF-BI-10004224"/>
    <x v="1"/>
    <x v="4"/>
    <x v="1222"/>
    <n v="107.64800000000001"/>
    <n v="2"/>
    <n v="33.639999999999986"/>
  </r>
  <r>
    <n v="9253"/>
    <s v="CA-2020-102309"/>
    <x v="221"/>
    <d v="2020-09-25T00:00:00"/>
    <s v="Second Class"/>
    <s v="DO-13645"/>
    <x v="701"/>
    <x v="0"/>
    <s v="United States"/>
    <s v="Pine Bluff"/>
    <x v="44"/>
    <x v="0"/>
    <s v="TEC-AC-10001114"/>
    <x v="2"/>
    <x v="7"/>
    <x v="863"/>
    <n v="199.95000000000002"/>
    <n v="5"/>
    <n v="63.983999999999988"/>
  </r>
  <r>
    <n v="9254"/>
    <s v="CA-2020-102309"/>
    <x v="221"/>
    <d v="2020-09-25T00:00:00"/>
    <s v="Second Class"/>
    <s v="DO-13645"/>
    <x v="701"/>
    <x v="0"/>
    <s v="United States"/>
    <s v="Pine Bluff"/>
    <x v="44"/>
    <x v="0"/>
    <s v="OFF-PA-10002005"/>
    <x v="1"/>
    <x v="3"/>
    <x v="311"/>
    <n v="12.96"/>
    <n v="2"/>
    <n v="6.2208000000000006"/>
  </r>
  <r>
    <n v="9261"/>
    <s v="CA-2020-167976"/>
    <x v="194"/>
    <d v="2020-11-14T00:00:00"/>
    <s v="Second Class"/>
    <s v="JL-15505"/>
    <x v="84"/>
    <x v="0"/>
    <s v="United States"/>
    <s v="Aberdeen"/>
    <x v="43"/>
    <x v="2"/>
    <s v="OFF-SU-10004661"/>
    <x v="1"/>
    <x v="13"/>
    <x v="1586"/>
    <n v="25.5"/>
    <n v="3"/>
    <n v="6.63"/>
  </r>
  <r>
    <n v="9262"/>
    <s v="CA-2020-111388"/>
    <x v="153"/>
    <d v="2020-09-02T00:00:00"/>
    <s v="Same Day"/>
    <s v="SU-20665"/>
    <x v="582"/>
    <x v="2"/>
    <s v="United States"/>
    <s v="Seattle"/>
    <x v="3"/>
    <x v="1"/>
    <s v="FUR-CH-10003061"/>
    <x v="0"/>
    <x v="1"/>
    <x v="764"/>
    <n v="215.976"/>
    <n v="3"/>
    <n v="-2.6997000000000355"/>
  </r>
  <r>
    <n v="9265"/>
    <s v="US-2020-128118"/>
    <x v="125"/>
    <d v="2020-12-01T00:00:00"/>
    <s v="Standard Class"/>
    <s v="MY-17380"/>
    <x v="121"/>
    <x v="1"/>
    <s v="United States"/>
    <s v="Memphis"/>
    <x v="26"/>
    <x v="0"/>
    <s v="OFF-BI-10000216"/>
    <x v="1"/>
    <x v="4"/>
    <x v="1313"/>
    <n v="11.673000000000002"/>
    <n v="3"/>
    <n v="-7.782"/>
  </r>
  <r>
    <n v="9266"/>
    <s v="US-2020-128118"/>
    <x v="125"/>
    <d v="2020-12-01T00:00:00"/>
    <s v="Standard Class"/>
    <s v="MY-17380"/>
    <x v="121"/>
    <x v="1"/>
    <s v="United States"/>
    <s v="Memphis"/>
    <x v="26"/>
    <x v="0"/>
    <s v="OFF-EN-10003448"/>
    <x v="1"/>
    <x v="12"/>
    <x v="1436"/>
    <n v="64.848000000000013"/>
    <n v="7"/>
    <n v="24.317999999999998"/>
  </r>
  <r>
    <n v="9270"/>
    <s v="US-2020-102183"/>
    <x v="91"/>
    <d v="2020-08-28T00:00:00"/>
    <s v="Standard Class"/>
    <s v="PK-19075"/>
    <x v="109"/>
    <x v="0"/>
    <s v="United States"/>
    <s v="New York City"/>
    <x v="11"/>
    <x v="3"/>
    <s v="OFF-BI-10003476"/>
    <x v="1"/>
    <x v="4"/>
    <x v="1187"/>
    <n v="32.088000000000001"/>
    <n v="7"/>
    <n v="11.2308"/>
  </r>
  <r>
    <n v="9271"/>
    <s v="US-2020-102183"/>
    <x v="91"/>
    <d v="2020-08-28T00:00:00"/>
    <s v="Standard Class"/>
    <s v="PK-19075"/>
    <x v="109"/>
    <x v="0"/>
    <s v="United States"/>
    <s v="New York City"/>
    <x v="11"/>
    <x v="3"/>
    <s v="OFF-BI-10001359"/>
    <x v="1"/>
    <x v="4"/>
    <x v="814"/>
    <n v="4305.5520000000006"/>
    <n v="6"/>
    <n v="1453.1237999999996"/>
  </r>
  <r>
    <n v="9272"/>
    <s v="CA-2019-100510"/>
    <x v="300"/>
    <d v="2019-05-17T00:00:00"/>
    <s v="Standard Class"/>
    <s v="HM-14860"/>
    <x v="304"/>
    <x v="1"/>
    <s v="United States"/>
    <s v="New York City"/>
    <x v="11"/>
    <x v="3"/>
    <s v="FUR-FU-10000320"/>
    <x v="0"/>
    <x v="9"/>
    <x v="1166"/>
    <n v="10.02"/>
    <n v="3"/>
    <n v="4.4088000000000012"/>
  </r>
  <r>
    <n v="9273"/>
    <s v="CA-2019-100510"/>
    <x v="300"/>
    <d v="2019-05-17T00:00:00"/>
    <s v="Standard Class"/>
    <s v="HM-14860"/>
    <x v="304"/>
    <x v="1"/>
    <s v="United States"/>
    <s v="New York City"/>
    <x v="11"/>
    <x v="3"/>
    <s v="TEC-PH-10001835"/>
    <x v="2"/>
    <x v="8"/>
    <x v="1719"/>
    <n v="631.96"/>
    <n v="4"/>
    <n v="303.3408"/>
  </r>
  <r>
    <n v="9274"/>
    <s v="CA-2020-146983"/>
    <x v="153"/>
    <d v="2020-09-06T00:00:00"/>
    <s v="Standard Class"/>
    <s v="AH-10210"/>
    <x v="475"/>
    <x v="0"/>
    <s v="United States"/>
    <s v="Henderson"/>
    <x v="0"/>
    <x v="0"/>
    <s v="OFF-BI-10003650"/>
    <x v="1"/>
    <x v="4"/>
    <x v="470"/>
    <n v="1577.94"/>
    <n v="3"/>
    <n v="757.41120000000001"/>
  </r>
  <r>
    <n v="9276"/>
    <s v="CA-2019-113236"/>
    <x v="245"/>
    <d v="2019-05-29T00:00:00"/>
    <s v="Second Class"/>
    <s v="CP-12085"/>
    <x v="294"/>
    <x v="1"/>
    <s v="United States"/>
    <s v="Delray Beach"/>
    <x v="8"/>
    <x v="0"/>
    <s v="OFF-ST-10000532"/>
    <x v="1"/>
    <x v="10"/>
    <x v="1544"/>
    <n v="184.70400000000001"/>
    <n v="6"/>
    <n v="13.852799999999995"/>
  </r>
  <r>
    <n v="9277"/>
    <s v="CA-2019-113236"/>
    <x v="245"/>
    <d v="2019-05-29T00:00:00"/>
    <s v="Second Class"/>
    <s v="CP-12085"/>
    <x v="294"/>
    <x v="1"/>
    <s v="United States"/>
    <s v="Delray Beach"/>
    <x v="8"/>
    <x v="0"/>
    <s v="TEC-AC-10001267"/>
    <x v="2"/>
    <x v="7"/>
    <x v="331"/>
    <n v="47.92"/>
    <n v="2"/>
    <n v="11.98"/>
  </r>
  <r>
    <n v="9278"/>
    <s v="CA-2020-122539"/>
    <x v="53"/>
    <d v="2020-12-05T00:00:00"/>
    <s v="Standard Class"/>
    <s v="SC-20305"/>
    <x v="159"/>
    <x v="0"/>
    <s v="United States"/>
    <s v="Philadelphia"/>
    <x v="5"/>
    <x v="3"/>
    <s v="OFF-LA-10004853"/>
    <x v="1"/>
    <x v="2"/>
    <x v="439"/>
    <n v="15.936000000000002"/>
    <n v="4"/>
    <n v="5.1791999999999998"/>
  </r>
  <r>
    <n v="9279"/>
    <s v="CA-2020-122539"/>
    <x v="53"/>
    <d v="2020-12-05T00:00:00"/>
    <s v="Standard Class"/>
    <s v="SC-20305"/>
    <x v="159"/>
    <x v="0"/>
    <s v="United States"/>
    <s v="Philadelphia"/>
    <x v="5"/>
    <x v="3"/>
    <s v="OFF-BI-10001759"/>
    <x v="1"/>
    <x v="4"/>
    <x v="478"/>
    <n v="8.0010000000000012"/>
    <n v="7"/>
    <n v="-5.6006999999999962"/>
  </r>
  <r>
    <n v="9280"/>
    <s v="CA-2020-122539"/>
    <x v="53"/>
    <d v="2020-12-05T00:00:00"/>
    <s v="Standard Class"/>
    <s v="SC-20305"/>
    <x v="159"/>
    <x v="0"/>
    <s v="United States"/>
    <s v="Philadelphia"/>
    <x v="5"/>
    <x v="3"/>
    <s v="FUR-CH-10003379"/>
    <x v="0"/>
    <x v="1"/>
    <x v="281"/>
    <n v="398.97199999999998"/>
    <n v="2"/>
    <n v="-28.49799999999999"/>
  </r>
  <r>
    <n v="9281"/>
    <s v="CA-2019-166772"/>
    <x v="477"/>
    <d v="2019-09-24T00:00:00"/>
    <s v="Standard Class"/>
    <s v="HJ-14875"/>
    <x v="576"/>
    <x v="2"/>
    <s v="United States"/>
    <s v="Seattle"/>
    <x v="3"/>
    <x v="1"/>
    <s v="FUR-BO-10002853"/>
    <x v="0"/>
    <x v="0"/>
    <x v="1297"/>
    <n v="163.88"/>
    <n v="2"/>
    <n v="40.97"/>
  </r>
  <r>
    <n v="9282"/>
    <s v="US-2020-152898"/>
    <x v="124"/>
    <d v="2020-09-15T00:00:00"/>
    <s v="Standard Class"/>
    <s v="CB-12025"/>
    <x v="625"/>
    <x v="0"/>
    <s v="United States"/>
    <s v="Richmond"/>
    <x v="12"/>
    <x v="0"/>
    <s v="OFF-AP-10000027"/>
    <x v="1"/>
    <x v="6"/>
    <x v="1656"/>
    <n v="67.900000000000006"/>
    <n v="5"/>
    <n v="20.369999999999997"/>
  </r>
  <r>
    <n v="9283"/>
    <s v="CA-2019-160486"/>
    <x v="518"/>
    <d v="2020-01-04T00:00:00"/>
    <s v="Standard Class"/>
    <s v="EH-14185"/>
    <x v="687"/>
    <x v="0"/>
    <s v="United States"/>
    <s v="West Palm Beach"/>
    <x v="8"/>
    <x v="0"/>
    <s v="OFF-PA-10002421"/>
    <x v="1"/>
    <x v="3"/>
    <x v="1054"/>
    <n v="72.224000000000004"/>
    <n v="4"/>
    <n v="25.278400000000001"/>
  </r>
  <r>
    <n v="9284"/>
    <s v="CA-2020-102218"/>
    <x v="153"/>
    <d v="2020-09-04T00:00:00"/>
    <s v="Second Class"/>
    <s v="LW-17215"/>
    <x v="421"/>
    <x v="0"/>
    <s v="United States"/>
    <s v="Fort Collins"/>
    <x v="27"/>
    <x v="1"/>
    <s v="OFF-LA-10002475"/>
    <x v="1"/>
    <x v="2"/>
    <x v="86"/>
    <n v="11.696"/>
    <n v="2"/>
    <n v="3.9473999999999996"/>
  </r>
  <r>
    <n v="9287"/>
    <s v="CA-2020-154011"/>
    <x v="143"/>
    <d v="2020-06-26T00:00:00"/>
    <s v="Standard Class"/>
    <s v="DB-13270"/>
    <x v="431"/>
    <x v="2"/>
    <s v="United States"/>
    <s v="Dallas"/>
    <x v="6"/>
    <x v="2"/>
    <s v="OFF-BI-10003166"/>
    <x v="1"/>
    <x v="4"/>
    <x v="1044"/>
    <n v="6.8879999999999981"/>
    <n v="3"/>
    <n v="-11.020800000000005"/>
  </r>
  <r>
    <n v="9288"/>
    <s v="CA-2020-154011"/>
    <x v="143"/>
    <d v="2020-06-26T00:00:00"/>
    <s v="Standard Class"/>
    <s v="DB-13270"/>
    <x v="431"/>
    <x v="2"/>
    <s v="United States"/>
    <s v="Dallas"/>
    <x v="6"/>
    <x v="2"/>
    <s v="FUR-TA-10000688"/>
    <x v="0"/>
    <x v="14"/>
    <x v="356"/>
    <n v="457.4849999999999"/>
    <n v="3"/>
    <n v="-84.961500000000029"/>
  </r>
  <r>
    <n v="9289"/>
    <s v="US-2020-165456"/>
    <x v="185"/>
    <d v="2020-12-03T00:00:00"/>
    <s v="First Class"/>
    <s v="TB-21625"/>
    <x v="665"/>
    <x v="0"/>
    <s v="United States"/>
    <s v="Philadelphia"/>
    <x v="5"/>
    <x v="3"/>
    <s v="FUR-CH-10003981"/>
    <x v="0"/>
    <x v="1"/>
    <x v="824"/>
    <n v="1079.316"/>
    <n v="6"/>
    <n v="-15.418800000000203"/>
  </r>
  <r>
    <n v="9293"/>
    <s v="CA-2020-124114"/>
    <x v="320"/>
    <d v="2020-03-02T00:00:00"/>
    <s v="Same Day"/>
    <s v="RS-19765"/>
    <x v="173"/>
    <x v="1"/>
    <s v="United States"/>
    <s v="Waco"/>
    <x v="6"/>
    <x v="2"/>
    <s v="OFF-BI-10004022"/>
    <x v="1"/>
    <x v="4"/>
    <x v="1381"/>
    <n v="0.55599999999999983"/>
    <n v="1"/>
    <n v="-0.94520000000000004"/>
  </r>
  <r>
    <n v="9294"/>
    <s v="US-2020-116505"/>
    <x v="385"/>
    <d v="2020-11-21T00:00:00"/>
    <s v="Second Class"/>
    <s v="TB-21625"/>
    <x v="665"/>
    <x v="0"/>
    <s v="United States"/>
    <s v="Hagerstown"/>
    <x v="37"/>
    <x v="3"/>
    <s v="OFF-BI-10000050"/>
    <x v="1"/>
    <x v="4"/>
    <x v="192"/>
    <n v="43.8"/>
    <n v="6"/>
    <n v="20.585999999999999"/>
  </r>
  <r>
    <n v="9295"/>
    <s v="CA-2020-161340"/>
    <x v="21"/>
    <d v="2020-06-01T00:00:00"/>
    <s v="Standard Class"/>
    <s v="AM-10360"/>
    <x v="51"/>
    <x v="1"/>
    <s v="United States"/>
    <s v="Cleveland"/>
    <x v="19"/>
    <x v="3"/>
    <s v="OFF-PA-10002464"/>
    <x v="1"/>
    <x v="3"/>
    <x v="690"/>
    <n v="13.872000000000002"/>
    <n v="3"/>
    <n v="5.0286000000000008"/>
  </r>
  <r>
    <n v="9296"/>
    <s v="CA-2020-161340"/>
    <x v="21"/>
    <d v="2020-06-01T00:00:00"/>
    <s v="Standard Class"/>
    <s v="AM-10360"/>
    <x v="51"/>
    <x v="1"/>
    <s v="United States"/>
    <s v="Cleveland"/>
    <x v="19"/>
    <x v="3"/>
    <s v="FUR-BO-10004709"/>
    <x v="0"/>
    <x v="0"/>
    <x v="145"/>
    <n v="115.96"/>
    <n v="4"/>
    <n v="-64.937599999999989"/>
  </r>
  <r>
    <n v="9311"/>
    <s v="US-2019-102141"/>
    <x v="209"/>
    <d v="2019-08-31T00:00:00"/>
    <s v="Standard Class"/>
    <s v="KD-16615"/>
    <x v="483"/>
    <x v="1"/>
    <s v="United States"/>
    <s v="New York City"/>
    <x v="11"/>
    <x v="3"/>
    <s v="OFF-BI-10001510"/>
    <x v="1"/>
    <x v="4"/>
    <x v="458"/>
    <n v="146.68800000000002"/>
    <n v="8"/>
    <n v="45.839999999999996"/>
  </r>
  <r>
    <n v="9312"/>
    <s v="CA-2020-148642"/>
    <x v="495"/>
    <d v="2020-03-12T00:00:00"/>
    <s v="Standard Class"/>
    <s v="DW-13540"/>
    <x v="250"/>
    <x v="0"/>
    <s v="United States"/>
    <s v="Dallas"/>
    <x v="6"/>
    <x v="2"/>
    <s v="OFF-LA-10000134"/>
    <x v="1"/>
    <x v="2"/>
    <x v="39"/>
    <n v="4.9280000000000008"/>
    <n v="2"/>
    <n v="1.7247999999999997"/>
  </r>
  <r>
    <n v="9313"/>
    <s v="CA-2020-148642"/>
    <x v="495"/>
    <d v="2020-03-12T00:00:00"/>
    <s v="Standard Class"/>
    <s v="DW-13540"/>
    <x v="250"/>
    <x v="0"/>
    <s v="United States"/>
    <s v="Dallas"/>
    <x v="6"/>
    <x v="2"/>
    <s v="OFF-AR-10000588"/>
    <x v="1"/>
    <x v="5"/>
    <x v="236"/>
    <n v="63.488"/>
    <n v="4"/>
    <n v="4.7616000000000014"/>
  </r>
  <r>
    <n v="9316"/>
    <s v="CA-2019-161907"/>
    <x v="23"/>
    <d v="2019-04-09T00:00:00"/>
    <s v="Standard Class"/>
    <s v="JH-16180"/>
    <x v="543"/>
    <x v="0"/>
    <s v="United States"/>
    <s v="Philadelphia"/>
    <x v="5"/>
    <x v="3"/>
    <s v="TEC-PH-10000141"/>
    <x v="2"/>
    <x v="8"/>
    <x v="952"/>
    <n v="118.78199999999998"/>
    <n v="3"/>
    <n v="-27.715799999999994"/>
  </r>
  <r>
    <n v="9317"/>
    <s v="CA-2019-161907"/>
    <x v="23"/>
    <d v="2019-04-09T00:00:00"/>
    <s v="Standard Class"/>
    <s v="JH-16180"/>
    <x v="543"/>
    <x v="0"/>
    <s v="United States"/>
    <s v="Philadelphia"/>
    <x v="5"/>
    <x v="3"/>
    <s v="OFF-SU-10000646"/>
    <x v="1"/>
    <x v="13"/>
    <x v="141"/>
    <n v="769.18400000000008"/>
    <n v="4"/>
    <n v="-163.45159999999996"/>
  </r>
  <r>
    <n v="9318"/>
    <s v="CA-2020-124940"/>
    <x v="636"/>
    <d v="2020-02-26T00:00:00"/>
    <s v="Standard Class"/>
    <s v="DK-13090"/>
    <x v="587"/>
    <x v="0"/>
    <s v="United States"/>
    <s v="Carrollton"/>
    <x v="6"/>
    <x v="2"/>
    <s v="TEC-AC-10002076"/>
    <x v="2"/>
    <x v="7"/>
    <x v="1720"/>
    <n v="47.904000000000003"/>
    <n v="1"/>
    <n v="-2.9940000000000015"/>
  </r>
  <r>
    <n v="9319"/>
    <s v="US-2020-108343"/>
    <x v="130"/>
    <d v="2020-07-25T00:00:00"/>
    <s v="Standard Class"/>
    <s v="AR-10825"/>
    <x v="161"/>
    <x v="1"/>
    <s v="United States"/>
    <s v="New York City"/>
    <x v="11"/>
    <x v="3"/>
    <s v="OFF-PA-10000743"/>
    <x v="1"/>
    <x v="3"/>
    <x v="1515"/>
    <n v="13.36"/>
    <n v="2"/>
    <n v="6.4127999999999998"/>
  </r>
  <r>
    <n v="9320"/>
    <s v="US-2020-108343"/>
    <x v="130"/>
    <d v="2020-07-25T00:00:00"/>
    <s v="Standard Class"/>
    <s v="AR-10825"/>
    <x v="161"/>
    <x v="1"/>
    <s v="United States"/>
    <s v="New York City"/>
    <x v="11"/>
    <x v="3"/>
    <s v="FUR-CH-10002780"/>
    <x v="0"/>
    <x v="1"/>
    <x v="1721"/>
    <n v="163.76400000000001"/>
    <n v="2"/>
    <n v="25.474399999999999"/>
  </r>
  <r>
    <n v="9321"/>
    <s v="US-2020-108343"/>
    <x v="130"/>
    <d v="2020-07-25T00:00:00"/>
    <s v="Standard Class"/>
    <s v="AR-10825"/>
    <x v="161"/>
    <x v="1"/>
    <s v="United States"/>
    <s v="New York City"/>
    <x v="11"/>
    <x v="3"/>
    <s v="FUR-FU-10000747"/>
    <x v="0"/>
    <x v="9"/>
    <x v="1691"/>
    <n v="183.92"/>
    <n v="4"/>
    <n v="31.266399999999976"/>
  </r>
  <r>
    <n v="9322"/>
    <s v="US-2019-111563"/>
    <x v="147"/>
    <d v="2019-11-08T00:00:00"/>
    <s v="Standard Class"/>
    <s v="SM-20005"/>
    <x v="735"/>
    <x v="0"/>
    <s v="United States"/>
    <s v="Houston"/>
    <x v="6"/>
    <x v="2"/>
    <s v="FUR-FU-10002445"/>
    <x v="0"/>
    <x v="9"/>
    <x v="1090"/>
    <n v="11.376000000000001"/>
    <n v="3"/>
    <n v="-5.6879999999999988"/>
  </r>
  <r>
    <n v="9323"/>
    <s v="US-2019-111563"/>
    <x v="147"/>
    <d v="2019-11-08T00:00:00"/>
    <s v="Standard Class"/>
    <s v="SM-20005"/>
    <x v="735"/>
    <x v="0"/>
    <s v="United States"/>
    <s v="Houston"/>
    <x v="6"/>
    <x v="2"/>
    <s v="FUR-FU-10000723"/>
    <x v="0"/>
    <x v="9"/>
    <x v="668"/>
    <n v="66.112000000000009"/>
    <n v="4"/>
    <n v="-84.292799999999986"/>
  </r>
  <r>
    <n v="9324"/>
    <s v="CA-2020-121853"/>
    <x v="221"/>
    <d v="2020-09-29T00:00:00"/>
    <s v="Standard Class"/>
    <s v="DB-13660"/>
    <x v="410"/>
    <x v="0"/>
    <s v="United States"/>
    <s v="Los Angeles"/>
    <x v="1"/>
    <x v="1"/>
    <s v="OFF-PA-10003641"/>
    <x v="1"/>
    <x v="3"/>
    <x v="645"/>
    <n v="211.04"/>
    <n v="8"/>
    <n v="97.078399999999988"/>
  </r>
  <r>
    <n v="9325"/>
    <s v="CA-2020-121853"/>
    <x v="221"/>
    <d v="2020-09-29T00:00:00"/>
    <s v="Standard Class"/>
    <s v="DB-13660"/>
    <x v="410"/>
    <x v="0"/>
    <s v="United States"/>
    <s v="Los Angeles"/>
    <x v="1"/>
    <x v="1"/>
    <s v="FUR-CH-10003973"/>
    <x v="0"/>
    <x v="1"/>
    <x v="567"/>
    <n v="594.81600000000003"/>
    <n v="2"/>
    <n v="59.481600000000014"/>
  </r>
  <r>
    <n v="9326"/>
    <s v="CA-2020-121853"/>
    <x v="221"/>
    <d v="2020-09-29T00:00:00"/>
    <s v="Standard Class"/>
    <s v="DB-13660"/>
    <x v="410"/>
    <x v="0"/>
    <s v="United States"/>
    <s v="Los Angeles"/>
    <x v="1"/>
    <x v="1"/>
    <s v="OFF-BI-10000977"/>
    <x v="1"/>
    <x v="4"/>
    <x v="680"/>
    <n v="72.960000000000008"/>
    <n v="3"/>
    <n v="23.711999999999996"/>
  </r>
  <r>
    <n v="9327"/>
    <s v="US-2020-130687"/>
    <x v="119"/>
    <d v="2020-09-10T00:00:00"/>
    <s v="First Class"/>
    <s v="PF-19225"/>
    <x v="279"/>
    <x v="0"/>
    <s v="United States"/>
    <s v="Edmonds"/>
    <x v="3"/>
    <x v="1"/>
    <s v="FUR-FU-10004053"/>
    <x v="0"/>
    <x v="9"/>
    <x v="1326"/>
    <n v="80.959999999999994"/>
    <n v="4"/>
    <n v="34.812800000000003"/>
  </r>
  <r>
    <n v="9328"/>
    <s v="US-2020-130687"/>
    <x v="119"/>
    <d v="2020-09-10T00:00:00"/>
    <s v="First Class"/>
    <s v="PF-19225"/>
    <x v="279"/>
    <x v="0"/>
    <s v="United States"/>
    <s v="Edmonds"/>
    <x v="3"/>
    <x v="1"/>
    <s v="TEC-PH-10002033"/>
    <x v="2"/>
    <x v="8"/>
    <x v="1722"/>
    <n v="455.71199999999999"/>
    <n v="2"/>
    <n v="34.178400000000011"/>
  </r>
  <r>
    <n v="9329"/>
    <s v="US-2020-130687"/>
    <x v="119"/>
    <d v="2020-09-10T00:00:00"/>
    <s v="First Class"/>
    <s v="PF-19225"/>
    <x v="279"/>
    <x v="0"/>
    <s v="United States"/>
    <s v="Edmonds"/>
    <x v="3"/>
    <x v="1"/>
    <s v="OFF-AR-10004260"/>
    <x v="1"/>
    <x v="5"/>
    <x v="1131"/>
    <n v="25.98"/>
    <n v="1"/>
    <n v="7.2744"/>
  </r>
  <r>
    <n v="9332"/>
    <s v="CA-2019-108056"/>
    <x v="181"/>
    <d v="2019-10-03T00:00:00"/>
    <s v="Standard Class"/>
    <s v="ES-14080"/>
    <x v="11"/>
    <x v="1"/>
    <s v="United States"/>
    <s v="Springfield"/>
    <x v="16"/>
    <x v="1"/>
    <s v="TEC-PH-10001817"/>
    <x v="2"/>
    <x v="8"/>
    <x v="903"/>
    <n v="859.2"/>
    <n v="3"/>
    <n v="75.180000000000064"/>
  </r>
  <r>
    <n v="9333"/>
    <s v="CA-2020-127726"/>
    <x v="124"/>
    <d v="2020-09-13T00:00:00"/>
    <s v="Second Class"/>
    <s v="SS-20410"/>
    <x v="703"/>
    <x v="0"/>
    <s v="United States"/>
    <s v="Georgetown"/>
    <x v="0"/>
    <x v="0"/>
    <s v="OFF-AP-10002578"/>
    <x v="1"/>
    <x v="6"/>
    <x v="249"/>
    <n v="195.68"/>
    <n v="4"/>
    <n v="50.876800000000003"/>
  </r>
  <r>
    <n v="9334"/>
    <s v="CA-2020-127726"/>
    <x v="124"/>
    <d v="2020-09-13T00:00:00"/>
    <s v="Second Class"/>
    <s v="SS-20410"/>
    <x v="703"/>
    <x v="0"/>
    <s v="United States"/>
    <s v="Georgetown"/>
    <x v="0"/>
    <x v="0"/>
    <s v="OFF-FA-10000992"/>
    <x v="1"/>
    <x v="11"/>
    <x v="1149"/>
    <n v="14.2"/>
    <n v="4"/>
    <n v="6.6739999999999995"/>
  </r>
  <r>
    <n v="9335"/>
    <s v="CA-2020-110198"/>
    <x v="507"/>
    <d v="2020-05-02T00:00:00"/>
    <s v="First Class"/>
    <s v="AG-10900"/>
    <x v="659"/>
    <x v="0"/>
    <s v="United States"/>
    <s v="Coral Springs"/>
    <x v="8"/>
    <x v="0"/>
    <s v="FUR-BO-10001798"/>
    <x v="0"/>
    <x v="0"/>
    <x v="0"/>
    <n v="314.35199999999998"/>
    <n v="3"/>
    <n v="-15.71759999999999"/>
  </r>
  <r>
    <n v="9336"/>
    <s v="CA-2020-110198"/>
    <x v="507"/>
    <d v="2020-05-02T00:00:00"/>
    <s v="First Class"/>
    <s v="AG-10900"/>
    <x v="659"/>
    <x v="0"/>
    <s v="United States"/>
    <s v="Coral Springs"/>
    <x v="8"/>
    <x v="0"/>
    <s v="OFF-LA-10004409"/>
    <x v="1"/>
    <x v="2"/>
    <x v="1648"/>
    <n v="4.6079999999999997"/>
    <n v="2"/>
    <n v="1.4975999999999996"/>
  </r>
  <r>
    <n v="9337"/>
    <s v="CA-2020-130715"/>
    <x v="64"/>
    <d v="2020-09-20T00:00:00"/>
    <s v="Standard Class"/>
    <s v="CY-12745"/>
    <x v="252"/>
    <x v="1"/>
    <s v="United States"/>
    <s v="San Francisco"/>
    <x v="1"/>
    <x v="1"/>
    <s v="OFF-FA-10000621"/>
    <x v="1"/>
    <x v="11"/>
    <x v="352"/>
    <n v="17.899999999999999"/>
    <n v="5"/>
    <n v="8.7710000000000008"/>
  </r>
  <r>
    <n v="9343"/>
    <s v="CA-2019-119123"/>
    <x v="41"/>
    <d v="2019-03-18T00:00:00"/>
    <s v="Standard Class"/>
    <s v="DB-13360"/>
    <x v="655"/>
    <x v="2"/>
    <s v="United States"/>
    <s v="Riverside"/>
    <x v="1"/>
    <x v="1"/>
    <s v="OFF-BI-10001036"/>
    <x v="1"/>
    <x v="4"/>
    <x v="401"/>
    <n v="51.184000000000012"/>
    <n v="7"/>
    <n v="19.193999999999999"/>
  </r>
  <r>
    <n v="9344"/>
    <s v="CA-2020-109085"/>
    <x v="505"/>
    <d v="2020-02-20T00:00:00"/>
    <s v="First Class"/>
    <s v="CK-12325"/>
    <x v="660"/>
    <x v="2"/>
    <s v="United States"/>
    <s v="Troy"/>
    <x v="19"/>
    <x v="3"/>
    <s v="FUR-TA-10001086"/>
    <x v="0"/>
    <x v="14"/>
    <x v="1486"/>
    <n v="455.97"/>
    <n v="5"/>
    <n v="-106.39299999999997"/>
  </r>
  <r>
    <n v="9345"/>
    <s v="CA-2020-109085"/>
    <x v="505"/>
    <d v="2020-02-20T00:00:00"/>
    <s v="First Class"/>
    <s v="CK-12325"/>
    <x v="660"/>
    <x v="2"/>
    <s v="United States"/>
    <s v="Troy"/>
    <x v="19"/>
    <x v="3"/>
    <s v="OFF-BI-10001525"/>
    <x v="1"/>
    <x v="4"/>
    <x v="1389"/>
    <n v="5.7150000000000016"/>
    <n v="5"/>
    <n v="-4.7625000000000011"/>
  </r>
  <r>
    <n v="9346"/>
    <s v="CA-2020-109085"/>
    <x v="505"/>
    <d v="2020-02-20T00:00:00"/>
    <s v="First Class"/>
    <s v="CK-12325"/>
    <x v="660"/>
    <x v="2"/>
    <s v="United States"/>
    <s v="Troy"/>
    <x v="19"/>
    <x v="3"/>
    <s v="TEC-PH-10000526"/>
    <x v="2"/>
    <x v="8"/>
    <x v="1116"/>
    <n v="57.593999999999994"/>
    <n v="1"/>
    <n v="-11.518799999999999"/>
  </r>
  <r>
    <n v="9347"/>
    <s v="CA-2020-109085"/>
    <x v="505"/>
    <d v="2020-02-20T00:00:00"/>
    <s v="First Class"/>
    <s v="CK-12325"/>
    <x v="660"/>
    <x v="2"/>
    <s v="United States"/>
    <s v="Troy"/>
    <x v="19"/>
    <x v="3"/>
    <s v="FUR-FU-10004973"/>
    <x v="0"/>
    <x v="9"/>
    <x v="799"/>
    <n v="30.144000000000002"/>
    <n v="2"/>
    <n v="8.2896000000000001"/>
  </r>
  <r>
    <n v="9348"/>
    <s v="CA-2020-109085"/>
    <x v="505"/>
    <d v="2020-02-20T00:00:00"/>
    <s v="First Class"/>
    <s v="CK-12325"/>
    <x v="660"/>
    <x v="2"/>
    <s v="United States"/>
    <s v="Troy"/>
    <x v="19"/>
    <x v="3"/>
    <s v="FUR-CH-10003981"/>
    <x v="0"/>
    <x v="1"/>
    <x v="824"/>
    <n v="899.43"/>
    <n v="5"/>
    <n v="-12.84900000000016"/>
  </r>
  <r>
    <n v="9349"/>
    <s v="CA-2019-114860"/>
    <x v="328"/>
    <d v="2019-12-28T00:00:00"/>
    <s v="Standard Class"/>
    <s v="DN-13690"/>
    <x v="614"/>
    <x v="0"/>
    <s v="United States"/>
    <s v="Moreno Valley"/>
    <x v="1"/>
    <x v="1"/>
    <s v="FUR-FU-10000277"/>
    <x v="0"/>
    <x v="9"/>
    <x v="1611"/>
    <n v="842.72"/>
    <n v="8"/>
    <n v="202.25279999999998"/>
  </r>
  <r>
    <n v="9350"/>
    <s v="CA-2019-114860"/>
    <x v="328"/>
    <d v="2019-12-28T00:00:00"/>
    <s v="Standard Class"/>
    <s v="DN-13690"/>
    <x v="614"/>
    <x v="0"/>
    <s v="United States"/>
    <s v="Moreno Valley"/>
    <x v="1"/>
    <x v="1"/>
    <s v="FUR-FU-10001934"/>
    <x v="0"/>
    <x v="9"/>
    <x v="54"/>
    <n v="41.96"/>
    <n v="2"/>
    <n v="10.909600000000001"/>
  </r>
  <r>
    <n v="9351"/>
    <s v="CA-2019-159009"/>
    <x v="390"/>
    <d v="2019-09-27T00:00:00"/>
    <s v="Standard Class"/>
    <s v="DP-13105"/>
    <x v="200"/>
    <x v="1"/>
    <s v="United States"/>
    <s v="Seattle"/>
    <x v="3"/>
    <x v="1"/>
    <s v="OFF-BI-10004970"/>
    <x v="1"/>
    <x v="4"/>
    <x v="618"/>
    <n v="13.216000000000001"/>
    <n v="4"/>
    <n v="4.4603999999999999"/>
  </r>
  <r>
    <n v="9352"/>
    <s v="CA-2019-159009"/>
    <x v="390"/>
    <d v="2019-09-27T00:00:00"/>
    <s v="Standard Class"/>
    <s v="DP-13105"/>
    <x v="200"/>
    <x v="1"/>
    <s v="United States"/>
    <s v="Seattle"/>
    <x v="3"/>
    <x v="1"/>
    <s v="FUR-CH-10003396"/>
    <x v="0"/>
    <x v="1"/>
    <x v="228"/>
    <n v="184.75200000000001"/>
    <n v="3"/>
    <n v="-20.784600000000012"/>
  </r>
  <r>
    <n v="9353"/>
    <s v="CA-2020-148411"/>
    <x v="136"/>
    <d v="2020-09-26T00:00:00"/>
    <s v="First Class"/>
    <s v="RO-19780"/>
    <x v="119"/>
    <x v="0"/>
    <s v="United States"/>
    <s v="Chicago"/>
    <x v="7"/>
    <x v="2"/>
    <s v="FUR-CH-10003973"/>
    <x v="0"/>
    <x v="1"/>
    <x v="567"/>
    <n v="520.46399999999994"/>
    <n v="2"/>
    <n v="-14.870399999999961"/>
  </r>
  <r>
    <n v="9354"/>
    <s v="CA-2020-148411"/>
    <x v="136"/>
    <d v="2020-09-26T00:00:00"/>
    <s v="First Class"/>
    <s v="RO-19780"/>
    <x v="119"/>
    <x v="0"/>
    <s v="United States"/>
    <s v="Chicago"/>
    <x v="7"/>
    <x v="2"/>
    <s v="OFF-PA-10002109"/>
    <x v="1"/>
    <x v="3"/>
    <x v="1723"/>
    <n v="11.423999999999999"/>
    <n v="3"/>
    <n v="3.7127999999999988"/>
  </r>
  <r>
    <n v="9358"/>
    <s v="CA-2019-168046"/>
    <x v="528"/>
    <d v="2019-01-28T00:00:00"/>
    <s v="Second Class"/>
    <s v="JD-15895"/>
    <x v="40"/>
    <x v="1"/>
    <s v="United States"/>
    <s v="New York City"/>
    <x v="11"/>
    <x v="3"/>
    <s v="OFF-BI-10003676"/>
    <x v="1"/>
    <x v="4"/>
    <x v="542"/>
    <n v="43.120000000000005"/>
    <n v="5"/>
    <n v="15.091999999999995"/>
  </r>
  <r>
    <n v="9359"/>
    <s v="CA-2019-168046"/>
    <x v="528"/>
    <d v="2019-01-28T00:00:00"/>
    <s v="Second Class"/>
    <s v="JD-15895"/>
    <x v="40"/>
    <x v="1"/>
    <s v="United States"/>
    <s v="New York City"/>
    <x v="11"/>
    <x v="3"/>
    <s v="FUR-TA-10001095"/>
    <x v="0"/>
    <x v="14"/>
    <x v="397"/>
    <n v="313.72199999999998"/>
    <n v="3"/>
    <n v="-99.34529999999998"/>
  </r>
  <r>
    <n v="9360"/>
    <s v="CA-2019-168046"/>
    <x v="528"/>
    <d v="2019-01-28T00:00:00"/>
    <s v="Second Class"/>
    <s v="JD-15895"/>
    <x v="40"/>
    <x v="1"/>
    <s v="United States"/>
    <s v="New York City"/>
    <x v="11"/>
    <x v="3"/>
    <s v="FUR-FU-10000747"/>
    <x v="0"/>
    <x v="9"/>
    <x v="1691"/>
    <n v="45.98"/>
    <n v="1"/>
    <n v="7.816599999999994"/>
  </r>
  <r>
    <n v="9361"/>
    <s v="CA-2019-168046"/>
    <x v="528"/>
    <d v="2019-01-28T00:00:00"/>
    <s v="Second Class"/>
    <s v="JD-15895"/>
    <x v="40"/>
    <x v="1"/>
    <s v="United States"/>
    <s v="New York City"/>
    <x v="11"/>
    <x v="3"/>
    <s v="OFF-ST-10004337"/>
    <x v="1"/>
    <x v="10"/>
    <x v="778"/>
    <n v="428.68"/>
    <n v="7"/>
    <n v="0"/>
  </r>
  <r>
    <n v="9362"/>
    <s v="CA-2020-111591"/>
    <x v="388"/>
    <d v="2020-03-25T00:00:00"/>
    <s v="Standard Class"/>
    <s v="PS-18970"/>
    <x v="646"/>
    <x v="2"/>
    <s v="United States"/>
    <s v="Seattle"/>
    <x v="3"/>
    <x v="1"/>
    <s v="OFF-BI-10004410"/>
    <x v="1"/>
    <x v="4"/>
    <x v="1209"/>
    <n v="30.576000000000001"/>
    <n v="6"/>
    <n v="10.3194"/>
  </r>
  <r>
    <n v="9363"/>
    <s v="CA-2020-111591"/>
    <x v="388"/>
    <d v="2020-03-25T00:00:00"/>
    <s v="Standard Class"/>
    <s v="PS-18970"/>
    <x v="646"/>
    <x v="2"/>
    <s v="United States"/>
    <s v="Seattle"/>
    <x v="3"/>
    <x v="1"/>
    <s v="OFF-FA-10004838"/>
    <x v="1"/>
    <x v="11"/>
    <x v="1368"/>
    <n v="13.020000000000001"/>
    <n v="7"/>
    <n v="0.3906000000000005"/>
  </r>
  <r>
    <n v="9364"/>
    <s v="CA-2020-111591"/>
    <x v="388"/>
    <d v="2020-03-25T00:00:00"/>
    <s v="Standard Class"/>
    <s v="PS-18970"/>
    <x v="646"/>
    <x v="2"/>
    <s v="United States"/>
    <s v="Seattle"/>
    <x v="3"/>
    <x v="1"/>
    <s v="FUR-FU-10002364"/>
    <x v="0"/>
    <x v="9"/>
    <x v="1268"/>
    <n v="22.14"/>
    <n v="3"/>
    <n v="6.4205999999999976"/>
  </r>
  <r>
    <n v="9365"/>
    <s v="CA-2020-111591"/>
    <x v="388"/>
    <d v="2020-03-25T00:00:00"/>
    <s v="Standard Class"/>
    <s v="PS-18970"/>
    <x v="646"/>
    <x v="2"/>
    <s v="United States"/>
    <s v="Seattle"/>
    <x v="3"/>
    <x v="1"/>
    <s v="OFF-ST-10001809"/>
    <x v="1"/>
    <x v="10"/>
    <x v="929"/>
    <n v="359.32"/>
    <n v="4"/>
    <n v="7.1863999999999919"/>
  </r>
  <r>
    <n v="9369"/>
    <s v="CA-2019-154998"/>
    <x v="161"/>
    <d v="2019-04-09T00:00:00"/>
    <s v="First Class"/>
    <s v="ES-14080"/>
    <x v="11"/>
    <x v="1"/>
    <s v="United States"/>
    <s v="Lakewood"/>
    <x v="25"/>
    <x v="3"/>
    <s v="OFF-PA-10004243"/>
    <x v="1"/>
    <x v="3"/>
    <x v="148"/>
    <n v="37.94"/>
    <n v="2"/>
    <n v="18.211199999999998"/>
  </r>
  <r>
    <n v="9370"/>
    <s v="CA-2020-113460"/>
    <x v="359"/>
    <d v="2020-11-09T00:00:00"/>
    <s v="Second Class"/>
    <s v="KN-16390"/>
    <x v="327"/>
    <x v="1"/>
    <s v="United States"/>
    <s v="Clinton"/>
    <x v="37"/>
    <x v="3"/>
    <s v="FUR-CH-10000422"/>
    <x v="0"/>
    <x v="1"/>
    <x v="1081"/>
    <n v="272.96999999999997"/>
    <n v="3"/>
    <n v="43.675200000000018"/>
  </r>
  <r>
    <n v="9374"/>
    <s v="CA-2020-102820"/>
    <x v="502"/>
    <d v="2020-05-11T00:00:00"/>
    <s v="Standard Class"/>
    <s v="CS-11950"/>
    <x v="143"/>
    <x v="0"/>
    <s v="United States"/>
    <s v="Pasadena"/>
    <x v="1"/>
    <x v="1"/>
    <s v="TEC-PH-10003437"/>
    <x v="2"/>
    <x v="8"/>
    <x v="622"/>
    <n v="419.94399999999996"/>
    <n v="7"/>
    <n v="52.492999999999967"/>
  </r>
  <r>
    <n v="9375"/>
    <s v="CA-2019-149671"/>
    <x v="230"/>
    <d v="2019-06-09T00:00:00"/>
    <s v="Standard Class"/>
    <s v="KB-16600"/>
    <x v="19"/>
    <x v="1"/>
    <s v="United States"/>
    <s v="Seattle"/>
    <x v="3"/>
    <x v="1"/>
    <s v="OFF-SU-10002537"/>
    <x v="1"/>
    <x v="13"/>
    <x v="1512"/>
    <n v="61.38"/>
    <n v="6"/>
    <n v="15.958800000000004"/>
  </r>
  <r>
    <n v="9377"/>
    <s v="CA-2020-108756"/>
    <x v="32"/>
    <d v="2020-12-29T00:00:00"/>
    <s v="Standard Class"/>
    <s v="PO-18865"/>
    <x v="22"/>
    <x v="0"/>
    <s v="United States"/>
    <s v="East Orange"/>
    <x v="25"/>
    <x v="3"/>
    <s v="TEC-AC-10003237"/>
    <x v="2"/>
    <x v="7"/>
    <x v="1724"/>
    <n v="31.799999999999997"/>
    <n v="3"/>
    <n v="13.674000000000003"/>
  </r>
  <r>
    <n v="9378"/>
    <s v="CA-2020-155362"/>
    <x v="51"/>
    <d v="2020-12-21T00:00:00"/>
    <s v="Standard Class"/>
    <s v="DP-13105"/>
    <x v="200"/>
    <x v="1"/>
    <s v="United States"/>
    <s v="Eau Claire"/>
    <x v="21"/>
    <x v="2"/>
    <s v="OFF-ST-10001031"/>
    <x v="1"/>
    <x v="10"/>
    <x v="1509"/>
    <n v="32.56"/>
    <n v="2"/>
    <n v="8.465600000000002"/>
  </r>
  <r>
    <n v="9379"/>
    <s v="CA-2019-117625"/>
    <x v="588"/>
    <d v="2019-05-15T00:00:00"/>
    <s v="Standard Class"/>
    <s v="GM-14500"/>
    <x v="283"/>
    <x v="0"/>
    <s v="United States"/>
    <s v="Chicago"/>
    <x v="7"/>
    <x v="2"/>
    <s v="OFF-EN-10001535"/>
    <x v="1"/>
    <x v="12"/>
    <x v="1725"/>
    <n v="7.0720000000000001"/>
    <n v="2"/>
    <n v="2.3868"/>
  </r>
  <r>
    <n v="9385"/>
    <s v="CA-2020-100433"/>
    <x v="512"/>
    <d v="2020-08-16T00:00:00"/>
    <s v="Standard Class"/>
    <s v="SJ-20125"/>
    <x v="202"/>
    <x v="2"/>
    <s v="United States"/>
    <s v="New York City"/>
    <x v="11"/>
    <x v="3"/>
    <s v="OFF-PA-10003441"/>
    <x v="1"/>
    <x v="3"/>
    <x v="296"/>
    <n v="25.92"/>
    <n v="4"/>
    <n v="12.441600000000001"/>
  </r>
  <r>
    <n v="9386"/>
    <s v="CA-2020-163097"/>
    <x v="82"/>
    <d v="2020-08-31T00:00:00"/>
    <s v="Standard Class"/>
    <s v="SF-20200"/>
    <x v="142"/>
    <x v="0"/>
    <s v="United States"/>
    <s v="Mesa"/>
    <x v="18"/>
    <x v="1"/>
    <s v="FUR-FU-10004973"/>
    <x v="0"/>
    <x v="9"/>
    <x v="799"/>
    <n v="120.57600000000001"/>
    <n v="8"/>
    <n v="33.1584"/>
  </r>
  <r>
    <n v="9387"/>
    <s v="US-2020-127292"/>
    <x v="339"/>
    <d v="2020-01-23T00:00:00"/>
    <s v="Standard Class"/>
    <s v="RM-19375"/>
    <x v="387"/>
    <x v="0"/>
    <s v="United States"/>
    <s v="Burlington"/>
    <x v="41"/>
    <x v="3"/>
    <s v="OFF-PA-10000157"/>
    <x v="1"/>
    <x v="3"/>
    <x v="209"/>
    <n v="79.92"/>
    <n v="4"/>
    <n v="37.562399999999997"/>
  </r>
  <r>
    <n v="9388"/>
    <s v="US-2020-127292"/>
    <x v="339"/>
    <d v="2020-01-23T00:00:00"/>
    <s v="Standard Class"/>
    <s v="RM-19375"/>
    <x v="387"/>
    <x v="0"/>
    <s v="United States"/>
    <s v="Burlington"/>
    <x v="41"/>
    <x v="3"/>
    <s v="OFF-PA-10001970"/>
    <x v="1"/>
    <x v="3"/>
    <x v="170"/>
    <n v="12.28"/>
    <n v="1"/>
    <n v="5.7715999999999994"/>
  </r>
  <r>
    <n v="9389"/>
    <s v="US-2020-127292"/>
    <x v="339"/>
    <d v="2020-01-23T00:00:00"/>
    <s v="Standard Class"/>
    <s v="RM-19375"/>
    <x v="387"/>
    <x v="0"/>
    <s v="United States"/>
    <s v="Burlington"/>
    <x v="41"/>
    <x v="3"/>
    <s v="OFF-AP-10000828"/>
    <x v="1"/>
    <x v="6"/>
    <x v="1096"/>
    <n v="542.93999999999994"/>
    <n v="3"/>
    <n v="152.02319999999997"/>
  </r>
  <r>
    <n v="9390"/>
    <s v="US-2020-127292"/>
    <x v="339"/>
    <d v="2020-01-23T00:00:00"/>
    <s v="Standard Class"/>
    <s v="RM-19375"/>
    <x v="387"/>
    <x v="0"/>
    <s v="United States"/>
    <s v="Burlington"/>
    <x v="41"/>
    <x v="3"/>
    <s v="OFF-EN-10001509"/>
    <x v="1"/>
    <x v="12"/>
    <x v="1293"/>
    <n v="2.04"/>
    <n v="1"/>
    <n v="0.95879999999999987"/>
  </r>
  <r>
    <n v="9392"/>
    <s v="CA-2020-162474"/>
    <x v="370"/>
    <d v="2020-03-16T00:00:00"/>
    <s v="First Class"/>
    <s v="FH-14275"/>
    <x v="262"/>
    <x v="1"/>
    <s v="United States"/>
    <s v="Aurora"/>
    <x v="7"/>
    <x v="2"/>
    <s v="TEC-PH-10004700"/>
    <x v="2"/>
    <x v="8"/>
    <x v="731"/>
    <n v="7.9920000000000009"/>
    <n v="1"/>
    <n v="2.5973999999999995"/>
  </r>
  <r>
    <n v="9400"/>
    <s v="CA-2019-103128"/>
    <x v="322"/>
    <d v="2019-11-15T00:00:00"/>
    <s v="Standard Class"/>
    <s v="SC-20845"/>
    <x v="769"/>
    <x v="0"/>
    <s v="United States"/>
    <s v="Arlington Heights"/>
    <x v="7"/>
    <x v="2"/>
    <s v="OFF-AR-10003394"/>
    <x v="1"/>
    <x v="5"/>
    <x v="306"/>
    <n v="14.111999999999998"/>
    <n v="6"/>
    <n v="1.2348000000000008"/>
  </r>
  <r>
    <n v="9403"/>
    <s v="CA-2019-105459"/>
    <x v="223"/>
    <d v="2019-08-17T00:00:00"/>
    <s v="Second Class"/>
    <s v="NP-18700"/>
    <x v="465"/>
    <x v="0"/>
    <s v="United States"/>
    <s v="New York City"/>
    <x v="11"/>
    <x v="3"/>
    <s v="FUR-TA-10001095"/>
    <x v="0"/>
    <x v="14"/>
    <x v="397"/>
    <n v="209.148"/>
    <n v="2"/>
    <n v="-66.230199999999996"/>
  </r>
  <r>
    <n v="9404"/>
    <s v="CA-2019-105459"/>
    <x v="223"/>
    <d v="2019-08-17T00:00:00"/>
    <s v="Second Class"/>
    <s v="NP-18700"/>
    <x v="465"/>
    <x v="0"/>
    <s v="United States"/>
    <s v="New York City"/>
    <x v="11"/>
    <x v="3"/>
    <s v="OFF-ST-10000078"/>
    <x v="1"/>
    <x v="10"/>
    <x v="1006"/>
    <n v="1591.02"/>
    <n v="6"/>
    <n v="286.38359999999989"/>
  </r>
  <r>
    <n v="9405"/>
    <s v="CA-2020-141663"/>
    <x v="365"/>
    <d v="2020-04-17T00:00:00"/>
    <s v="Standard Class"/>
    <s v="DP-13105"/>
    <x v="200"/>
    <x v="1"/>
    <s v="United States"/>
    <s v="Philadelphia"/>
    <x v="5"/>
    <x v="3"/>
    <s v="OFF-FA-10004076"/>
    <x v="1"/>
    <x v="11"/>
    <x v="871"/>
    <n v="7.92"/>
    <n v="5"/>
    <n v="1.6829999999999994"/>
  </r>
  <r>
    <n v="9408"/>
    <s v="CA-2020-162789"/>
    <x v="323"/>
    <d v="2020-09-24T00:00:00"/>
    <s v="Second Class"/>
    <s v="LC-17140"/>
    <x v="55"/>
    <x v="0"/>
    <s v="United States"/>
    <s v="New York City"/>
    <x v="11"/>
    <x v="3"/>
    <s v="TEC-AC-10002842"/>
    <x v="2"/>
    <x v="7"/>
    <x v="841"/>
    <n v="1071"/>
    <n v="9"/>
    <n v="171.36000000000007"/>
  </r>
  <r>
    <n v="9409"/>
    <s v="CA-2020-162789"/>
    <x v="323"/>
    <d v="2020-09-24T00:00:00"/>
    <s v="Second Class"/>
    <s v="LC-17140"/>
    <x v="55"/>
    <x v="0"/>
    <s v="United States"/>
    <s v="New York City"/>
    <x v="11"/>
    <x v="3"/>
    <s v="FUR-FU-10004864"/>
    <x v="0"/>
    <x v="9"/>
    <x v="1455"/>
    <n v="12.07"/>
    <n v="1"/>
    <n v="3.9831000000000003"/>
  </r>
  <r>
    <n v="9410"/>
    <s v="US-2020-110149"/>
    <x v="216"/>
    <d v="2020-12-13T00:00:00"/>
    <s v="First Class"/>
    <s v="WB-21850"/>
    <x v="601"/>
    <x v="0"/>
    <s v="United States"/>
    <s v="Philadelphia"/>
    <x v="5"/>
    <x v="3"/>
    <s v="OFF-BI-10000014"/>
    <x v="1"/>
    <x v="4"/>
    <x v="405"/>
    <n v="3.2730000000000006"/>
    <n v="1"/>
    <n v="-2.5092999999999996"/>
  </r>
  <r>
    <n v="9411"/>
    <s v="US-2020-110149"/>
    <x v="216"/>
    <d v="2020-12-13T00:00:00"/>
    <s v="First Class"/>
    <s v="WB-21850"/>
    <x v="601"/>
    <x v="0"/>
    <s v="United States"/>
    <s v="Philadelphia"/>
    <x v="5"/>
    <x v="3"/>
    <s v="FUR-FU-10001475"/>
    <x v="0"/>
    <x v="9"/>
    <x v="307"/>
    <n v="87.92"/>
    <n v="5"/>
    <n v="15.385999999999999"/>
  </r>
  <r>
    <n v="9412"/>
    <s v="CA-2019-108959"/>
    <x v="335"/>
    <d v="2019-03-14T00:00:00"/>
    <s v="Second Class"/>
    <s v="MH-17785"/>
    <x v="770"/>
    <x v="1"/>
    <s v="United States"/>
    <s v="Glendale"/>
    <x v="18"/>
    <x v="1"/>
    <s v="OFF-ST-10001272"/>
    <x v="1"/>
    <x v="10"/>
    <x v="1022"/>
    <n v="104.69600000000001"/>
    <n v="1"/>
    <n v="6.5434999999999981"/>
  </r>
  <r>
    <n v="9414"/>
    <s v="CA-2019-132019"/>
    <x v="100"/>
    <d v="2019-09-27T00:00:00"/>
    <s v="First Class"/>
    <s v="MH-17620"/>
    <x v="446"/>
    <x v="1"/>
    <s v="United States"/>
    <s v="Houston"/>
    <x v="6"/>
    <x v="2"/>
    <s v="OFF-BI-10004001"/>
    <x v="1"/>
    <x v="4"/>
    <x v="535"/>
    <n v="6.8159999999999981"/>
    <n v="2"/>
    <n v="-11.587200000000003"/>
  </r>
  <r>
    <n v="9420"/>
    <s v="CA-2020-152926"/>
    <x v="160"/>
    <d v="2020-10-04T00:00:00"/>
    <s v="Second Class"/>
    <s v="SC-20695"/>
    <x v="175"/>
    <x v="1"/>
    <s v="United States"/>
    <s v="Houston"/>
    <x v="6"/>
    <x v="2"/>
    <s v="OFF-AP-10004708"/>
    <x v="1"/>
    <x v="6"/>
    <x v="1212"/>
    <n v="15.223999999999997"/>
    <n v="2"/>
    <n v="-38.821200000000012"/>
  </r>
  <r>
    <n v="9421"/>
    <s v="CA-2020-152926"/>
    <x v="160"/>
    <d v="2020-10-04T00:00:00"/>
    <s v="Second Class"/>
    <s v="SC-20695"/>
    <x v="175"/>
    <x v="1"/>
    <s v="United States"/>
    <s v="Houston"/>
    <x v="6"/>
    <x v="2"/>
    <s v="OFF-AP-10001947"/>
    <x v="1"/>
    <x v="6"/>
    <x v="1190"/>
    <n v="21.983999999999995"/>
    <n v="6"/>
    <n v="-56.059200000000011"/>
  </r>
  <r>
    <n v="9427"/>
    <s v="CA-2019-160479"/>
    <x v="172"/>
    <d v="2019-09-20T00:00:00"/>
    <s v="Standard Class"/>
    <s v="AH-10585"/>
    <x v="630"/>
    <x v="0"/>
    <s v="United States"/>
    <s v="Seattle"/>
    <x v="3"/>
    <x v="1"/>
    <s v="OFF-AR-10002445"/>
    <x v="1"/>
    <x v="5"/>
    <x v="1334"/>
    <n v="35.4"/>
    <n v="5"/>
    <n v="13.452000000000002"/>
  </r>
  <r>
    <n v="9438"/>
    <s v="CA-2020-107853"/>
    <x v="598"/>
    <d v="2020-05-31T00:00:00"/>
    <s v="Standard Class"/>
    <s v="CD-11920"/>
    <x v="640"/>
    <x v="0"/>
    <s v="United States"/>
    <s v="Oceanside"/>
    <x v="1"/>
    <x v="1"/>
    <s v="OFF-PA-10000520"/>
    <x v="1"/>
    <x v="3"/>
    <x v="1057"/>
    <n v="12.96"/>
    <n v="2"/>
    <n v="6.2208000000000006"/>
  </r>
  <r>
    <n v="9439"/>
    <s v="CA-2020-126144"/>
    <x v="377"/>
    <d v="2020-08-05T00:00:00"/>
    <s v="Standard Class"/>
    <s v="GM-14680"/>
    <x v="414"/>
    <x v="0"/>
    <s v="United States"/>
    <s v="Philadelphia"/>
    <x v="5"/>
    <x v="3"/>
    <s v="TEC-PH-10001079"/>
    <x v="2"/>
    <x v="8"/>
    <x v="1385"/>
    <n v="285.57599999999996"/>
    <n v="4"/>
    <n v="-57.115200000000016"/>
  </r>
  <r>
    <n v="9443"/>
    <s v="CA-2020-165904"/>
    <x v="55"/>
    <d v="2020-04-11T00:00:00"/>
    <s v="Standard Class"/>
    <s v="HR-14770"/>
    <x v="235"/>
    <x v="2"/>
    <s v="United States"/>
    <s v="Jacksonville"/>
    <x v="8"/>
    <x v="0"/>
    <s v="OFF-AR-10003156"/>
    <x v="1"/>
    <x v="5"/>
    <x v="239"/>
    <n v="16.256"/>
    <n v="2"/>
    <n v="1.2192000000000007"/>
  </r>
  <r>
    <n v="9444"/>
    <s v="CA-2020-165904"/>
    <x v="55"/>
    <d v="2020-04-11T00:00:00"/>
    <s v="Standard Class"/>
    <s v="HR-14770"/>
    <x v="235"/>
    <x v="2"/>
    <s v="United States"/>
    <s v="Jacksonville"/>
    <x v="8"/>
    <x v="0"/>
    <s v="TEC-PH-10000576"/>
    <x v="2"/>
    <x v="8"/>
    <x v="972"/>
    <n v="219.18400000000003"/>
    <n v="2"/>
    <n v="19.178600000000003"/>
  </r>
  <r>
    <n v="9447"/>
    <s v="CA-2019-158617"/>
    <x v="491"/>
    <d v="2019-09-28T00:00:00"/>
    <s v="Standard Class"/>
    <s v="AC-10660"/>
    <x v="514"/>
    <x v="0"/>
    <s v="United States"/>
    <s v="Lawrence"/>
    <x v="33"/>
    <x v="2"/>
    <s v="OFF-PA-10002245"/>
    <x v="1"/>
    <x v="3"/>
    <x v="1593"/>
    <n v="35.880000000000003"/>
    <n v="6"/>
    <n v="16.146000000000001"/>
  </r>
  <r>
    <n v="9448"/>
    <s v="CA-2020-136882"/>
    <x v="461"/>
    <d v="2020-06-03T00:00:00"/>
    <s v="Standard Class"/>
    <s v="DN-13690"/>
    <x v="614"/>
    <x v="0"/>
    <s v="United States"/>
    <s v="Tulsa"/>
    <x v="22"/>
    <x v="2"/>
    <s v="FUR-FU-10003664"/>
    <x v="0"/>
    <x v="9"/>
    <x v="12"/>
    <n v="477.29999999999995"/>
    <n v="5"/>
    <n v="138.41699999999997"/>
  </r>
  <r>
    <n v="9449"/>
    <s v="US-2019-148957"/>
    <x v="24"/>
    <d v="2019-09-23T00:00:00"/>
    <s v="Standard Class"/>
    <s v="CC-12430"/>
    <x v="160"/>
    <x v="2"/>
    <s v="United States"/>
    <s v="Redmond"/>
    <x v="3"/>
    <x v="1"/>
    <s v="OFF-LA-10002195"/>
    <x v="1"/>
    <x v="2"/>
    <x v="1564"/>
    <n v="12.32"/>
    <n v="4"/>
    <n v="5.9135999999999997"/>
  </r>
  <r>
    <n v="9451"/>
    <s v="CA-2020-145506"/>
    <x v="52"/>
    <d v="2020-06-07T00:00:00"/>
    <s v="Standard Class"/>
    <s v="MO-17800"/>
    <x v="152"/>
    <x v="2"/>
    <s v="United States"/>
    <s v="Spokane"/>
    <x v="3"/>
    <x v="1"/>
    <s v="OFF-ST-10004963"/>
    <x v="1"/>
    <x v="10"/>
    <x v="1191"/>
    <n v="136.26"/>
    <n v="9"/>
    <n v="5.4503999999999913"/>
  </r>
  <r>
    <n v="9456"/>
    <s v="CA-2019-140977"/>
    <x v="521"/>
    <d v="2019-06-19T00:00:00"/>
    <s v="Second Class"/>
    <s v="JL-15175"/>
    <x v="197"/>
    <x v="2"/>
    <s v="United States"/>
    <s v="Chattanooga"/>
    <x v="26"/>
    <x v="0"/>
    <s v="TEC-MA-10003493"/>
    <x v="2"/>
    <x v="16"/>
    <x v="1726"/>
    <n v="91.474999999999994"/>
    <n v="1"/>
    <n v="-1.8294999999999959"/>
  </r>
  <r>
    <n v="9457"/>
    <s v="CA-2020-151855"/>
    <x v="461"/>
    <d v="2020-06-03T00:00:00"/>
    <s v="Standard Class"/>
    <s v="BW-11110"/>
    <x v="229"/>
    <x v="1"/>
    <s v="United States"/>
    <s v="Greensboro"/>
    <x v="2"/>
    <x v="0"/>
    <s v="TEC-AC-10002380"/>
    <x v="2"/>
    <x v="7"/>
    <x v="1727"/>
    <n v="27.192"/>
    <n v="3"/>
    <n v="0.33989999999999654"/>
  </r>
  <r>
    <n v="9458"/>
    <s v="CA-2020-151855"/>
    <x v="461"/>
    <d v="2020-06-03T00:00:00"/>
    <s v="Standard Class"/>
    <s v="BW-11110"/>
    <x v="229"/>
    <x v="1"/>
    <s v="United States"/>
    <s v="Greensboro"/>
    <x v="2"/>
    <x v="0"/>
    <s v="OFF-BI-10004209"/>
    <x v="1"/>
    <x v="4"/>
    <x v="1151"/>
    <n v="12.059999999999999"/>
    <n v="5"/>
    <n v="-10.050000000000001"/>
  </r>
  <r>
    <n v="9463"/>
    <s v="US-2020-109610"/>
    <x v="503"/>
    <d v="2020-11-30T00:00:00"/>
    <s v="Second Class"/>
    <s v="BS-11590"/>
    <x v="597"/>
    <x v="1"/>
    <s v="United States"/>
    <s v="Louisville"/>
    <x v="0"/>
    <x v="0"/>
    <s v="FUR-CH-10001854"/>
    <x v="0"/>
    <x v="1"/>
    <x v="857"/>
    <n v="701.96"/>
    <n v="2"/>
    <n v="168.47040000000004"/>
  </r>
  <r>
    <n v="9466"/>
    <s v="CA-2019-126858"/>
    <x v="151"/>
    <d v="2019-11-23T00:00:00"/>
    <s v="Standard Class"/>
    <s v="JM-15265"/>
    <x v="14"/>
    <x v="1"/>
    <s v="United States"/>
    <s v="Seattle"/>
    <x v="3"/>
    <x v="1"/>
    <s v="FUR-FU-10000448"/>
    <x v="0"/>
    <x v="9"/>
    <x v="282"/>
    <n v="31.96"/>
    <n v="2"/>
    <n v="1.597999999999999"/>
  </r>
  <r>
    <n v="9467"/>
    <s v="CA-2020-102925"/>
    <x v="34"/>
    <d v="2020-11-10T00:00:00"/>
    <s v="Second Class"/>
    <s v="CD-12280"/>
    <x v="364"/>
    <x v="0"/>
    <s v="United States"/>
    <s v="New York City"/>
    <x v="11"/>
    <x v="3"/>
    <s v="OFF-BI-10002735"/>
    <x v="1"/>
    <x v="4"/>
    <x v="83"/>
    <n v="164.68800000000002"/>
    <n v="6"/>
    <n v="55.582200000000007"/>
  </r>
  <r>
    <n v="9468"/>
    <s v="CA-2020-102925"/>
    <x v="34"/>
    <d v="2020-11-10T00:00:00"/>
    <s v="Second Class"/>
    <s v="CD-12280"/>
    <x v="364"/>
    <x v="0"/>
    <s v="United States"/>
    <s v="New York City"/>
    <x v="11"/>
    <x v="3"/>
    <s v="FUR-TA-10003469"/>
    <x v="0"/>
    <x v="14"/>
    <x v="1681"/>
    <n v="166.5"/>
    <n v="2"/>
    <n v="-66.599999999999994"/>
  </r>
  <r>
    <n v="9469"/>
    <s v="CA-2020-102925"/>
    <x v="34"/>
    <d v="2020-11-10T00:00:00"/>
    <s v="Second Class"/>
    <s v="CD-12280"/>
    <x v="364"/>
    <x v="0"/>
    <s v="United States"/>
    <s v="New York City"/>
    <x v="11"/>
    <x v="3"/>
    <s v="OFF-PA-10001870"/>
    <x v="1"/>
    <x v="3"/>
    <x v="433"/>
    <n v="12.96"/>
    <n v="2"/>
    <n v="6.2208000000000006"/>
  </r>
  <r>
    <n v="9470"/>
    <s v="CA-2020-102925"/>
    <x v="34"/>
    <d v="2020-11-10T00:00:00"/>
    <s v="Second Class"/>
    <s v="CD-12280"/>
    <x v="364"/>
    <x v="0"/>
    <s v="United States"/>
    <s v="New York City"/>
    <x v="11"/>
    <x v="3"/>
    <s v="OFF-PA-10004071"/>
    <x v="1"/>
    <x v="3"/>
    <x v="827"/>
    <n v="110.96"/>
    <n v="2"/>
    <n v="53.260799999999996"/>
  </r>
  <r>
    <n v="9471"/>
    <s v="CA-2020-102925"/>
    <x v="34"/>
    <d v="2020-11-10T00:00:00"/>
    <s v="Second Class"/>
    <s v="CD-12280"/>
    <x v="364"/>
    <x v="0"/>
    <s v="United States"/>
    <s v="New York City"/>
    <x v="11"/>
    <x v="3"/>
    <s v="TEC-PH-10001448"/>
    <x v="2"/>
    <x v="8"/>
    <x v="82"/>
    <n v="99.98"/>
    <n v="2"/>
    <n v="3.9991999999999877"/>
  </r>
  <r>
    <n v="9472"/>
    <s v="CA-2020-102925"/>
    <x v="34"/>
    <d v="2020-11-10T00:00:00"/>
    <s v="Second Class"/>
    <s v="CD-12280"/>
    <x v="364"/>
    <x v="0"/>
    <s v="United States"/>
    <s v="New York City"/>
    <x v="11"/>
    <x v="3"/>
    <s v="OFF-BI-10002706"/>
    <x v="1"/>
    <x v="4"/>
    <x v="150"/>
    <n v="11.423999999999999"/>
    <n v="1"/>
    <n v="3.7127999999999997"/>
  </r>
  <r>
    <n v="9473"/>
    <s v="CA-2020-102925"/>
    <x v="34"/>
    <d v="2020-11-10T00:00:00"/>
    <s v="Second Class"/>
    <s v="CD-12280"/>
    <x v="364"/>
    <x v="0"/>
    <s v="United States"/>
    <s v="New York City"/>
    <x v="11"/>
    <x v="3"/>
    <s v="FUR-CH-10004875"/>
    <x v="0"/>
    <x v="1"/>
    <x v="1085"/>
    <n v="128.12400000000002"/>
    <n v="2"/>
    <n v="24.2012"/>
  </r>
  <r>
    <n v="9474"/>
    <s v="CA-2020-102925"/>
    <x v="34"/>
    <d v="2020-11-10T00:00:00"/>
    <s v="Second Class"/>
    <s v="CD-12280"/>
    <x v="364"/>
    <x v="0"/>
    <s v="United States"/>
    <s v="New York City"/>
    <x v="11"/>
    <x v="3"/>
    <s v="FUR-FU-10004245"/>
    <x v="0"/>
    <x v="9"/>
    <x v="1498"/>
    <n v="101.4"/>
    <n v="5"/>
    <n v="38.532000000000004"/>
  </r>
  <r>
    <n v="9482"/>
    <s v="CA-2020-150504"/>
    <x v="25"/>
    <d v="2020-11-12T00:00:00"/>
    <s v="Standard Class"/>
    <s v="HG-14845"/>
    <x v="606"/>
    <x v="0"/>
    <s v="United States"/>
    <s v="Dallas"/>
    <x v="6"/>
    <x v="2"/>
    <s v="OFF-ST-10000615"/>
    <x v="1"/>
    <x v="10"/>
    <x v="33"/>
    <n v="18.16"/>
    <n v="2"/>
    <n v="1.8160000000000016"/>
  </r>
  <r>
    <n v="9485"/>
    <s v="CA-2019-164770"/>
    <x v="283"/>
    <d v="2019-12-04T00:00:00"/>
    <s v="Second Class"/>
    <s v="MY-18295"/>
    <x v="357"/>
    <x v="1"/>
    <s v="United States"/>
    <s v="Houston"/>
    <x v="6"/>
    <x v="2"/>
    <s v="FUR-BO-10003893"/>
    <x v="0"/>
    <x v="0"/>
    <x v="1728"/>
    <n v="781.86399999999992"/>
    <n v="10"/>
    <n v="-137.97600000000008"/>
  </r>
  <r>
    <n v="9486"/>
    <s v="CA-2019-164770"/>
    <x v="283"/>
    <d v="2019-12-04T00:00:00"/>
    <s v="Second Class"/>
    <s v="MY-18295"/>
    <x v="357"/>
    <x v="1"/>
    <s v="United States"/>
    <s v="Houston"/>
    <x v="6"/>
    <x v="2"/>
    <s v="OFF-PA-10003893"/>
    <x v="1"/>
    <x v="3"/>
    <x v="774"/>
    <n v="30.816000000000003"/>
    <n v="9"/>
    <n v="9.6299999999999955"/>
  </r>
  <r>
    <n v="9487"/>
    <s v="CA-2020-130505"/>
    <x v="214"/>
    <d v="2020-10-12T00:00:00"/>
    <s v="Same Day"/>
    <s v="NF-18385"/>
    <x v="103"/>
    <x v="0"/>
    <s v="United States"/>
    <s v="Wheeling"/>
    <x v="48"/>
    <x v="3"/>
    <s v="FUR-TA-10001932"/>
    <x v="0"/>
    <x v="14"/>
    <x v="1183"/>
    <n v="673.34399999999994"/>
    <n v="3"/>
    <n v="-76.953599999999994"/>
  </r>
  <r>
    <n v="9488"/>
    <s v="US-2020-125213"/>
    <x v="83"/>
    <d v="2020-12-13T00:00:00"/>
    <s v="First Class"/>
    <s v="NB-18655"/>
    <x v="148"/>
    <x v="1"/>
    <s v="United States"/>
    <s v="Paterson"/>
    <x v="25"/>
    <x v="3"/>
    <s v="OFF-FA-10001561"/>
    <x v="1"/>
    <x v="11"/>
    <x v="1351"/>
    <n v="6.5400000000000009"/>
    <n v="3"/>
    <n v="2.1581999999999999"/>
  </r>
  <r>
    <n v="9490"/>
    <s v="US-2019-102232"/>
    <x v="637"/>
    <d v="2019-08-11T00:00:00"/>
    <s v="Standard Class"/>
    <s v="MF-17665"/>
    <x v="595"/>
    <x v="1"/>
    <s v="United States"/>
    <s v="Huntsville"/>
    <x v="14"/>
    <x v="0"/>
    <s v="OFF-AR-10000538"/>
    <x v="1"/>
    <x v="5"/>
    <x v="900"/>
    <n v="197.04999999999998"/>
    <n v="7"/>
    <n v="59.114999999999981"/>
  </r>
  <r>
    <n v="9491"/>
    <s v="CA-2020-111738"/>
    <x v="556"/>
    <d v="2020-01-07T00:00:00"/>
    <s v="Standard Class"/>
    <s v="CM-12385"/>
    <x v="663"/>
    <x v="0"/>
    <s v="United States"/>
    <s v="San Francisco"/>
    <x v="1"/>
    <x v="1"/>
    <s v="OFF-BI-10004584"/>
    <x v="1"/>
    <x v="4"/>
    <x v="222"/>
    <n v="2022.2720000000002"/>
    <n v="8"/>
    <n v="682.5168000000001"/>
  </r>
  <r>
    <n v="9492"/>
    <s v="CA-2020-111738"/>
    <x v="556"/>
    <d v="2020-01-07T00:00:00"/>
    <s v="Standard Class"/>
    <s v="CM-12385"/>
    <x v="663"/>
    <x v="0"/>
    <s v="United States"/>
    <s v="San Francisco"/>
    <x v="1"/>
    <x v="1"/>
    <s v="OFF-AR-10000817"/>
    <x v="1"/>
    <x v="5"/>
    <x v="1495"/>
    <n v="9.120000000000001"/>
    <n v="3"/>
    <n v="3.1007999999999996"/>
  </r>
  <r>
    <n v="9493"/>
    <s v="CA-2020-163188"/>
    <x v="359"/>
    <d v="2020-11-07T00:00:00"/>
    <s v="Same Day"/>
    <s v="EC-14050"/>
    <x v="552"/>
    <x v="0"/>
    <s v="United States"/>
    <s v="Oklahoma City"/>
    <x v="22"/>
    <x v="2"/>
    <s v="OFF-BI-10000756"/>
    <x v="1"/>
    <x v="4"/>
    <x v="1066"/>
    <n v="38.160000000000004"/>
    <n v="9"/>
    <n v="19.080000000000002"/>
  </r>
  <r>
    <n v="9494"/>
    <s v="CA-2019-105207"/>
    <x v="460"/>
    <d v="2019-01-08T00:00:00"/>
    <s v="Standard Class"/>
    <s v="BO-11350"/>
    <x v="488"/>
    <x v="1"/>
    <s v="United States"/>
    <s v="Broken Arrow"/>
    <x v="22"/>
    <x v="2"/>
    <s v="FUR-TA-10000617"/>
    <x v="0"/>
    <x v="14"/>
    <x v="984"/>
    <n v="1592.8500000000001"/>
    <n v="7"/>
    <n v="350.42700000000002"/>
  </r>
  <r>
    <n v="9495"/>
    <s v="CA-2019-105207"/>
    <x v="460"/>
    <d v="2019-01-08T00:00:00"/>
    <s v="Standard Class"/>
    <s v="BO-11350"/>
    <x v="488"/>
    <x v="1"/>
    <s v="United States"/>
    <s v="Broken Arrow"/>
    <x v="22"/>
    <x v="2"/>
    <s v="OFF-BI-10004364"/>
    <x v="1"/>
    <x v="4"/>
    <x v="304"/>
    <n v="11.88"/>
    <n v="2"/>
    <n v="5.3460000000000001"/>
  </r>
  <r>
    <n v="9496"/>
    <s v="US-2019-123610"/>
    <x v="300"/>
    <d v="2019-05-16T00:00:00"/>
    <s v="Standard Class"/>
    <s v="VM-21835"/>
    <x v="600"/>
    <x v="0"/>
    <s v="United States"/>
    <s v="Mission Viejo"/>
    <x v="1"/>
    <x v="1"/>
    <s v="TEC-AC-10004518"/>
    <x v="2"/>
    <x v="7"/>
    <x v="1653"/>
    <n v="120"/>
    <n v="6"/>
    <n v="46.800000000000004"/>
  </r>
  <r>
    <n v="9497"/>
    <s v="US-2019-123610"/>
    <x v="300"/>
    <d v="2019-05-16T00:00:00"/>
    <s v="Standard Class"/>
    <s v="VM-21835"/>
    <x v="600"/>
    <x v="0"/>
    <s v="United States"/>
    <s v="Mission Viejo"/>
    <x v="1"/>
    <x v="1"/>
    <s v="OFF-AP-10002222"/>
    <x v="1"/>
    <x v="6"/>
    <x v="200"/>
    <n v="8.67"/>
    <n v="1"/>
    <n v="2.3409000000000004"/>
  </r>
  <r>
    <n v="9498"/>
    <s v="CA-2020-118213"/>
    <x v="34"/>
    <d v="2020-11-07T00:00:00"/>
    <s v="First Class"/>
    <s v="AB-10060"/>
    <x v="83"/>
    <x v="2"/>
    <s v="United States"/>
    <s v="Greenwood"/>
    <x v="33"/>
    <x v="2"/>
    <s v="OFF-PA-10002615"/>
    <x v="1"/>
    <x v="3"/>
    <x v="134"/>
    <n v="4.41"/>
    <n v="1"/>
    <n v="2.0286"/>
  </r>
  <r>
    <n v="9499"/>
    <s v="CA-2020-118213"/>
    <x v="34"/>
    <d v="2020-11-07T00:00:00"/>
    <s v="First Class"/>
    <s v="AB-10060"/>
    <x v="83"/>
    <x v="2"/>
    <s v="United States"/>
    <s v="Greenwood"/>
    <x v="33"/>
    <x v="2"/>
    <s v="OFF-PA-10000565"/>
    <x v="1"/>
    <x v="3"/>
    <x v="10"/>
    <n v="167.94"/>
    <n v="3"/>
    <n v="82.290599999999998"/>
  </r>
  <r>
    <n v="9500"/>
    <s v="CA-2020-118213"/>
    <x v="34"/>
    <d v="2020-11-07T00:00:00"/>
    <s v="First Class"/>
    <s v="AB-10060"/>
    <x v="83"/>
    <x v="2"/>
    <s v="United States"/>
    <s v="Greenwood"/>
    <x v="33"/>
    <x v="2"/>
    <s v="OFF-PA-10003673"/>
    <x v="1"/>
    <x v="3"/>
    <x v="670"/>
    <n v="67.8"/>
    <n v="10"/>
    <n v="31.187999999999999"/>
  </r>
  <r>
    <n v="9501"/>
    <s v="CA-2019-149237"/>
    <x v="245"/>
    <d v="2019-05-30T00:00:00"/>
    <s v="Standard Class"/>
    <s v="CM-12235"/>
    <x v="485"/>
    <x v="0"/>
    <s v="United States"/>
    <s v="Milwaukee"/>
    <x v="21"/>
    <x v="2"/>
    <s v="FUR-FU-10002088"/>
    <x v="0"/>
    <x v="9"/>
    <x v="768"/>
    <n v="26.94"/>
    <n v="3"/>
    <n v="11.314800000000002"/>
  </r>
  <r>
    <n v="9503"/>
    <s v="CA-2019-101329"/>
    <x v="101"/>
    <d v="2019-04-29T00:00:00"/>
    <s v="Standard Class"/>
    <s v="MM-17920"/>
    <x v="318"/>
    <x v="0"/>
    <s v="United States"/>
    <s v="Rome"/>
    <x v="11"/>
    <x v="3"/>
    <s v="OFF-AR-10000614"/>
    <x v="1"/>
    <x v="5"/>
    <x v="1491"/>
    <n v="32.129999999999995"/>
    <n v="9"/>
    <n v="8.3537999999999997"/>
  </r>
  <r>
    <n v="9504"/>
    <s v="CA-2019-101329"/>
    <x v="101"/>
    <d v="2019-04-29T00:00:00"/>
    <s v="Standard Class"/>
    <s v="MM-17920"/>
    <x v="318"/>
    <x v="0"/>
    <s v="United States"/>
    <s v="Rome"/>
    <x v="11"/>
    <x v="3"/>
    <s v="OFF-AR-10003190"/>
    <x v="1"/>
    <x v="5"/>
    <x v="1729"/>
    <n v="2.88"/>
    <n v="1"/>
    <n v="0.80640000000000001"/>
  </r>
  <r>
    <n v="9505"/>
    <s v="CA-2019-113607"/>
    <x v="284"/>
    <d v="2019-10-18T00:00:00"/>
    <s v="Standard Class"/>
    <s v="PW-19030"/>
    <x v="319"/>
    <x v="1"/>
    <s v="United States"/>
    <s v="New York City"/>
    <x v="11"/>
    <x v="3"/>
    <s v="TEC-PH-10004094"/>
    <x v="2"/>
    <x v="8"/>
    <x v="1694"/>
    <n v="1091.93"/>
    <n v="7"/>
    <n v="272.98250000000002"/>
  </r>
  <r>
    <n v="9506"/>
    <s v="CA-2019-113607"/>
    <x v="284"/>
    <d v="2019-10-18T00:00:00"/>
    <s v="Standard Class"/>
    <s v="PW-19030"/>
    <x v="319"/>
    <x v="1"/>
    <s v="United States"/>
    <s v="New York City"/>
    <x v="11"/>
    <x v="3"/>
    <s v="OFF-PA-10001970"/>
    <x v="1"/>
    <x v="3"/>
    <x v="206"/>
    <n v="111.96"/>
    <n v="2"/>
    <n v="54.860399999999998"/>
  </r>
  <r>
    <n v="9511"/>
    <s v="CA-2019-105263"/>
    <x v="479"/>
    <d v="2019-08-11T00:00:00"/>
    <s v="Standard Class"/>
    <s v="LM-17065"/>
    <x v="699"/>
    <x v="0"/>
    <s v="United States"/>
    <s v="New York City"/>
    <x v="11"/>
    <x v="3"/>
    <s v="OFF-AR-10002399"/>
    <x v="1"/>
    <x v="5"/>
    <x v="175"/>
    <n v="38.339999999999996"/>
    <n v="9"/>
    <n v="15.7194"/>
  </r>
  <r>
    <n v="9513"/>
    <s v="CA-2020-142461"/>
    <x v="586"/>
    <d v="2020-06-03T00:00:00"/>
    <s v="Second Class"/>
    <s v="KT-16480"/>
    <x v="476"/>
    <x v="0"/>
    <s v="United States"/>
    <s v="Dallas"/>
    <x v="6"/>
    <x v="2"/>
    <s v="FUR-BO-10001811"/>
    <x v="0"/>
    <x v="0"/>
    <x v="514"/>
    <n v="204.66639999999998"/>
    <n v="1"/>
    <n v="-6.0196000000000254"/>
  </r>
  <r>
    <n v="9514"/>
    <s v="CA-2019-125220"/>
    <x v="284"/>
    <d v="2019-10-19T00:00:00"/>
    <s v="Standard Class"/>
    <s v="BE-11410"/>
    <x v="501"/>
    <x v="0"/>
    <s v="United States"/>
    <s v="Appleton"/>
    <x v="21"/>
    <x v="2"/>
    <s v="TEC-AC-10003033"/>
    <x v="2"/>
    <x v="7"/>
    <x v="1253"/>
    <n v="1649.75"/>
    <n v="5"/>
    <n v="544.41749999999979"/>
  </r>
  <r>
    <n v="9520"/>
    <s v="US-2020-104451"/>
    <x v="301"/>
    <d v="2020-05-12T00:00:00"/>
    <s v="Second Class"/>
    <s v="MM-18055"/>
    <x v="366"/>
    <x v="0"/>
    <s v="United States"/>
    <s v="San Francisco"/>
    <x v="1"/>
    <x v="1"/>
    <s v="OFF-AP-10000692"/>
    <x v="1"/>
    <x v="6"/>
    <x v="896"/>
    <n v="81.08"/>
    <n v="4"/>
    <n v="22.702400000000004"/>
  </r>
  <r>
    <n v="9521"/>
    <s v="CA-2019-101189"/>
    <x v="577"/>
    <d v="2019-02-09T00:00:00"/>
    <s v="Standard Class"/>
    <s v="JB-15400"/>
    <x v="196"/>
    <x v="1"/>
    <s v="United States"/>
    <s v="Los Angeles"/>
    <x v="1"/>
    <x v="1"/>
    <s v="OFF-ST-10004180"/>
    <x v="1"/>
    <x v="10"/>
    <x v="131"/>
    <n v="93.02"/>
    <n v="2"/>
    <n v="3.720799999999997"/>
  </r>
  <r>
    <n v="9525"/>
    <s v="CA-2020-156958"/>
    <x v="149"/>
    <d v="2020-12-06T00:00:00"/>
    <s v="First Class"/>
    <s v="PB-18805"/>
    <x v="443"/>
    <x v="2"/>
    <s v="United States"/>
    <s v="Seattle"/>
    <x v="3"/>
    <x v="1"/>
    <s v="OFF-BI-10001524"/>
    <x v="1"/>
    <x v="4"/>
    <x v="164"/>
    <n v="83.920000000000016"/>
    <n v="5"/>
    <n v="29.371999999999993"/>
  </r>
  <r>
    <n v="9526"/>
    <s v="CA-2020-156958"/>
    <x v="149"/>
    <d v="2020-12-06T00:00:00"/>
    <s v="First Class"/>
    <s v="PB-18805"/>
    <x v="443"/>
    <x v="2"/>
    <s v="United States"/>
    <s v="Seattle"/>
    <x v="3"/>
    <x v="1"/>
    <s v="FUR-FU-10003268"/>
    <x v="0"/>
    <x v="9"/>
    <x v="591"/>
    <n v="199.89999999999998"/>
    <n v="5"/>
    <n v="39.97999999999999"/>
  </r>
  <r>
    <n v="9527"/>
    <s v="CA-2020-156958"/>
    <x v="149"/>
    <d v="2020-12-06T00:00:00"/>
    <s v="First Class"/>
    <s v="PB-18805"/>
    <x v="443"/>
    <x v="2"/>
    <s v="United States"/>
    <s v="Seattle"/>
    <x v="3"/>
    <x v="1"/>
    <s v="TEC-PH-10000148"/>
    <x v="2"/>
    <x v="8"/>
    <x v="507"/>
    <n v="31.176000000000002"/>
    <n v="3"/>
    <n v="-7.0145999999999997"/>
  </r>
  <r>
    <n v="9528"/>
    <s v="CA-2020-156958"/>
    <x v="149"/>
    <d v="2020-12-06T00:00:00"/>
    <s v="First Class"/>
    <s v="PB-18805"/>
    <x v="443"/>
    <x v="2"/>
    <s v="United States"/>
    <s v="Seattle"/>
    <x v="3"/>
    <x v="1"/>
    <s v="OFF-BI-10001543"/>
    <x v="1"/>
    <x v="4"/>
    <x v="220"/>
    <n v="172.75200000000001"/>
    <n v="6"/>
    <n v="60.463200000000015"/>
  </r>
  <r>
    <n v="9529"/>
    <s v="CA-2020-156958"/>
    <x v="149"/>
    <d v="2020-12-06T00:00:00"/>
    <s v="First Class"/>
    <s v="PB-18805"/>
    <x v="443"/>
    <x v="2"/>
    <s v="United States"/>
    <s v="Seattle"/>
    <x v="3"/>
    <x v="1"/>
    <s v="OFF-BI-10002071"/>
    <x v="1"/>
    <x v="4"/>
    <x v="630"/>
    <n v="9.2959999999999994"/>
    <n v="2"/>
    <n v="3.0211999999999994"/>
  </r>
  <r>
    <n v="9530"/>
    <s v="CA-2020-101637"/>
    <x v="364"/>
    <d v="2020-03-25T00:00:00"/>
    <s v="Same Day"/>
    <s v="AC-10615"/>
    <x v="417"/>
    <x v="1"/>
    <s v="United States"/>
    <s v="Beaumont"/>
    <x v="6"/>
    <x v="2"/>
    <s v="OFF-ST-10002352"/>
    <x v="1"/>
    <x v="10"/>
    <x v="561"/>
    <n v="12.768000000000001"/>
    <n v="2"/>
    <n v="0.95759999999999934"/>
  </r>
  <r>
    <n v="9531"/>
    <s v="CA-2020-111759"/>
    <x v="74"/>
    <d v="2020-07-12T00:00:00"/>
    <s v="Standard Class"/>
    <s v="MR-17545"/>
    <x v="386"/>
    <x v="2"/>
    <s v="United States"/>
    <s v="Seattle"/>
    <x v="3"/>
    <x v="1"/>
    <s v="OFF-PA-10003127"/>
    <x v="1"/>
    <x v="3"/>
    <x v="10"/>
    <n v="52.76"/>
    <n v="2"/>
    <n v="24.269599999999997"/>
  </r>
  <r>
    <n v="9532"/>
    <s v="CA-2020-102729"/>
    <x v="22"/>
    <d v="2020-10-31T00:00:00"/>
    <s v="Standard Class"/>
    <s v="BF-11215"/>
    <x v="549"/>
    <x v="2"/>
    <s v="United States"/>
    <s v="Dallas"/>
    <x v="6"/>
    <x v="2"/>
    <s v="OFF-ST-10000464"/>
    <x v="1"/>
    <x v="10"/>
    <x v="1213"/>
    <n v="55.616"/>
    <n v="2"/>
    <n v="5.5616000000000021"/>
  </r>
  <r>
    <n v="9533"/>
    <s v="CA-2019-116596"/>
    <x v="105"/>
    <d v="2019-10-31T00:00:00"/>
    <s v="Standard Class"/>
    <s v="BW-11200"/>
    <x v="457"/>
    <x v="0"/>
    <s v="United States"/>
    <s v="New York City"/>
    <x v="11"/>
    <x v="3"/>
    <s v="FUR-CH-10000553"/>
    <x v="0"/>
    <x v="1"/>
    <x v="902"/>
    <n v="427.64400000000001"/>
    <n v="14"/>
    <n v="80.777199999999979"/>
  </r>
  <r>
    <n v="9534"/>
    <s v="CA-2019-116596"/>
    <x v="105"/>
    <d v="2019-10-31T00:00:00"/>
    <s v="Standard Class"/>
    <s v="BW-11200"/>
    <x v="457"/>
    <x v="0"/>
    <s v="United States"/>
    <s v="New York City"/>
    <x v="11"/>
    <x v="3"/>
    <s v="OFF-FA-10000134"/>
    <x v="1"/>
    <x v="11"/>
    <x v="104"/>
    <n v="40.669999999999995"/>
    <n v="7"/>
    <n v="12.607699999999999"/>
  </r>
  <r>
    <n v="9535"/>
    <s v="CA-2019-116596"/>
    <x v="105"/>
    <d v="2019-10-31T00:00:00"/>
    <s v="Standard Class"/>
    <s v="BW-11200"/>
    <x v="457"/>
    <x v="0"/>
    <s v="United States"/>
    <s v="New York City"/>
    <x v="11"/>
    <x v="3"/>
    <s v="OFF-ST-10000636"/>
    <x v="1"/>
    <x v="10"/>
    <x v="1592"/>
    <n v="33.479999999999997"/>
    <n v="2"/>
    <n v="1.3391999999999982"/>
  </r>
  <r>
    <n v="9536"/>
    <s v="CA-2019-116596"/>
    <x v="105"/>
    <d v="2019-10-31T00:00:00"/>
    <s v="Standard Class"/>
    <s v="BW-11200"/>
    <x v="457"/>
    <x v="0"/>
    <s v="United States"/>
    <s v="New York City"/>
    <x v="11"/>
    <x v="3"/>
    <s v="OFF-BI-10002949"/>
    <x v="1"/>
    <x v="4"/>
    <x v="321"/>
    <n v="9.7280000000000015"/>
    <n v="2"/>
    <n v="3.283199999999999"/>
  </r>
  <r>
    <n v="9537"/>
    <s v="CA-2020-124191"/>
    <x v="280"/>
    <d v="2020-06-14T00:00:00"/>
    <s v="Second Class"/>
    <s v="TS-21610"/>
    <x v="36"/>
    <x v="0"/>
    <s v="United States"/>
    <s v="Chicago"/>
    <x v="7"/>
    <x v="2"/>
    <s v="FUR-FU-10002364"/>
    <x v="0"/>
    <x v="9"/>
    <x v="1268"/>
    <n v="8.8559999999999999"/>
    <n v="3"/>
    <n v="-6.8634000000000013"/>
  </r>
  <r>
    <n v="9538"/>
    <s v="CA-2019-148747"/>
    <x v="271"/>
    <d v="2019-09-27T00:00:00"/>
    <s v="First Class"/>
    <s v="AS-10045"/>
    <x v="301"/>
    <x v="1"/>
    <s v="United States"/>
    <s v="San Francisco"/>
    <x v="1"/>
    <x v="1"/>
    <s v="FUR-BO-10002613"/>
    <x v="0"/>
    <x v="0"/>
    <x v="1501"/>
    <n v="477.666"/>
    <n v="2"/>
    <n v="84.293999999999969"/>
  </r>
  <r>
    <n v="9539"/>
    <s v="US-2020-169488"/>
    <x v="119"/>
    <d v="2020-09-09T00:00:00"/>
    <s v="First Class"/>
    <s v="AA-10375"/>
    <x v="130"/>
    <x v="0"/>
    <s v="United States"/>
    <s v="Providence"/>
    <x v="31"/>
    <x v="3"/>
    <s v="OFF-PA-10002659"/>
    <x v="1"/>
    <x v="3"/>
    <x v="633"/>
    <n v="16.899999999999999"/>
    <n v="5"/>
    <n v="7.7739999999999991"/>
  </r>
  <r>
    <n v="9540"/>
    <s v="US-2020-169488"/>
    <x v="119"/>
    <d v="2020-09-09T00:00:00"/>
    <s v="First Class"/>
    <s v="AA-10375"/>
    <x v="130"/>
    <x v="0"/>
    <s v="United States"/>
    <s v="Providence"/>
    <x v="31"/>
    <x v="3"/>
    <s v="OFF-PA-10000157"/>
    <x v="1"/>
    <x v="3"/>
    <x v="209"/>
    <n v="39.96"/>
    <n v="2"/>
    <n v="18.781199999999998"/>
  </r>
  <r>
    <n v="9548"/>
    <s v="CA-2019-131744"/>
    <x v="593"/>
    <d v="2019-06-20T00:00:00"/>
    <s v="Second Class"/>
    <s v="SC-20770"/>
    <x v="20"/>
    <x v="1"/>
    <s v="United States"/>
    <s v="Philadelphia"/>
    <x v="5"/>
    <x v="3"/>
    <s v="OFF-PA-10004610"/>
    <x v="1"/>
    <x v="3"/>
    <x v="1165"/>
    <n v="6.8480000000000008"/>
    <n v="2"/>
    <n v="2.1399999999999992"/>
  </r>
  <r>
    <n v="9549"/>
    <s v="CA-2019-131744"/>
    <x v="593"/>
    <d v="2019-06-20T00:00:00"/>
    <s v="Second Class"/>
    <s v="SC-20770"/>
    <x v="20"/>
    <x v="1"/>
    <s v="United States"/>
    <s v="Philadelphia"/>
    <x v="5"/>
    <x v="3"/>
    <s v="OFF-BI-10003910"/>
    <x v="1"/>
    <x v="4"/>
    <x v="58"/>
    <n v="4.6260000000000003"/>
    <n v="2"/>
    <n v="-3.8549999999999986"/>
  </r>
  <r>
    <n v="9550"/>
    <s v="CA-2019-131744"/>
    <x v="593"/>
    <d v="2019-06-20T00:00:00"/>
    <s v="Second Class"/>
    <s v="SC-20770"/>
    <x v="20"/>
    <x v="1"/>
    <s v="United States"/>
    <s v="Philadelphia"/>
    <x v="5"/>
    <x v="3"/>
    <s v="OFF-AP-10001394"/>
    <x v="1"/>
    <x v="6"/>
    <x v="1318"/>
    <n v="453.6"/>
    <n v="3"/>
    <n v="90.71999999999997"/>
  </r>
  <r>
    <n v="9554"/>
    <s v="CA-2019-125724"/>
    <x v="491"/>
    <d v="2019-09-27T00:00:00"/>
    <s v="Standard Class"/>
    <s v="SM-20950"/>
    <x v="276"/>
    <x v="1"/>
    <s v="United States"/>
    <s v="Broomfield"/>
    <x v="27"/>
    <x v="1"/>
    <s v="FUR-FU-10000246"/>
    <x v="0"/>
    <x v="9"/>
    <x v="229"/>
    <n v="68.432000000000016"/>
    <n v="7"/>
    <n v="8.5539999999999878"/>
  </r>
  <r>
    <n v="9559"/>
    <s v="CA-2019-129280"/>
    <x v="531"/>
    <d v="2019-05-05T00:00:00"/>
    <s v="First Class"/>
    <s v="SM-20905"/>
    <x v="771"/>
    <x v="0"/>
    <s v="United States"/>
    <s v="Newark"/>
    <x v="19"/>
    <x v="3"/>
    <s v="TEC-AC-10003832"/>
    <x v="2"/>
    <x v="7"/>
    <x v="280"/>
    <n v="132.52000000000004"/>
    <n v="5"/>
    <n v="34.786500000000004"/>
  </r>
  <r>
    <n v="9560"/>
    <s v="CA-2019-129280"/>
    <x v="531"/>
    <d v="2019-05-05T00:00:00"/>
    <s v="First Class"/>
    <s v="SM-20905"/>
    <x v="771"/>
    <x v="0"/>
    <s v="United States"/>
    <s v="Newark"/>
    <x v="19"/>
    <x v="3"/>
    <s v="OFF-ST-10002554"/>
    <x v="1"/>
    <x v="10"/>
    <x v="1476"/>
    <n v="195.64"/>
    <n v="5"/>
    <n v="-44.018999999999991"/>
  </r>
  <r>
    <n v="9561"/>
    <s v="CA-2019-129280"/>
    <x v="531"/>
    <d v="2019-05-05T00:00:00"/>
    <s v="First Class"/>
    <s v="SM-20905"/>
    <x v="771"/>
    <x v="0"/>
    <s v="United States"/>
    <s v="Newark"/>
    <x v="19"/>
    <x v="3"/>
    <s v="FUR-FU-10001876"/>
    <x v="0"/>
    <x v="9"/>
    <x v="1406"/>
    <n v="51.967999999999996"/>
    <n v="2"/>
    <n v="10.393599999999998"/>
  </r>
  <r>
    <n v="9562"/>
    <s v="CA-2019-129280"/>
    <x v="531"/>
    <d v="2019-05-05T00:00:00"/>
    <s v="First Class"/>
    <s v="SM-20905"/>
    <x v="771"/>
    <x v="0"/>
    <s v="United States"/>
    <s v="Newark"/>
    <x v="19"/>
    <x v="3"/>
    <s v="TEC-AC-10002637"/>
    <x v="2"/>
    <x v="7"/>
    <x v="1496"/>
    <n v="431.97600000000006"/>
    <n v="3"/>
    <n v="-75.59580000000004"/>
  </r>
  <r>
    <n v="9563"/>
    <s v="CA-2019-129280"/>
    <x v="531"/>
    <d v="2019-05-05T00:00:00"/>
    <s v="First Class"/>
    <s v="SM-20905"/>
    <x v="771"/>
    <x v="0"/>
    <s v="United States"/>
    <s v="Newark"/>
    <x v="19"/>
    <x v="3"/>
    <s v="TEC-MA-10003589"/>
    <x v="2"/>
    <x v="16"/>
    <x v="1730"/>
    <n v="224.93700000000004"/>
    <n v="3"/>
    <n v="-164.9538"/>
  </r>
  <r>
    <n v="9564"/>
    <s v="CA-2019-129280"/>
    <x v="531"/>
    <d v="2019-05-05T00:00:00"/>
    <s v="First Class"/>
    <s v="SM-20905"/>
    <x v="771"/>
    <x v="0"/>
    <s v="United States"/>
    <s v="Newark"/>
    <x v="19"/>
    <x v="3"/>
    <s v="OFF-LA-10000081"/>
    <x v="1"/>
    <x v="2"/>
    <x v="969"/>
    <n v="6"/>
    <n v="2"/>
    <n v="2.0999999999999996"/>
  </r>
  <r>
    <n v="9569"/>
    <s v="CA-2020-104388"/>
    <x v="523"/>
    <d v="2020-07-07T00:00:00"/>
    <s v="First Class"/>
    <s v="DK-12835"/>
    <x v="326"/>
    <x v="1"/>
    <s v="United States"/>
    <s v="Fremont"/>
    <x v="4"/>
    <x v="2"/>
    <s v="TEC-PH-10002293"/>
    <x v="2"/>
    <x v="8"/>
    <x v="66"/>
    <n v="79.959999999999994"/>
    <n v="4"/>
    <n v="22.388800000000003"/>
  </r>
  <r>
    <n v="9579"/>
    <s v="CA-2020-152975"/>
    <x v="18"/>
    <d v="2020-09-16T00:00:00"/>
    <s v="First Class"/>
    <s v="RB-19705"/>
    <x v="26"/>
    <x v="2"/>
    <s v="United States"/>
    <s v="New York City"/>
    <x v="11"/>
    <x v="3"/>
    <s v="TEC-PH-10004586"/>
    <x v="2"/>
    <x v="8"/>
    <x v="602"/>
    <n v="1079.8499999999999"/>
    <n v="3"/>
    <n v="323.95499999999993"/>
  </r>
  <r>
    <n v="9580"/>
    <s v="CA-2020-152975"/>
    <x v="18"/>
    <d v="2020-09-16T00:00:00"/>
    <s v="First Class"/>
    <s v="RB-19705"/>
    <x v="26"/>
    <x v="2"/>
    <s v="United States"/>
    <s v="New York City"/>
    <x v="11"/>
    <x v="3"/>
    <s v="OFF-ST-10001370"/>
    <x v="1"/>
    <x v="10"/>
    <x v="1217"/>
    <n v="70.98"/>
    <n v="1"/>
    <n v="3.5489999999999924"/>
  </r>
  <r>
    <n v="9581"/>
    <s v="CA-2020-152975"/>
    <x v="18"/>
    <d v="2020-09-16T00:00:00"/>
    <s v="First Class"/>
    <s v="RB-19705"/>
    <x v="26"/>
    <x v="2"/>
    <s v="United States"/>
    <s v="New York City"/>
    <x v="11"/>
    <x v="3"/>
    <s v="OFF-AR-10001988"/>
    <x v="1"/>
    <x v="5"/>
    <x v="499"/>
    <n v="29.950000000000003"/>
    <n v="5"/>
    <n v="8.6854999999999993"/>
  </r>
  <r>
    <n v="9582"/>
    <s v="CA-2020-152975"/>
    <x v="18"/>
    <d v="2020-09-16T00:00:00"/>
    <s v="First Class"/>
    <s v="RB-19705"/>
    <x v="26"/>
    <x v="2"/>
    <s v="United States"/>
    <s v="New York City"/>
    <x v="11"/>
    <x v="3"/>
    <s v="FUR-CH-10003298"/>
    <x v="0"/>
    <x v="1"/>
    <x v="1361"/>
    <n v="589.41"/>
    <n v="5"/>
    <n v="-6.5490000000000492"/>
  </r>
  <r>
    <n v="9583"/>
    <s v="CA-2019-107475"/>
    <x v="465"/>
    <d v="2019-06-11T00:00:00"/>
    <s v="Standard Class"/>
    <s v="RS-19870"/>
    <x v="768"/>
    <x v="2"/>
    <s v="United States"/>
    <s v="Philadelphia"/>
    <x v="5"/>
    <x v="3"/>
    <s v="OFF-FA-10002988"/>
    <x v="1"/>
    <x v="11"/>
    <x v="72"/>
    <n v="9.6479999999999997"/>
    <n v="6"/>
    <n v="3.4973999999999998"/>
  </r>
  <r>
    <n v="9584"/>
    <s v="CA-2020-116127"/>
    <x v="354"/>
    <d v="2020-06-27T00:00:00"/>
    <s v="Second Class"/>
    <s v="SB-20205"/>
    <x v="767"/>
    <x v="0"/>
    <s v="United States"/>
    <s v="New York City"/>
    <x v="11"/>
    <x v="3"/>
    <s v="FUR-BO-10002213"/>
    <x v="0"/>
    <x v="0"/>
    <x v="1731"/>
    <n v="400.78400000000005"/>
    <n v="1"/>
    <n v="-5.0098000000000269"/>
  </r>
  <r>
    <n v="9585"/>
    <s v="CA-2020-132584"/>
    <x v="424"/>
    <d v="2020-08-27T00:00:00"/>
    <s v="First Class"/>
    <s v="HJ-14875"/>
    <x v="576"/>
    <x v="2"/>
    <s v="United States"/>
    <s v="Detroit"/>
    <x v="13"/>
    <x v="2"/>
    <s v="OFF-ST-10000344"/>
    <x v="1"/>
    <x v="10"/>
    <x v="711"/>
    <n v="53.72"/>
    <n v="4"/>
    <n v="13.967199999999998"/>
  </r>
  <r>
    <n v="9586"/>
    <s v="CA-2019-160598"/>
    <x v="209"/>
    <d v="2019-08-28T00:00:00"/>
    <s v="First Class"/>
    <s v="SV-20815"/>
    <x v="745"/>
    <x v="1"/>
    <s v="United States"/>
    <s v="Miami"/>
    <x v="8"/>
    <x v="0"/>
    <s v="OFF-PA-10002319"/>
    <x v="1"/>
    <x v="3"/>
    <x v="1170"/>
    <n v="31.007999999999999"/>
    <n v="1"/>
    <n v="11.240400000000001"/>
  </r>
  <r>
    <n v="9587"/>
    <s v="CA-2019-108630"/>
    <x v="410"/>
    <d v="2019-11-18T00:00:00"/>
    <s v="Same Day"/>
    <s v="BE-11410"/>
    <x v="501"/>
    <x v="0"/>
    <s v="United States"/>
    <s v="Concord"/>
    <x v="1"/>
    <x v="1"/>
    <s v="OFF-BI-10002437"/>
    <x v="1"/>
    <x v="4"/>
    <x v="1732"/>
    <n v="61.120000000000005"/>
    <n v="5"/>
    <n v="22.155999999999999"/>
  </r>
  <r>
    <n v="9588"/>
    <s v="US-2020-129203"/>
    <x v="455"/>
    <d v="2020-04-22T00:00:00"/>
    <s v="Standard Class"/>
    <s v="BM-11575"/>
    <x v="669"/>
    <x v="1"/>
    <s v="United States"/>
    <s v="Chicago"/>
    <x v="7"/>
    <x v="2"/>
    <s v="OFF-ST-10001418"/>
    <x v="1"/>
    <x v="10"/>
    <x v="584"/>
    <n v="195.136"/>
    <n v="4"/>
    <n v="-43.9056"/>
  </r>
  <r>
    <n v="9589"/>
    <s v="CA-2020-110940"/>
    <x v="162"/>
    <d v="2020-07-28T00:00:00"/>
    <s v="Standard Class"/>
    <s v="AZ-10750"/>
    <x v="751"/>
    <x v="0"/>
    <s v="United States"/>
    <s v="Wheeling"/>
    <x v="7"/>
    <x v="2"/>
    <s v="OFF-AR-10000380"/>
    <x v="1"/>
    <x v="5"/>
    <x v="55"/>
    <n v="121.536"/>
    <n v="4"/>
    <n v="15.191999999999979"/>
  </r>
  <r>
    <n v="9592"/>
    <s v="US-2019-105452"/>
    <x v="571"/>
    <d v="2019-08-01T00:00:00"/>
    <s v="Standard Class"/>
    <s v="BF-11005"/>
    <x v="451"/>
    <x v="2"/>
    <s v="United States"/>
    <s v="Pasadena"/>
    <x v="6"/>
    <x v="2"/>
    <s v="FUR-FU-10003691"/>
    <x v="0"/>
    <x v="9"/>
    <x v="636"/>
    <n v="24.700000000000003"/>
    <n v="5"/>
    <n v="-9.8799999999999955"/>
  </r>
  <r>
    <n v="9593"/>
    <s v="US-2019-105452"/>
    <x v="571"/>
    <d v="2019-08-01T00:00:00"/>
    <s v="Standard Class"/>
    <s v="BF-11005"/>
    <x v="451"/>
    <x v="2"/>
    <s v="United States"/>
    <s v="Pasadena"/>
    <x v="6"/>
    <x v="2"/>
    <s v="FUR-FU-10003806"/>
    <x v="0"/>
    <x v="9"/>
    <x v="1631"/>
    <n v="302.72000000000003"/>
    <n v="5"/>
    <n v="-378.40000000000009"/>
  </r>
  <r>
    <n v="9594"/>
    <s v="CA-2020-108931"/>
    <x v="18"/>
    <d v="2020-09-19T00:00:00"/>
    <s v="Standard Class"/>
    <s v="HZ-14950"/>
    <x v="375"/>
    <x v="0"/>
    <s v="United States"/>
    <s v="New York City"/>
    <x v="11"/>
    <x v="3"/>
    <s v="OFF-PA-10002741"/>
    <x v="1"/>
    <x v="3"/>
    <x v="1121"/>
    <n v="8.56"/>
    <n v="2"/>
    <n v="3.8519999999999994"/>
  </r>
  <r>
    <n v="9595"/>
    <s v="CA-2020-108931"/>
    <x v="18"/>
    <d v="2020-09-19T00:00:00"/>
    <s v="Standard Class"/>
    <s v="HZ-14950"/>
    <x v="375"/>
    <x v="0"/>
    <s v="United States"/>
    <s v="New York City"/>
    <x v="11"/>
    <x v="3"/>
    <s v="OFF-PA-10003845"/>
    <x v="1"/>
    <x v="3"/>
    <x v="213"/>
    <n v="11.56"/>
    <n v="2"/>
    <n v="5.6644000000000005"/>
  </r>
  <r>
    <n v="9596"/>
    <s v="CA-2020-104619"/>
    <x v="391"/>
    <d v="2020-01-29T00:00:00"/>
    <s v="Standard Class"/>
    <s v="KD-16495"/>
    <x v="325"/>
    <x v="1"/>
    <s v="United States"/>
    <s v="San Jose"/>
    <x v="1"/>
    <x v="1"/>
    <s v="OFF-AP-10001492"/>
    <x v="1"/>
    <x v="6"/>
    <x v="6"/>
    <n v="25.86"/>
    <n v="3"/>
    <n v="6.7236000000000002"/>
  </r>
  <r>
    <n v="9597"/>
    <s v="CA-2020-104619"/>
    <x v="391"/>
    <d v="2020-01-29T00:00:00"/>
    <s v="Standard Class"/>
    <s v="KD-16495"/>
    <x v="325"/>
    <x v="1"/>
    <s v="United States"/>
    <s v="San Jose"/>
    <x v="1"/>
    <x v="1"/>
    <s v="OFF-BI-10004318"/>
    <x v="1"/>
    <x v="4"/>
    <x v="1245"/>
    <n v="276.78400000000005"/>
    <n v="2"/>
    <n v="89.954799999999992"/>
  </r>
  <r>
    <n v="9598"/>
    <s v="CA-2020-104619"/>
    <x v="391"/>
    <d v="2020-01-29T00:00:00"/>
    <s v="Standard Class"/>
    <s v="KD-16495"/>
    <x v="325"/>
    <x v="1"/>
    <s v="United States"/>
    <s v="San Jose"/>
    <x v="1"/>
    <x v="1"/>
    <s v="TEC-PH-10000193"/>
    <x v="2"/>
    <x v="8"/>
    <x v="1633"/>
    <n v="110.352"/>
    <n v="3"/>
    <n v="8.2763999999999953"/>
  </r>
  <r>
    <n v="9601"/>
    <s v="CA-2020-107797"/>
    <x v="301"/>
    <d v="2020-05-11T00:00:00"/>
    <s v="Second Class"/>
    <s v="EB-13705"/>
    <x v="112"/>
    <x v="1"/>
    <s v="United States"/>
    <s v="Mansfield"/>
    <x v="6"/>
    <x v="2"/>
    <s v="OFF-PA-10003848"/>
    <x v="1"/>
    <x v="3"/>
    <x v="1606"/>
    <n v="41.472000000000008"/>
    <n v="8"/>
    <n v="14.5152"/>
  </r>
  <r>
    <n v="9602"/>
    <s v="CA-2019-117604"/>
    <x v="500"/>
    <d v="2019-09-09T00:00:00"/>
    <s v="Standard Class"/>
    <s v="JP-15520"/>
    <x v="403"/>
    <x v="0"/>
    <s v="United States"/>
    <s v="Jonesboro"/>
    <x v="44"/>
    <x v="0"/>
    <s v="OFF-PA-10001357"/>
    <x v="1"/>
    <x v="3"/>
    <x v="1684"/>
    <n v="239.5"/>
    <n v="5"/>
    <n v="114.95999999999998"/>
  </r>
  <r>
    <n v="9604"/>
    <s v="CA-2019-129861"/>
    <x v="15"/>
    <d v="2019-06-23T00:00:00"/>
    <s v="Standard Class"/>
    <s v="DM-13345"/>
    <x v="518"/>
    <x v="1"/>
    <s v="United States"/>
    <s v="Rochester"/>
    <x v="11"/>
    <x v="3"/>
    <s v="FUR-TA-10003715"/>
    <x v="0"/>
    <x v="14"/>
    <x v="1733"/>
    <n v="376.86599999999999"/>
    <n v="3"/>
    <n v="-213.55740000000006"/>
  </r>
  <r>
    <n v="9606"/>
    <s v="US-2020-122672"/>
    <x v="152"/>
    <d v="2020-11-09T00:00:00"/>
    <s v="Standard Class"/>
    <s v="HG-14965"/>
    <x v="289"/>
    <x v="1"/>
    <s v="United States"/>
    <s v="Lancaster"/>
    <x v="19"/>
    <x v="3"/>
    <s v="TEC-AC-10002323"/>
    <x v="2"/>
    <x v="7"/>
    <x v="662"/>
    <n v="70.720000000000013"/>
    <n v="4"/>
    <n v="-6.1879999999999988"/>
  </r>
  <r>
    <n v="9607"/>
    <s v="US-2020-122672"/>
    <x v="152"/>
    <d v="2020-11-09T00:00:00"/>
    <s v="Standard Class"/>
    <s v="HG-14965"/>
    <x v="289"/>
    <x v="1"/>
    <s v="United States"/>
    <s v="Lancaster"/>
    <x v="19"/>
    <x v="3"/>
    <s v="OFF-ST-10002344"/>
    <x v="1"/>
    <x v="10"/>
    <x v="652"/>
    <n v="194.35200000000003"/>
    <n v="3"/>
    <n v="-43.729199999999992"/>
  </r>
  <r>
    <n v="9608"/>
    <s v="CA-2020-117128"/>
    <x v="149"/>
    <d v="2020-12-08T00:00:00"/>
    <s v="Second Class"/>
    <s v="BF-11080"/>
    <x v="432"/>
    <x v="0"/>
    <s v="United States"/>
    <s v="New York City"/>
    <x v="11"/>
    <x v="3"/>
    <s v="OFF-PA-10000007"/>
    <x v="1"/>
    <x v="3"/>
    <x v="1195"/>
    <n v="21.6"/>
    <n v="6"/>
    <n v="9.9359999999999999"/>
  </r>
  <r>
    <n v="9609"/>
    <s v="CA-2020-117128"/>
    <x v="149"/>
    <d v="2020-12-08T00:00:00"/>
    <s v="Second Class"/>
    <s v="BF-11080"/>
    <x v="432"/>
    <x v="0"/>
    <s v="United States"/>
    <s v="New York City"/>
    <x v="11"/>
    <x v="3"/>
    <s v="OFF-LA-10000248"/>
    <x v="1"/>
    <x v="2"/>
    <x v="870"/>
    <n v="11.07"/>
    <n v="3"/>
    <n v="5.2028999999999996"/>
  </r>
  <r>
    <n v="9610"/>
    <s v="CA-2019-130638"/>
    <x v="258"/>
    <d v="2019-05-19T00:00:00"/>
    <s v="Second Class"/>
    <s v="SC-20095"/>
    <x v="120"/>
    <x v="0"/>
    <s v="United States"/>
    <s v="Los Angeles"/>
    <x v="1"/>
    <x v="1"/>
    <s v="FUR-FU-10002116"/>
    <x v="0"/>
    <x v="9"/>
    <x v="1673"/>
    <n v="282.83999999999997"/>
    <n v="4"/>
    <n v="19.798799999999972"/>
  </r>
  <r>
    <n v="9611"/>
    <s v="CA-2019-130638"/>
    <x v="258"/>
    <d v="2019-05-19T00:00:00"/>
    <s v="Second Class"/>
    <s v="SC-20095"/>
    <x v="120"/>
    <x v="0"/>
    <s v="United States"/>
    <s v="Los Angeles"/>
    <x v="1"/>
    <x v="1"/>
    <s v="OFF-LA-10002195"/>
    <x v="1"/>
    <x v="2"/>
    <x v="1564"/>
    <n v="27.72"/>
    <n v="9"/>
    <n v="13.3056"/>
  </r>
  <r>
    <n v="9612"/>
    <s v="CA-2020-144365"/>
    <x v="630"/>
    <d v="2020-10-30T00:00:00"/>
    <s v="Standard Class"/>
    <s v="CS-11950"/>
    <x v="143"/>
    <x v="0"/>
    <s v="United States"/>
    <s v="Jackson"/>
    <x v="32"/>
    <x v="0"/>
    <s v="OFF-FA-10000735"/>
    <x v="1"/>
    <x v="11"/>
    <x v="68"/>
    <n v="11.68"/>
    <n v="4"/>
    <n v="5.2559999999999993"/>
  </r>
  <r>
    <n v="9613"/>
    <s v="CA-2019-110086"/>
    <x v="17"/>
    <d v="2019-09-22T00:00:00"/>
    <s v="Standard Class"/>
    <s v="BD-11320"/>
    <x v="133"/>
    <x v="0"/>
    <s v="United States"/>
    <s v="Woodland"/>
    <x v="1"/>
    <x v="1"/>
    <s v="TEC-PH-10001299"/>
    <x v="2"/>
    <x v="8"/>
    <x v="1263"/>
    <n v="239.98400000000004"/>
    <n v="2"/>
    <n v="23.998400000000004"/>
  </r>
  <r>
    <n v="9617"/>
    <s v="CA-2019-140256"/>
    <x v="144"/>
    <d v="2019-08-29T00:00:00"/>
    <s v="Standard Class"/>
    <s v="PW-19030"/>
    <x v="319"/>
    <x v="1"/>
    <s v="United States"/>
    <s v="Los Angeles"/>
    <x v="1"/>
    <x v="1"/>
    <s v="OFF-AR-10002255"/>
    <x v="1"/>
    <x v="5"/>
    <x v="538"/>
    <n v="5.76"/>
    <n v="2"/>
    <n v="1.6703999999999999"/>
  </r>
  <r>
    <n v="9618"/>
    <s v="CA-2020-160633"/>
    <x v="366"/>
    <d v="2020-11-21T00:00:00"/>
    <s v="Standard Class"/>
    <s v="BS-11380"/>
    <x v="653"/>
    <x v="1"/>
    <s v="United States"/>
    <s v="Bowling Green"/>
    <x v="19"/>
    <x v="3"/>
    <s v="TEC-CO-10002095"/>
    <x v="2"/>
    <x v="15"/>
    <x v="396"/>
    <n v="899.98199999999997"/>
    <n v="3"/>
    <n v="74.998499999999922"/>
  </r>
  <r>
    <n v="9619"/>
    <s v="CA-2020-160633"/>
    <x v="366"/>
    <d v="2020-11-21T00:00:00"/>
    <s v="Standard Class"/>
    <s v="BS-11380"/>
    <x v="653"/>
    <x v="1"/>
    <s v="United States"/>
    <s v="Bowling Green"/>
    <x v="19"/>
    <x v="3"/>
    <s v="OFF-AR-10004022"/>
    <x v="1"/>
    <x v="5"/>
    <x v="611"/>
    <n v="86.352000000000004"/>
    <n v="3"/>
    <n v="5.3969999999999914"/>
  </r>
  <r>
    <n v="9620"/>
    <s v="CA-2020-160633"/>
    <x v="366"/>
    <d v="2020-11-21T00:00:00"/>
    <s v="Standard Class"/>
    <s v="BS-11380"/>
    <x v="653"/>
    <x v="1"/>
    <s v="United States"/>
    <s v="Bowling Green"/>
    <x v="19"/>
    <x v="3"/>
    <s v="TEC-AC-10002335"/>
    <x v="2"/>
    <x v="7"/>
    <x v="1382"/>
    <n v="139.96000000000004"/>
    <n v="5"/>
    <n v="-1.7495000000000118"/>
  </r>
  <r>
    <n v="9624"/>
    <s v="CA-2020-137449"/>
    <x v="126"/>
    <d v="2020-06-30T00:00:00"/>
    <s v="First Class"/>
    <s v="ME-17725"/>
    <x v="156"/>
    <x v="0"/>
    <s v="United States"/>
    <s v="Dallas"/>
    <x v="6"/>
    <x v="2"/>
    <s v="OFF-AP-10000240"/>
    <x v="1"/>
    <x v="6"/>
    <x v="1734"/>
    <n v="21.391999999999992"/>
    <n v="2"/>
    <n v="-54.549600000000012"/>
  </r>
  <r>
    <n v="9625"/>
    <s v="CA-2020-137449"/>
    <x v="126"/>
    <d v="2020-06-30T00:00:00"/>
    <s v="First Class"/>
    <s v="ME-17725"/>
    <x v="156"/>
    <x v="0"/>
    <s v="United States"/>
    <s v="Dallas"/>
    <x v="6"/>
    <x v="2"/>
    <s v="FUR-TA-10002855"/>
    <x v="0"/>
    <x v="14"/>
    <x v="1644"/>
    <n v="307.31400000000002"/>
    <n v="3"/>
    <n v="-39.511800000000036"/>
  </r>
  <r>
    <n v="9626"/>
    <s v="CA-2020-137449"/>
    <x v="126"/>
    <d v="2020-06-30T00:00:00"/>
    <s v="First Class"/>
    <s v="ME-17725"/>
    <x v="156"/>
    <x v="0"/>
    <s v="United States"/>
    <s v="Dallas"/>
    <x v="6"/>
    <x v="2"/>
    <s v="FUR-BO-10000780"/>
    <x v="0"/>
    <x v="0"/>
    <x v="954"/>
    <n v="409.99919999999997"/>
    <n v="3"/>
    <n v="-96.470399999999955"/>
  </r>
  <r>
    <n v="9627"/>
    <s v="CA-2020-103520"/>
    <x v="221"/>
    <d v="2020-09-25T00:00:00"/>
    <s v="First Class"/>
    <s v="MH-17785"/>
    <x v="770"/>
    <x v="1"/>
    <s v="United States"/>
    <s v="Lubbock"/>
    <x v="6"/>
    <x v="2"/>
    <s v="OFF-PA-10001846"/>
    <x v="1"/>
    <x v="3"/>
    <x v="1703"/>
    <n v="9.2480000000000011"/>
    <n v="2"/>
    <n v="3.3524000000000003"/>
  </r>
  <r>
    <n v="9631"/>
    <s v="CA-2019-168844"/>
    <x v="633"/>
    <d v="2019-06-06T00:00:00"/>
    <s v="Standard Class"/>
    <s v="NM-18520"/>
    <x v="256"/>
    <x v="0"/>
    <s v="United States"/>
    <s v="New York City"/>
    <x v="11"/>
    <x v="3"/>
    <s v="OFF-BI-10002609"/>
    <x v="1"/>
    <x v="4"/>
    <x v="49"/>
    <n v="7.1519999999999992"/>
    <n v="3"/>
    <n v="2.3243999999999994"/>
  </r>
  <r>
    <n v="9632"/>
    <s v="CA-2019-168844"/>
    <x v="633"/>
    <d v="2019-06-06T00:00:00"/>
    <s v="Standard Class"/>
    <s v="NM-18520"/>
    <x v="256"/>
    <x v="0"/>
    <s v="United States"/>
    <s v="New York City"/>
    <x v="11"/>
    <x v="3"/>
    <s v="TEC-PH-10003215"/>
    <x v="2"/>
    <x v="8"/>
    <x v="1280"/>
    <n v="179.7"/>
    <n v="6"/>
    <n v="88.052999999999997"/>
  </r>
  <r>
    <n v="9633"/>
    <s v="CA-2020-154809"/>
    <x v="425"/>
    <d v="2020-02-17T00:00:00"/>
    <s v="Standard Class"/>
    <s v="MH-17455"/>
    <x v="611"/>
    <x v="0"/>
    <s v="United States"/>
    <s v="Minneapolis"/>
    <x v="9"/>
    <x v="2"/>
    <s v="OFF-AP-10004785"/>
    <x v="1"/>
    <x v="6"/>
    <x v="843"/>
    <n v="90.64"/>
    <n v="8"/>
    <n v="38.975200000000008"/>
  </r>
  <r>
    <n v="9639"/>
    <s v="US-2020-125808"/>
    <x v="56"/>
    <d v="2020-11-15T00:00:00"/>
    <s v="Second Class"/>
    <s v="EP-13915"/>
    <x v="131"/>
    <x v="0"/>
    <s v="United States"/>
    <s v="Los Angeles"/>
    <x v="1"/>
    <x v="1"/>
    <s v="OFF-PA-10001846"/>
    <x v="1"/>
    <x v="3"/>
    <x v="1703"/>
    <n v="11.56"/>
    <n v="2"/>
    <n v="5.6644000000000005"/>
  </r>
  <r>
    <n v="9645"/>
    <s v="US-2020-107979"/>
    <x v="59"/>
    <d v="2020-06-13T00:00:00"/>
    <s v="Standard Class"/>
    <s v="FO-14305"/>
    <x v="247"/>
    <x v="0"/>
    <s v="United States"/>
    <s v="Glendale"/>
    <x v="18"/>
    <x v="1"/>
    <s v="TEC-AC-10002006"/>
    <x v="2"/>
    <x v="7"/>
    <x v="1312"/>
    <n v="89.544000000000011"/>
    <n v="7"/>
    <n v="12.312299999999993"/>
  </r>
  <r>
    <n v="9646"/>
    <s v="US-2020-107979"/>
    <x v="59"/>
    <d v="2020-06-13T00:00:00"/>
    <s v="Standard Class"/>
    <s v="FO-14305"/>
    <x v="247"/>
    <x v="0"/>
    <s v="United States"/>
    <s v="Glendale"/>
    <x v="18"/>
    <x v="1"/>
    <s v="OFF-ST-10002485"/>
    <x v="1"/>
    <x v="10"/>
    <x v="1531"/>
    <n v="35.167999999999999"/>
    <n v="2"/>
    <n v="-8.3524000000000012"/>
  </r>
  <r>
    <n v="9647"/>
    <s v="US-2020-107979"/>
    <x v="59"/>
    <d v="2020-06-13T00:00:00"/>
    <s v="Standard Class"/>
    <s v="FO-14305"/>
    <x v="247"/>
    <x v="0"/>
    <s v="United States"/>
    <s v="Glendale"/>
    <x v="18"/>
    <x v="1"/>
    <s v="OFF-BI-10000778"/>
    <x v="1"/>
    <x v="4"/>
    <x v="140"/>
    <n v="72.588000000000008"/>
    <n v="2"/>
    <n v="-48.391999999999982"/>
  </r>
  <r>
    <n v="9650"/>
    <s v="CA-2019-107104"/>
    <x v="279"/>
    <d v="2019-11-30T00:00:00"/>
    <s v="Standard Class"/>
    <s v="MS-17365"/>
    <x v="489"/>
    <x v="0"/>
    <s v="United States"/>
    <s v="Los Angeles"/>
    <x v="1"/>
    <x v="1"/>
    <s v="FUR-BO-10002213"/>
    <x v="0"/>
    <x v="0"/>
    <x v="1731"/>
    <n v="3406.6640000000002"/>
    <n v="8"/>
    <n v="160.31359999999984"/>
  </r>
  <r>
    <n v="9651"/>
    <s v="CA-2019-107104"/>
    <x v="279"/>
    <d v="2019-11-30T00:00:00"/>
    <s v="Standard Class"/>
    <s v="MS-17365"/>
    <x v="489"/>
    <x v="0"/>
    <s v="United States"/>
    <s v="Los Angeles"/>
    <x v="1"/>
    <x v="1"/>
    <s v="OFF-AR-10004269"/>
    <x v="1"/>
    <x v="5"/>
    <x v="1569"/>
    <n v="37.17"/>
    <n v="9"/>
    <n v="10.4076"/>
  </r>
  <r>
    <n v="9652"/>
    <s v="CA-2019-107104"/>
    <x v="279"/>
    <d v="2019-11-30T00:00:00"/>
    <s v="Standard Class"/>
    <s v="MS-17365"/>
    <x v="489"/>
    <x v="0"/>
    <s v="United States"/>
    <s v="Los Angeles"/>
    <x v="1"/>
    <x v="1"/>
    <s v="OFF-AP-10000055"/>
    <x v="1"/>
    <x v="6"/>
    <x v="516"/>
    <n v="64.959999999999994"/>
    <n v="2"/>
    <n v="19.487999999999992"/>
  </r>
  <r>
    <n v="9653"/>
    <s v="CA-2019-107104"/>
    <x v="279"/>
    <d v="2019-11-30T00:00:00"/>
    <s v="Standard Class"/>
    <s v="MS-17365"/>
    <x v="489"/>
    <x v="0"/>
    <s v="United States"/>
    <s v="Los Angeles"/>
    <x v="1"/>
    <x v="1"/>
    <s v="FUR-FU-10002937"/>
    <x v="0"/>
    <x v="9"/>
    <x v="738"/>
    <n v="595.38"/>
    <n v="6"/>
    <n v="297.69"/>
  </r>
  <r>
    <n v="9654"/>
    <s v="CA-2020-161893"/>
    <x v="116"/>
    <d v="2020-01-27T00:00:00"/>
    <s v="Standard Class"/>
    <s v="HP-14815"/>
    <x v="206"/>
    <x v="2"/>
    <s v="United States"/>
    <s v="Tucson"/>
    <x v="18"/>
    <x v="1"/>
    <s v="TEC-AC-10001874"/>
    <x v="2"/>
    <x v="7"/>
    <x v="1735"/>
    <n v="95.984000000000009"/>
    <n v="2"/>
    <n v="11.997999999999998"/>
  </r>
  <r>
    <n v="9655"/>
    <s v="CA-2020-161893"/>
    <x v="116"/>
    <d v="2020-01-27T00:00:00"/>
    <s v="Standard Class"/>
    <s v="HP-14815"/>
    <x v="206"/>
    <x v="2"/>
    <s v="United States"/>
    <s v="Tucson"/>
    <x v="18"/>
    <x v="1"/>
    <s v="OFF-BI-10004506"/>
    <x v="1"/>
    <x v="4"/>
    <x v="1551"/>
    <n v="4.9380000000000006"/>
    <n v="2"/>
    <n v="-3.6212"/>
  </r>
  <r>
    <n v="9661"/>
    <s v="CA-2019-160717"/>
    <x v="60"/>
    <d v="2019-06-11T00:00:00"/>
    <s v="Standard Class"/>
    <s v="ME-17320"/>
    <x v="322"/>
    <x v="2"/>
    <s v="United States"/>
    <s v="Santa Barbara"/>
    <x v="1"/>
    <x v="1"/>
    <s v="TEC-PH-10001459"/>
    <x v="2"/>
    <x v="8"/>
    <x v="1087"/>
    <n v="3023.9280000000003"/>
    <n v="9"/>
    <n v="226.79460000000006"/>
  </r>
  <r>
    <n v="9662"/>
    <s v="CA-2019-160717"/>
    <x v="60"/>
    <d v="2019-06-11T00:00:00"/>
    <s v="Standard Class"/>
    <s v="ME-17320"/>
    <x v="322"/>
    <x v="2"/>
    <s v="United States"/>
    <s v="Santa Barbara"/>
    <x v="1"/>
    <x v="1"/>
    <s v="TEC-AC-10002134"/>
    <x v="2"/>
    <x v="7"/>
    <x v="1448"/>
    <n v="26.96"/>
    <n v="2"/>
    <n v="3.7744"/>
  </r>
  <r>
    <n v="9663"/>
    <s v="CA-2019-160717"/>
    <x v="60"/>
    <d v="2019-06-11T00:00:00"/>
    <s v="Standard Class"/>
    <s v="ME-17320"/>
    <x v="322"/>
    <x v="2"/>
    <s v="United States"/>
    <s v="Santa Barbara"/>
    <x v="1"/>
    <x v="1"/>
    <s v="TEC-PH-10001760"/>
    <x v="2"/>
    <x v="8"/>
    <x v="862"/>
    <n v="477.6"/>
    <n v="3"/>
    <n v="161.19000000000003"/>
  </r>
  <r>
    <n v="9664"/>
    <s v="CA-2020-132619"/>
    <x v="292"/>
    <d v="2020-09-05T00:00:00"/>
    <s v="Standard Class"/>
    <s v="MS-17770"/>
    <x v="553"/>
    <x v="0"/>
    <s v="United States"/>
    <s v="San Francisco"/>
    <x v="1"/>
    <x v="1"/>
    <s v="OFF-ST-10001511"/>
    <x v="1"/>
    <x v="10"/>
    <x v="1079"/>
    <n v="193.95000000000002"/>
    <n v="3"/>
    <n v="9.6974999999999838"/>
  </r>
  <r>
    <n v="9666"/>
    <s v="CA-2020-157448"/>
    <x v="366"/>
    <d v="2020-11-20T00:00:00"/>
    <s v="Standard Class"/>
    <s v="LC-16885"/>
    <x v="39"/>
    <x v="0"/>
    <s v="United States"/>
    <s v="Los Angeles"/>
    <x v="1"/>
    <x v="1"/>
    <s v="FUR-FU-10003268"/>
    <x v="0"/>
    <x v="9"/>
    <x v="591"/>
    <n v="119.94"/>
    <n v="3"/>
    <n v="23.987999999999996"/>
  </r>
  <r>
    <n v="9667"/>
    <s v="CA-2020-157448"/>
    <x v="366"/>
    <d v="2020-11-20T00:00:00"/>
    <s v="Standard Class"/>
    <s v="LC-16885"/>
    <x v="39"/>
    <x v="0"/>
    <s v="United States"/>
    <s v="Los Angeles"/>
    <x v="1"/>
    <x v="1"/>
    <s v="FUR-FU-10001847"/>
    <x v="0"/>
    <x v="9"/>
    <x v="1481"/>
    <n v="12.419999999999998"/>
    <n v="3"/>
    <n v="4.4711999999999996"/>
  </r>
  <r>
    <n v="9668"/>
    <s v="CA-2019-126270"/>
    <x v="69"/>
    <d v="2019-04-27T00:00:00"/>
    <s v="Standard Class"/>
    <s v="AF-10870"/>
    <x v="438"/>
    <x v="0"/>
    <s v="United States"/>
    <s v="San Clemente"/>
    <x v="1"/>
    <x v="1"/>
    <s v="OFF-BI-10002764"/>
    <x v="1"/>
    <x v="4"/>
    <x v="309"/>
    <n v="18.088000000000001"/>
    <n v="7"/>
    <n v="6.5569000000000006"/>
  </r>
  <r>
    <n v="9669"/>
    <s v="CA-2019-126270"/>
    <x v="69"/>
    <d v="2019-04-27T00:00:00"/>
    <s v="Standard Class"/>
    <s v="AF-10870"/>
    <x v="438"/>
    <x v="0"/>
    <s v="United States"/>
    <s v="San Clemente"/>
    <x v="1"/>
    <x v="1"/>
    <s v="OFF-EN-10004386"/>
    <x v="1"/>
    <x v="12"/>
    <x v="132"/>
    <n v="71.97"/>
    <n v="3"/>
    <n v="35.984999999999999"/>
  </r>
  <r>
    <n v="9670"/>
    <s v="CA-2020-145275"/>
    <x v="259"/>
    <d v="2020-04-06T00:00:00"/>
    <s v="Standard Class"/>
    <s v="AH-10465"/>
    <x v="626"/>
    <x v="0"/>
    <s v="United States"/>
    <s v="Decatur"/>
    <x v="14"/>
    <x v="0"/>
    <s v="OFF-LA-10001569"/>
    <x v="1"/>
    <x v="2"/>
    <x v="495"/>
    <n v="14.940000000000001"/>
    <n v="3"/>
    <n v="6.8723999999999998"/>
  </r>
  <r>
    <n v="9672"/>
    <s v="US-2020-140312"/>
    <x v="20"/>
    <d v="2020-11-19T00:00:00"/>
    <s v="Standard Class"/>
    <s v="KL-16645"/>
    <x v="61"/>
    <x v="0"/>
    <s v="United States"/>
    <s v="Dublin"/>
    <x v="1"/>
    <x v="1"/>
    <s v="TEC-PH-10003442"/>
    <x v="2"/>
    <x v="8"/>
    <x v="592"/>
    <n v="22"/>
    <n v="5"/>
    <n v="1.375"/>
  </r>
  <r>
    <n v="9673"/>
    <s v="CA-2019-114867"/>
    <x v="248"/>
    <d v="2019-12-28T00:00:00"/>
    <s v="Standard Class"/>
    <s v="FM-14290"/>
    <x v="233"/>
    <x v="2"/>
    <s v="United States"/>
    <s v="Philadelphia"/>
    <x v="5"/>
    <x v="3"/>
    <s v="OFF-PA-10000477"/>
    <x v="1"/>
    <x v="3"/>
    <x v="1736"/>
    <n v="7.9680000000000009"/>
    <n v="2"/>
    <n v="2.6892000000000005"/>
  </r>
  <r>
    <n v="9674"/>
    <s v="CA-2019-114867"/>
    <x v="248"/>
    <d v="2019-12-28T00:00:00"/>
    <s v="Standard Class"/>
    <s v="FM-14290"/>
    <x v="233"/>
    <x v="2"/>
    <s v="United States"/>
    <s v="Philadelphia"/>
    <x v="5"/>
    <x v="3"/>
    <s v="TEC-PH-10002645"/>
    <x v="2"/>
    <x v="8"/>
    <x v="1737"/>
    <n v="1499.9699999999998"/>
    <n v="5"/>
    <n v="-374.99250000000006"/>
  </r>
  <r>
    <n v="9676"/>
    <s v="CA-2019-137393"/>
    <x v="392"/>
    <d v="2019-05-10T00:00:00"/>
    <s v="Standard Class"/>
    <s v="GM-14500"/>
    <x v="283"/>
    <x v="0"/>
    <s v="United States"/>
    <s v="Bakersfield"/>
    <x v="1"/>
    <x v="1"/>
    <s v="FUR-FU-10001617"/>
    <x v="0"/>
    <x v="9"/>
    <x v="803"/>
    <n v="41.6"/>
    <n v="4"/>
    <n v="14.143999999999998"/>
  </r>
  <r>
    <n v="9678"/>
    <s v="CA-2019-144785"/>
    <x v="399"/>
    <d v="2019-04-23T00:00:00"/>
    <s v="Standard Class"/>
    <s v="CS-12490"/>
    <x v="571"/>
    <x v="1"/>
    <s v="United States"/>
    <s v="New York City"/>
    <x v="11"/>
    <x v="3"/>
    <s v="OFF-AR-10001573"/>
    <x v="1"/>
    <x v="5"/>
    <x v="214"/>
    <n v="6.99"/>
    <n v="3"/>
    <n v="2.027099999999999"/>
  </r>
  <r>
    <n v="9679"/>
    <s v="CA-2019-144785"/>
    <x v="399"/>
    <d v="2019-04-23T00:00:00"/>
    <s v="Standard Class"/>
    <s v="CS-12490"/>
    <x v="571"/>
    <x v="1"/>
    <s v="United States"/>
    <s v="New York City"/>
    <x v="11"/>
    <x v="3"/>
    <s v="OFF-SU-10004290"/>
    <x v="1"/>
    <x v="13"/>
    <x v="1738"/>
    <n v="6.84"/>
    <n v="1"/>
    <n v="1.8468"/>
  </r>
  <r>
    <n v="9682"/>
    <s v="CA-2020-122770"/>
    <x v="582"/>
    <d v="2020-12-18T00:00:00"/>
    <s v="Standard Class"/>
    <s v="EP-13915"/>
    <x v="131"/>
    <x v="0"/>
    <s v="United States"/>
    <s v="San Francisco"/>
    <x v="1"/>
    <x v="1"/>
    <s v="OFF-LA-10004559"/>
    <x v="1"/>
    <x v="2"/>
    <x v="990"/>
    <n v="8.64"/>
    <n v="3"/>
    <n v="4.2336"/>
  </r>
  <r>
    <n v="9683"/>
    <s v="CA-2020-122770"/>
    <x v="582"/>
    <d v="2020-12-18T00:00:00"/>
    <s v="Standard Class"/>
    <s v="EP-13915"/>
    <x v="131"/>
    <x v="0"/>
    <s v="United States"/>
    <s v="San Francisco"/>
    <x v="1"/>
    <x v="1"/>
    <s v="OFF-PA-10003172"/>
    <x v="1"/>
    <x v="3"/>
    <x v="560"/>
    <n v="38.880000000000003"/>
    <n v="6"/>
    <n v="18.662400000000002"/>
  </r>
  <r>
    <n v="9684"/>
    <s v="CA-2020-122770"/>
    <x v="582"/>
    <d v="2020-12-18T00:00:00"/>
    <s v="Standard Class"/>
    <s v="EP-13915"/>
    <x v="131"/>
    <x v="0"/>
    <s v="United States"/>
    <s v="San Francisco"/>
    <x v="1"/>
    <x v="1"/>
    <s v="FUR-FU-10001473"/>
    <x v="0"/>
    <x v="9"/>
    <x v="1150"/>
    <n v="201.04"/>
    <n v="8"/>
    <n v="54.280799999999999"/>
  </r>
  <r>
    <n v="9685"/>
    <s v="CA-2020-122770"/>
    <x v="582"/>
    <d v="2020-12-18T00:00:00"/>
    <s v="Standard Class"/>
    <s v="EP-13915"/>
    <x v="131"/>
    <x v="0"/>
    <s v="United States"/>
    <s v="San Francisco"/>
    <x v="1"/>
    <x v="1"/>
    <s v="OFF-PA-10000232"/>
    <x v="1"/>
    <x v="3"/>
    <x v="1307"/>
    <n v="12.96"/>
    <n v="2"/>
    <n v="6.3504000000000005"/>
  </r>
  <r>
    <n v="9686"/>
    <s v="CA-2020-118668"/>
    <x v="260"/>
    <d v="2020-01-04T00:00:00"/>
    <s v="Second Class"/>
    <s v="FW-14395"/>
    <x v="766"/>
    <x v="1"/>
    <s v="United States"/>
    <s v="Los Angeles"/>
    <x v="1"/>
    <x v="1"/>
    <s v="TEC-AC-10000682"/>
    <x v="2"/>
    <x v="7"/>
    <x v="979"/>
    <n v="16.59"/>
    <n v="1"/>
    <n v="5.8064999999999998"/>
  </r>
  <r>
    <n v="9687"/>
    <s v="CA-2020-116498"/>
    <x v="586"/>
    <d v="2020-06-03T00:00:00"/>
    <s v="Standard Class"/>
    <s v="KA-16525"/>
    <x v="429"/>
    <x v="0"/>
    <s v="United States"/>
    <s v="San Diego"/>
    <x v="1"/>
    <x v="1"/>
    <s v="OFF-AR-10003405"/>
    <x v="1"/>
    <x v="5"/>
    <x v="752"/>
    <n v="35.099999999999994"/>
    <n v="6"/>
    <n v="10.178999999999997"/>
  </r>
  <r>
    <n v="9688"/>
    <s v="US-2020-130603"/>
    <x v="557"/>
    <d v="2020-10-06T00:00:00"/>
    <s v="Standard Class"/>
    <s v="SC-20050"/>
    <x v="422"/>
    <x v="2"/>
    <s v="United States"/>
    <s v="Arlington"/>
    <x v="6"/>
    <x v="2"/>
    <s v="OFF-BI-10000301"/>
    <x v="1"/>
    <x v="4"/>
    <x v="402"/>
    <n v="11.645999999999997"/>
    <n v="9"/>
    <n v="-17.469000000000005"/>
  </r>
  <r>
    <n v="9689"/>
    <s v="US-2020-135986"/>
    <x v="173"/>
    <d v="2020-06-27T00:00:00"/>
    <s v="Standard Class"/>
    <s v="PG-18895"/>
    <x v="23"/>
    <x v="0"/>
    <s v="United States"/>
    <s v="Richmond"/>
    <x v="12"/>
    <x v="0"/>
    <s v="OFF-PA-10001534"/>
    <x v="1"/>
    <x v="3"/>
    <x v="1114"/>
    <n v="32.400000000000006"/>
    <n v="5"/>
    <n v="15.552000000000001"/>
  </r>
  <r>
    <n v="9690"/>
    <s v="US-2020-135986"/>
    <x v="173"/>
    <d v="2020-06-27T00:00:00"/>
    <s v="Standard Class"/>
    <s v="PG-18895"/>
    <x v="23"/>
    <x v="0"/>
    <s v="United States"/>
    <s v="Richmond"/>
    <x v="12"/>
    <x v="0"/>
    <s v="TEC-PH-10003691"/>
    <x v="2"/>
    <x v="8"/>
    <x v="1100"/>
    <n v="503.96"/>
    <n v="4"/>
    <n v="125.99000000000001"/>
  </r>
  <r>
    <n v="9691"/>
    <s v="CA-2020-140536"/>
    <x v="581"/>
    <d v="2020-04-05T00:00:00"/>
    <s v="First Class"/>
    <s v="TA-21385"/>
    <x v="490"/>
    <x v="2"/>
    <s v="United States"/>
    <s v="New York City"/>
    <x v="11"/>
    <x v="3"/>
    <s v="OFF-AR-10001545"/>
    <x v="1"/>
    <x v="5"/>
    <x v="536"/>
    <n v="7.04"/>
    <n v="4"/>
    <n v="2.0415999999999999"/>
  </r>
  <r>
    <n v="9694"/>
    <s v="CA-2020-130148"/>
    <x v="136"/>
    <d v="2020-09-28T00:00:00"/>
    <s v="Second Class"/>
    <s v="NK-18490"/>
    <x v="334"/>
    <x v="2"/>
    <s v="United States"/>
    <s v="San Francisco"/>
    <x v="1"/>
    <x v="1"/>
    <s v="OFF-PA-10000551"/>
    <x v="1"/>
    <x v="3"/>
    <x v="886"/>
    <n v="31.08"/>
    <n v="6"/>
    <n v="15.229199999999999"/>
  </r>
  <r>
    <n v="9695"/>
    <s v="CA-2020-130148"/>
    <x v="136"/>
    <d v="2020-09-28T00:00:00"/>
    <s v="Second Class"/>
    <s v="NK-18490"/>
    <x v="334"/>
    <x v="2"/>
    <s v="United States"/>
    <s v="San Francisco"/>
    <x v="1"/>
    <x v="1"/>
    <s v="OFF-SU-10001574"/>
    <x v="1"/>
    <x v="13"/>
    <x v="316"/>
    <n v="7.3"/>
    <n v="2"/>
    <n v="2.1899999999999995"/>
  </r>
  <r>
    <n v="9696"/>
    <s v="US-2019-151260"/>
    <x v="14"/>
    <d v="2019-12-14T00:00:00"/>
    <s v="First Class"/>
    <s v="SC-20695"/>
    <x v="175"/>
    <x v="1"/>
    <s v="United States"/>
    <s v="Springfield"/>
    <x v="19"/>
    <x v="3"/>
    <s v="OFF-AP-10002892"/>
    <x v="1"/>
    <x v="6"/>
    <x v="1659"/>
    <n v="73.536000000000001"/>
    <n v="4"/>
    <n v="9.1919999999999931"/>
  </r>
  <r>
    <n v="9698"/>
    <s v="CA-2019-122511"/>
    <x v="12"/>
    <d v="2019-03-11T00:00:00"/>
    <s v="Same Day"/>
    <s v="BT-11485"/>
    <x v="772"/>
    <x v="2"/>
    <s v="United States"/>
    <s v="Philadelphia"/>
    <x v="5"/>
    <x v="3"/>
    <s v="FUR-FU-10001037"/>
    <x v="0"/>
    <x v="9"/>
    <x v="819"/>
    <n v="30.336000000000002"/>
    <n v="4"/>
    <n v="9.48"/>
  </r>
  <r>
    <n v="9699"/>
    <s v="CA-2020-154116"/>
    <x v="511"/>
    <d v="2020-12-19T00:00:00"/>
    <s v="Standard Class"/>
    <s v="KM-16660"/>
    <x v="732"/>
    <x v="0"/>
    <s v="United States"/>
    <s v="Inglewood"/>
    <x v="1"/>
    <x v="1"/>
    <s v="OFF-PA-10004569"/>
    <x v="1"/>
    <x v="3"/>
    <x v="121"/>
    <n v="22.830000000000002"/>
    <n v="3"/>
    <n v="10.7301"/>
  </r>
  <r>
    <n v="9700"/>
    <s v="CA-2020-154116"/>
    <x v="511"/>
    <d v="2020-12-19T00:00:00"/>
    <s v="Standard Class"/>
    <s v="KM-16660"/>
    <x v="732"/>
    <x v="0"/>
    <s v="United States"/>
    <s v="Inglewood"/>
    <x v="1"/>
    <x v="1"/>
    <s v="OFF-AP-10000027"/>
    <x v="1"/>
    <x v="6"/>
    <x v="1656"/>
    <n v="54.32"/>
    <n v="4"/>
    <n v="16.295999999999999"/>
  </r>
  <r>
    <n v="9701"/>
    <s v="CA-2020-154116"/>
    <x v="511"/>
    <d v="2020-12-19T00:00:00"/>
    <s v="Standard Class"/>
    <s v="KM-16660"/>
    <x v="732"/>
    <x v="0"/>
    <s v="United States"/>
    <s v="Inglewood"/>
    <x v="1"/>
    <x v="1"/>
    <s v="TEC-PH-10000675"/>
    <x v="2"/>
    <x v="8"/>
    <x v="987"/>
    <n v="196.77600000000001"/>
    <n v="3"/>
    <n v="14.758199999999995"/>
  </r>
  <r>
    <n v="9702"/>
    <s v="CA-2019-105291"/>
    <x v="473"/>
    <d v="2019-11-04T00:00:00"/>
    <s v="Standard Class"/>
    <s v="SP-20920"/>
    <x v="618"/>
    <x v="0"/>
    <s v="United States"/>
    <s v="San Luis Obispo"/>
    <x v="1"/>
    <x v="1"/>
    <s v="OFF-FA-10003059"/>
    <x v="1"/>
    <x v="11"/>
    <x v="906"/>
    <n v="3.62"/>
    <n v="2"/>
    <n v="1.1945999999999999"/>
  </r>
  <r>
    <n v="9703"/>
    <s v="CA-2020-147032"/>
    <x v="377"/>
    <d v="2020-08-04T00:00:00"/>
    <s v="Standard Class"/>
    <s v="LB-16795"/>
    <x v="564"/>
    <x v="2"/>
    <s v="United States"/>
    <s v="Wilmington"/>
    <x v="10"/>
    <x v="3"/>
    <s v="OFF-PA-10003256"/>
    <x v="1"/>
    <x v="3"/>
    <x v="47"/>
    <n v="11.54"/>
    <n v="1"/>
    <n v="5.5391999999999992"/>
  </r>
  <r>
    <n v="9704"/>
    <s v="CA-2020-147032"/>
    <x v="377"/>
    <d v="2020-08-04T00:00:00"/>
    <s v="Standard Class"/>
    <s v="LB-16795"/>
    <x v="564"/>
    <x v="2"/>
    <s v="United States"/>
    <s v="Wilmington"/>
    <x v="10"/>
    <x v="3"/>
    <s v="OFF-BI-10003656"/>
    <x v="1"/>
    <x v="4"/>
    <x v="4"/>
    <n v="849.95"/>
    <n v="5"/>
    <n v="390.97699999999998"/>
  </r>
  <r>
    <n v="9705"/>
    <s v="CA-2020-147032"/>
    <x v="377"/>
    <d v="2020-08-04T00:00:00"/>
    <s v="Standard Class"/>
    <s v="LB-16795"/>
    <x v="564"/>
    <x v="2"/>
    <s v="United States"/>
    <s v="Wilmington"/>
    <x v="10"/>
    <x v="3"/>
    <s v="OFF-BI-10002897"/>
    <x v="1"/>
    <x v="4"/>
    <x v="1619"/>
    <n v="11.01"/>
    <n v="3"/>
    <n v="5.3948999999999998"/>
  </r>
  <r>
    <n v="9706"/>
    <s v="CA-2020-125990"/>
    <x v="7"/>
    <d v="2020-10-23T00:00:00"/>
    <s v="Standard Class"/>
    <s v="JS-16030"/>
    <x v="420"/>
    <x v="0"/>
    <s v="United States"/>
    <s v="San Francisco"/>
    <x v="1"/>
    <x v="1"/>
    <s v="OFF-BI-10004826"/>
    <x v="1"/>
    <x v="4"/>
    <x v="475"/>
    <n v="39.624000000000009"/>
    <n v="3"/>
    <n v="13.868400000000001"/>
  </r>
  <r>
    <n v="9707"/>
    <s v="CA-2019-161746"/>
    <x v="79"/>
    <d v="2019-10-27T00:00:00"/>
    <s v="Standard Class"/>
    <s v="CS-11950"/>
    <x v="143"/>
    <x v="0"/>
    <s v="United States"/>
    <s v="Los Angeles"/>
    <x v="1"/>
    <x v="1"/>
    <s v="FUR-CH-10004626"/>
    <x v="0"/>
    <x v="1"/>
    <x v="1422"/>
    <n v="242.13600000000002"/>
    <n v="3"/>
    <n v="12.106799999999993"/>
  </r>
  <r>
    <n v="9708"/>
    <s v="CA-2019-161746"/>
    <x v="79"/>
    <d v="2019-10-27T00:00:00"/>
    <s v="Standard Class"/>
    <s v="CS-11950"/>
    <x v="143"/>
    <x v="0"/>
    <s v="United States"/>
    <s v="Los Angeles"/>
    <x v="1"/>
    <x v="1"/>
    <s v="OFF-AR-10000390"/>
    <x v="1"/>
    <x v="5"/>
    <x v="53"/>
    <n v="12.39"/>
    <n v="3"/>
    <n v="5.6993999999999998"/>
  </r>
  <r>
    <n v="9709"/>
    <s v="CA-2019-161746"/>
    <x v="79"/>
    <d v="2019-10-27T00:00:00"/>
    <s v="Standard Class"/>
    <s v="CS-11950"/>
    <x v="143"/>
    <x v="0"/>
    <s v="United States"/>
    <s v="Los Angeles"/>
    <x v="1"/>
    <x v="1"/>
    <s v="FUR-FU-10003731"/>
    <x v="0"/>
    <x v="9"/>
    <x v="1272"/>
    <n v="19.96"/>
    <n v="2"/>
    <n v="5.5888000000000009"/>
  </r>
  <r>
    <n v="9710"/>
    <s v="CA-2019-161746"/>
    <x v="79"/>
    <d v="2019-10-27T00:00:00"/>
    <s v="Standard Class"/>
    <s v="CS-11950"/>
    <x v="143"/>
    <x v="0"/>
    <s v="United States"/>
    <s v="Los Angeles"/>
    <x v="1"/>
    <x v="1"/>
    <s v="OFF-ST-10002743"/>
    <x v="1"/>
    <x v="10"/>
    <x v="817"/>
    <n v="340.92"/>
    <n v="3"/>
    <n v="3.4091999999999842"/>
  </r>
  <r>
    <n v="9716"/>
    <s v="CA-2019-116379"/>
    <x v="45"/>
    <d v="2019-11-12T00:00:00"/>
    <s v="Standard Class"/>
    <s v="LD-17005"/>
    <x v="296"/>
    <x v="0"/>
    <s v="United States"/>
    <s v="San Francisco"/>
    <x v="1"/>
    <x v="1"/>
    <s v="OFF-BI-10001543"/>
    <x v="1"/>
    <x v="4"/>
    <x v="220"/>
    <n v="57.584000000000003"/>
    <n v="2"/>
    <n v="20.154400000000003"/>
  </r>
  <r>
    <n v="9717"/>
    <s v="US-2019-144477"/>
    <x v="223"/>
    <d v="2019-08-14T00:00:00"/>
    <s v="Second Class"/>
    <s v="DB-13270"/>
    <x v="431"/>
    <x v="2"/>
    <s v="United States"/>
    <s v="Philadelphia"/>
    <x v="5"/>
    <x v="3"/>
    <s v="OFF-AR-10000914"/>
    <x v="1"/>
    <x v="5"/>
    <x v="1504"/>
    <n v="37.312000000000005"/>
    <n v="4"/>
    <n v="2.7984000000000027"/>
  </r>
  <r>
    <n v="9718"/>
    <s v="CA-2019-108210"/>
    <x v="111"/>
    <d v="2019-05-31T00:00:00"/>
    <s v="Same Day"/>
    <s v="AT-10735"/>
    <x v="153"/>
    <x v="0"/>
    <s v="United States"/>
    <s v="Houston"/>
    <x v="6"/>
    <x v="2"/>
    <s v="TEC-PH-10002293"/>
    <x v="2"/>
    <x v="8"/>
    <x v="66"/>
    <n v="79.959999999999994"/>
    <n v="5"/>
    <n v="7.9960000000000058"/>
  </r>
  <r>
    <n v="9719"/>
    <s v="CA-2019-108210"/>
    <x v="111"/>
    <d v="2019-05-31T00:00:00"/>
    <s v="Same Day"/>
    <s v="AT-10735"/>
    <x v="153"/>
    <x v="0"/>
    <s v="United States"/>
    <s v="Houston"/>
    <x v="6"/>
    <x v="2"/>
    <s v="TEC-AC-10000109"/>
    <x v="2"/>
    <x v="7"/>
    <x v="842"/>
    <n v="223.96"/>
    <n v="5"/>
    <n v="11.198000000000015"/>
  </r>
  <r>
    <n v="9720"/>
    <s v="CA-2020-166835"/>
    <x v="56"/>
    <d v="2020-11-14T00:00:00"/>
    <s v="Second Class"/>
    <s v="DK-13375"/>
    <x v="642"/>
    <x v="0"/>
    <s v="United States"/>
    <s v="Lancaster"/>
    <x v="5"/>
    <x v="3"/>
    <s v="OFF-ST-10002574"/>
    <x v="1"/>
    <x v="10"/>
    <x v="637"/>
    <n v="221.024"/>
    <n v="2"/>
    <n v="-55.256"/>
  </r>
  <r>
    <n v="9721"/>
    <s v="CA-2019-119641"/>
    <x v="491"/>
    <d v="2019-09-26T00:00:00"/>
    <s v="Standard Class"/>
    <s v="CS-12250"/>
    <x v="635"/>
    <x v="1"/>
    <s v="United States"/>
    <s v="Green Bay"/>
    <x v="21"/>
    <x v="2"/>
    <s v="FUR-FU-10002445"/>
    <x v="0"/>
    <x v="9"/>
    <x v="1090"/>
    <n v="18.96"/>
    <n v="2"/>
    <n v="7.5840000000000014"/>
  </r>
  <r>
    <n v="9722"/>
    <s v="CA-2019-105781"/>
    <x v="327"/>
    <d v="2019-02-20T00:00:00"/>
    <s v="Standard Class"/>
    <s v="JF-15565"/>
    <x v="388"/>
    <x v="0"/>
    <s v="United States"/>
    <s v="New York City"/>
    <x v="11"/>
    <x v="3"/>
    <s v="FUR-CH-10001802"/>
    <x v="0"/>
    <x v="1"/>
    <x v="1412"/>
    <n v="326.64600000000002"/>
    <n v="3"/>
    <n v="39.923399999999994"/>
  </r>
  <r>
    <n v="9723"/>
    <s v="CA-2019-105781"/>
    <x v="327"/>
    <d v="2019-02-20T00:00:00"/>
    <s v="Standard Class"/>
    <s v="JF-15565"/>
    <x v="388"/>
    <x v="0"/>
    <s v="United States"/>
    <s v="New York City"/>
    <x v="11"/>
    <x v="3"/>
    <s v="TEC-AC-10003628"/>
    <x v="2"/>
    <x v="7"/>
    <x v="442"/>
    <n v="89.97"/>
    <n v="3"/>
    <n v="39.586800000000011"/>
  </r>
  <r>
    <n v="9726"/>
    <s v="CA-2020-142293"/>
    <x v="383"/>
    <d v="2020-09-20T00:00:00"/>
    <s v="First Class"/>
    <s v="SC-20380"/>
    <x v="523"/>
    <x v="0"/>
    <s v="United States"/>
    <s v="Boise"/>
    <x v="45"/>
    <x v="1"/>
    <s v="TEC-AC-10001109"/>
    <x v="2"/>
    <x v="7"/>
    <x v="836"/>
    <n v="89.97"/>
    <n v="3"/>
    <n v="37.787400000000005"/>
  </r>
  <r>
    <n v="9727"/>
    <s v="CA-2020-167395"/>
    <x v="318"/>
    <d v="2020-12-04T00:00:00"/>
    <s v="First Class"/>
    <s v="KM-16720"/>
    <x v="736"/>
    <x v="0"/>
    <s v="United States"/>
    <s v="Lowell"/>
    <x v="28"/>
    <x v="3"/>
    <s v="OFF-AP-10001293"/>
    <x v="1"/>
    <x v="6"/>
    <x v="1457"/>
    <n v="286.85999999999996"/>
    <n v="7"/>
    <n v="80.320799999999991"/>
  </r>
  <r>
    <n v="9728"/>
    <s v="CA-2020-167395"/>
    <x v="318"/>
    <d v="2020-12-04T00:00:00"/>
    <s v="First Class"/>
    <s v="KM-16720"/>
    <x v="736"/>
    <x v="0"/>
    <s v="United States"/>
    <s v="Lowell"/>
    <x v="28"/>
    <x v="3"/>
    <s v="TEC-PH-10004977"/>
    <x v="2"/>
    <x v="8"/>
    <x v="11"/>
    <n v="979.95"/>
    <n v="5"/>
    <n v="284.18549999999993"/>
  </r>
  <r>
    <n v="9729"/>
    <s v="CA-2020-167395"/>
    <x v="318"/>
    <d v="2020-12-04T00:00:00"/>
    <s v="First Class"/>
    <s v="KM-16720"/>
    <x v="736"/>
    <x v="0"/>
    <s v="United States"/>
    <s v="Lowell"/>
    <x v="28"/>
    <x v="3"/>
    <s v="OFF-SU-10001935"/>
    <x v="1"/>
    <x v="13"/>
    <x v="183"/>
    <n v="4.3600000000000003"/>
    <n v="2"/>
    <n v="0.17439999999999944"/>
  </r>
  <r>
    <n v="9732"/>
    <s v="CA-2020-124261"/>
    <x v="133"/>
    <d v="2020-11-19T00:00:00"/>
    <s v="Standard Class"/>
    <s v="JE-15715"/>
    <x v="416"/>
    <x v="0"/>
    <s v="United States"/>
    <s v="Los Angeles"/>
    <x v="1"/>
    <x v="1"/>
    <s v="OFF-AR-10003504"/>
    <x v="1"/>
    <x v="5"/>
    <x v="721"/>
    <n v="34.24"/>
    <n v="8"/>
    <n v="9.9295999999999971"/>
  </r>
  <r>
    <n v="9738"/>
    <s v="CA-2020-129294"/>
    <x v="349"/>
    <d v="2020-03-21T00:00:00"/>
    <s v="Standard Class"/>
    <s v="KD-16615"/>
    <x v="483"/>
    <x v="1"/>
    <s v="United States"/>
    <s v="Los Angeles"/>
    <x v="1"/>
    <x v="1"/>
    <s v="OFF-ST-10002615"/>
    <x v="1"/>
    <x v="10"/>
    <x v="1204"/>
    <n v="310.12"/>
    <n v="2"/>
    <n v="80.631200000000007"/>
  </r>
  <r>
    <n v="9739"/>
    <s v="CA-2020-129294"/>
    <x v="349"/>
    <d v="2020-03-21T00:00:00"/>
    <s v="Standard Class"/>
    <s v="KD-16615"/>
    <x v="483"/>
    <x v="1"/>
    <s v="United States"/>
    <s v="Los Angeles"/>
    <x v="1"/>
    <x v="1"/>
    <s v="OFF-BI-10004236"/>
    <x v="1"/>
    <x v="4"/>
    <x v="603"/>
    <n v="70.463999999999999"/>
    <n v="6"/>
    <n v="22.900799999999997"/>
  </r>
  <r>
    <n v="9740"/>
    <s v="CA-2020-129294"/>
    <x v="349"/>
    <d v="2020-03-21T00:00:00"/>
    <s v="Standard Class"/>
    <s v="KD-16615"/>
    <x v="483"/>
    <x v="1"/>
    <s v="United States"/>
    <s v="Los Angeles"/>
    <x v="1"/>
    <x v="1"/>
    <s v="OFF-BI-10001757"/>
    <x v="1"/>
    <x v="4"/>
    <x v="818"/>
    <n v="19.68"/>
    <n v="5"/>
    <n v="6.8879999999999981"/>
  </r>
  <r>
    <n v="9741"/>
    <s v="CA-2020-129294"/>
    <x v="349"/>
    <d v="2020-03-21T00:00:00"/>
    <s v="Standard Class"/>
    <s v="KD-16615"/>
    <x v="483"/>
    <x v="1"/>
    <s v="United States"/>
    <s v="Los Angeles"/>
    <x v="1"/>
    <x v="1"/>
    <s v="OFF-AP-10001154"/>
    <x v="1"/>
    <x v="6"/>
    <x v="371"/>
    <n v="140.67000000000002"/>
    <n v="3"/>
    <n v="54.861300000000007"/>
  </r>
  <r>
    <n v="9743"/>
    <s v="CA-2020-131303"/>
    <x v="199"/>
    <d v="2020-12-02T00:00:00"/>
    <s v="Standard Class"/>
    <s v="EP-13915"/>
    <x v="131"/>
    <x v="0"/>
    <s v="United States"/>
    <s v="San Diego"/>
    <x v="1"/>
    <x v="1"/>
    <s v="OFF-LA-10001074"/>
    <x v="1"/>
    <x v="2"/>
    <x v="163"/>
    <n v="62.65"/>
    <n v="5"/>
    <n v="29.445499999999996"/>
  </r>
  <r>
    <n v="9744"/>
    <s v="CA-2019-137127"/>
    <x v="521"/>
    <d v="2019-06-22T00:00:00"/>
    <s v="Standard Class"/>
    <s v="JJ-15445"/>
    <x v="509"/>
    <x v="0"/>
    <s v="United States"/>
    <s v="Newark"/>
    <x v="10"/>
    <x v="3"/>
    <s v="OFF-LA-10001641"/>
    <x v="1"/>
    <x v="2"/>
    <x v="839"/>
    <n v="9.4499999999999993"/>
    <n v="3"/>
    <n v="4.5359999999999996"/>
  </r>
  <r>
    <n v="9745"/>
    <s v="CA-2020-141782"/>
    <x v="158"/>
    <d v="2020-01-25T00:00:00"/>
    <s v="Standard Class"/>
    <s v="BE-11410"/>
    <x v="501"/>
    <x v="0"/>
    <s v="United States"/>
    <s v="Aurora"/>
    <x v="7"/>
    <x v="2"/>
    <s v="OFF-EN-10002230"/>
    <x v="1"/>
    <x v="12"/>
    <x v="351"/>
    <n v="268.57600000000002"/>
    <n v="4"/>
    <n v="90.64439999999999"/>
  </r>
  <r>
    <n v="9746"/>
    <s v="CA-2020-137505"/>
    <x v="125"/>
    <d v="2020-11-24T00:00:00"/>
    <s v="Same Day"/>
    <s v="BP-11290"/>
    <x v="698"/>
    <x v="0"/>
    <s v="United States"/>
    <s v="Los Angeles"/>
    <x v="1"/>
    <x v="1"/>
    <s v="FUR-TA-10000617"/>
    <x v="0"/>
    <x v="14"/>
    <x v="984"/>
    <n v="364.08000000000004"/>
    <n v="2"/>
    <n v="9.1020000000000039"/>
  </r>
  <r>
    <n v="9747"/>
    <s v="CA-2020-137505"/>
    <x v="125"/>
    <d v="2020-11-24T00:00:00"/>
    <s v="Same Day"/>
    <s v="BP-11290"/>
    <x v="698"/>
    <x v="0"/>
    <s v="United States"/>
    <s v="Los Angeles"/>
    <x v="1"/>
    <x v="1"/>
    <s v="FUR-TA-10001676"/>
    <x v="0"/>
    <x v="14"/>
    <x v="660"/>
    <n v="71.088000000000008"/>
    <n v="2"/>
    <n v="-1.7772000000000041"/>
  </r>
  <r>
    <n v="9750"/>
    <s v="CA-2019-158358"/>
    <x v="417"/>
    <d v="2019-03-08T00:00:00"/>
    <s v="Standard Class"/>
    <s v="EM-13810"/>
    <x v="521"/>
    <x v="1"/>
    <s v="United States"/>
    <s v="Dover"/>
    <x v="36"/>
    <x v="3"/>
    <s v="TEC-AC-10002567"/>
    <x v="2"/>
    <x v="7"/>
    <x v="1256"/>
    <n v="159.97999999999999"/>
    <n v="2"/>
    <n v="57.592799999999997"/>
  </r>
  <r>
    <n v="9751"/>
    <s v="CA-2019-113390"/>
    <x v="638"/>
    <d v="2019-10-15T00:00:00"/>
    <s v="Standard Class"/>
    <s v="EP-13915"/>
    <x v="131"/>
    <x v="0"/>
    <s v="United States"/>
    <s v="Chicago"/>
    <x v="7"/>
    <x v="2"/>
    <s v="OFF-AR-10003183"/>
    <x v="1"/>
    <x v="5"/>
    <x v="1137"/>
    <n v="5.3440000000000003"/>
    <n v="2"/>
    <n v="0.66799999999999948"/>
  </r>
  <r>
    <n v="9752"/>
    <s v="CA-2019-113390"/>
    <x v="638"/>
    <d v="2019-10-15T00:00:00"/>
    <s v="Standard Class"/>
    <s v="EP-13915"/>
    <x v="131"/>
    <x v="0"/>
    <s v="United States"/>
    <s v="Chicago"/>
    <x v="7"/>
    <x v="2"/>
    <s v="OFF-AR-10001446"/>
    <x v="1"/>
    <x v="5"/>
    <x v="813"/>
    <n v="27.72"/>
    <n v="3"/>
    <n v="3.4649999999999999"/>
  </r>
  <r>
    <n v="9753"/>
    <s v="US-2019-158680"/>
    <x v="520"/>
    <d v="2019-07-02T00:00:00"/>
    <s v="First Class"/>
    <s v="NZ-18565"/>
    <x v="74"/>
    <x v="2"/>
    <s v="United States"/>
    <s v="Seattle"/>
    <x v="3"/>
    <x v="1"/>
    <s v="OFF-BI-10000145"/>
    <x v="1"/>
    <x v="4"/>
    <x v="878"/>
    <n v="2.4960000000000004"/>
    <n v="1"/>
    <n v="0.90479999999999983"/>
  </r>
  <r>
    <n v="9754"/>
    <s v="CA-2020-113705"/>
    <x v="541"/>
    <d v="2020-03-29T00:00:00"/>
    <s v="Second Class"/>
    <s v="LC-16870"/>
    <x v="251"/>
    <x v="0"/>
    <s v="United States"/>
    <s v="Richmond"/>
    <x v="12"/>
    <x v="0"/>
    <s v="OFF-LA-10000476"/>
    <x v="1"/>
    <x v="2"/>
    <x v="1739"/>
    <n v="8.26"/>
    <n v="2"/>
    <n v="3.7995999999999999"/>
  </r>
  <r>
    <n v="9755"/>
    <s v="CA-2020-113705"/>
    <x v="541"/>
    <d v="2020-03-29T00:00:00"/>
    <s v="Second Class"/>
    <s v="LC-16870"/>
    <x v="251"/>
    <x v="0"/>
    <s v="United States"/>
    <s v="Richmond"/>
    <x v="12"/>
    <x v="0"/>
    <s v="OFF-BI-10001679"/>
    <x v="1"/>
    <x v="4"/>
    <x v="109"/>
    <n v="17.760000000000002"/>
    <n v="2"/>
    <n v="8.8800000000000008"/>
  </r>
  <r>
    <n v="9756"/>
    <s v="CA-2020-113705"/>
    <x v="541"/>
    <d v="2020-03-29T00:00:00"/>
    <s v="Second Class"/>
    <s v="LC-16870"/>
    <x v="251"/>
    <x v="0"/>
    <s v="United States"/>
    <s v="Richmond"/>
    <x v="12"/>
    <x v="0"/>
    <s v="OFF-ST-10001128"/>
    <x v="1"/>
    <x v="10"/>
    <x v="1168"/>
    <n v="332.94"/>
    <n v="3"/>
    <n v="9.9882000000000204"/>
  </r>
  <r>
    <n v="9757"/>
    <s v="CA-2020-113705"/>
    <x v="541"/>
    <d v="2020-03-29T00:00:00"/>
    <s v="Second Class"/>
    <s v="LC-16870"/>
    <x v="251"/>
    <x v="0"/>
    <s v="United States"/>
    <s v="Richmond"/>
    <x v="12"/>
    <x v="0"/>
    <s v="FUR-TA-10002533"/>
    <x v="0"/>
    <x v="14"/>
    <x v="151"/>
    <n v="292.10000000000002"/>
    <n v="2"/>
    <n v="58.419999999999987"/>
  </r>
  <r>
    <n v="9758"/>
    <s v="CA-2020-113705"/>
    <x v="541"/>
    <d v="2020-03-29T00:00:00"/>
    <s v="Second Class"/>
    <s v="LC-16870"/>
    <x v="251"/>
    <x v="0"/>
    <s v="United States"/>
    <s v="Richmond"/>
    <x v="12"/>
    <x v="0"/>
    <s v="TEC-PH-10004006"/>
    <x v="2"/>
    <x v="8"/>
    <x v="1561"/>
    <n v="206.1"/>
    <n v="5"/>
    <n v="55.647000000000006"/>
  </r>
  <r>
    <n v="9759"/>
    <s v="CA-2020-113705"/>
    <x v="541"/>
    <d v="2020-03-29T00:00:00"/>
    <s v="Second Class"/>
    <s v="LC-16870"/>
    <x v="251"/>
    <x v="0"/>
    <s v="United States"/>
    <s v="Richmond"/>
    <x v="12"/>
    <x v="0"/>
    <s v="OFF-PA-10002615"/>
    <x v="1"/>
    <x v="3"/>
    <x v="134"/>
    <n v="17.64"/>
    <n v="4"/>
    <n v="8.1143999999999998"/>
  </r>
  <r>
    <n v="9760"/>
    <s v="CA-2019-146913"/>
    <x v="404"/>
    <d v="2019-11-05T00:00:00"/>
    <s v="Standard Class"/>
    <s v="SF-20965"/>
    <x v="577"/>
    <x v="1"/>
    <s v="United States"/>
    <s v="San Francisco"/>
    <x v="1"/>
    <x v="1"/>
    <s v="FUR-CH-10001854"/>
    <x v="0"/>
    <x v="1"/>
    <x v="857"/>
    <n v="1403.9200000000003"/>
    <n v="5"/>
    <n v="70.196000000000026"/>
  </r>
  <r>
    <n v="9761"/>
    <s v="CA-2020-159135"/>
    <x v="152"/>
    <d v="2020-11-08T00:00:00"/>
    <s v="Standard Class"/>
    <s v="KM-16375"/>
    <x v="313"/>
    <x v="2"/>
    <s v="United States"/>
    <s v="Springdale"/>
    <x v="44"/>
    <x v="0"/>
    <s v="OFF-AR-10000657"/>
    <x v="1"/>
    <x v="5"/>
    <x v="1329"/>
    <n v="4.3"/>
    <n v="2"/>
    <n v="1.4189999999999996"/>
  </r>
  <r>
    <n v="9766"/>
    <s v="CA-2020-101959"/>
    <x v="639"/>
    <d v="2020-03-06T00:00:00"/>
    <s v="Standard Class"/>
    <s v="DB-13660"/>
    <x v="410"/>
    <x v="0"/>
    <s v="United States"/>
    <s v="Middletown"/>
    <x v="24"/>
    <x v="3"/>
    <s v="OFF-BI-10001757"/>
    <x v="1"/>
    <x v="4"/>
    <x v="818"/>
    <n v="9.84"/>
    <n v="2"/>
    <n v="4.7231999999999994"/>
  </r>
  <r>
    <n v="9767"/>
    <s v="CA-2020-101959"/>
    <x v="639"/>
    <d v="2020-03-06T00:00:00"/>
    <s v="Standard Class"/>
    <s v="DB-13660"/>
    <x v="410"/>
    <x v="0"/>
    <s v="United States"/>
    <s v="Middletown"/>
    <x v="24"/>
    <x v="3"/>
    <s v="OFF-PA-10002137"/>
    <x v="1"/>
    <x v="3"/>
    <x v="360"/>
    <n v="7.78"/>
    <n v="1"/>
    <n v="3.5009999999999994"/>
  </r>
  <r>
    <n v="9768"/>
    <s v="CA-2020-102659"/>
    <x v="19"/>
    <d v="2020-12-15T00:00:00"/>
    <s v="Standard Class"/>
    <s v="LW-17215"/>
    <x v="421"/>
    <x v="0"/>
    <s v="United States"/>
    <s v="Grand Rapids"/>
    <x v="13"/>
    <x v="2"/>
    <s v="OFF-BI-10000088"/>
    <x v="1"/>
    <x v="4"/>
    <x v="995"/>
    <n v="54.900000000000006"/>
    <n v="5"/>
    <n v="26.901000000000003"/>
  </r>
  <r>
    <n v="9769"/>
    <s v="CA-2020-142328"/>
    <x v="129"/>
    <d v="2020-12-14T00:00:00"/>
    <s v="Standard Class"/>
    <s v="TC-21535"/>
    <x v="604"/>
    <x v="2"/>
    <s v="United States"/>
    <s v="San Francisco"/>
    <x v="1"/>
    <x v="1"/>
    <s v="OFF-PA-10000380"/>
    <x v="1"/>
    <x v="3"/>
    <x v="933"/>
    <n v="50.04"/>
    <n v="6"/>
    <n v="25.02"/>
  </r>
  <r>
    <n v="9770"/>
    <s v="CA-2019-123533"/>
    <x v="217"/>
    <d v="2019-11-30T00:00:00"/>
    <s v="Standard Class"/>
    <s v="SC-20050"/>
    <x v="422"/>
    <x v="2"/>
    <s v="United States"/>
    <s v="Hialeah"/>
    <x v="8"/>
    <x v="0"/>
    <s v="FUR-BO-10001619"/>
    <x v="0"/>
    <x v="0"/>
    <x v="386"/>
    <n v="339.92000000000007"/>
    <n v="5"/>
    <n v="8.4979999999999762"/>
  </r>
  <r>
    <n v="9771"/>
    <s v="CA-2019-123533"/>
    <x v="217"/>
    <d v="2019-11-30T00:00:00"/>
    <s v="Standard Class"/>
    <s v="SC-20050"/>
    <x v="422"/>
    <x v="2"/>
    <s v="United States"/>
    <s v="Hialeah"/>
    <x v="8"/>
    <x v="0"/>
    <s v="OFF-PA-10001609"/>
    <x v="1"/>
    <x v="3"/>
    <x v="948"/>
    <n v="10.528"/>
    <n v="4"/>
    <n v="3.4215999999999993"/>
  </r>
  <r>
    <n v="9772"/>
    <s v="CA-2019-123533"/>
    <x v="217"/>
    <d v="2019-11-30T00:00:00"/>
    <s v="Standard Class"/>
    <s v="SC-20050"/>
    <x v="422"/>
    <x v="2"/>
    <s v="United States"/>
    <s v="Hialeah"/>
    <x v="8"/>
    <x v="0"/>
    <s v="OFF-AP-10002765"/>
    <x v="1"/>
    <x v="6"/>
    <x v="941"/>
    <n v="42.384"/>
    <n v="2"/>
    <n v="4.2384000000000022"/>
  </r>
  <r>
    <n v="9773"/>
    <s v="CA-2019-104983"/>
    <x v="489"/>
    <d v="2019-07-03T00:00:00"/>
    <s v="Same Day"/>
    <s v="FM-14215"/>
    <x v="378"/>
    <x v="1"/>
    <s v="United States"/>
    <s v="Philadelphia"/>
    <x v="5"/>
    <x v="3"/>
    <s v="OFF-PA-10000167"/>
    <x v="1"/>
    <x v="3"/>
    <x v="751"/>
    <n v="123.92000000000002"/>
    <n v="5"/>
    <n v="38.724999999999994"/>
  </r>
  <r>
    <n v="9774"/>
    <s v="CA-2019-160234"/>
    <x v="106"/>
    <d v="2019-07-03T00:00:00"/>
    <s v="Standard Class"/>
    <s v="PF-19225"/>
    <x v="279"/>
    <x v="0"/>
    <s v="United States"/>
    <s v="Atlanta"/>
    <x v="29"/>
    <x v="0"/>
    <s v="TEC-PH-10004434"/>
    <x v="2"/>
    <x v="8"/>
    <x v="1740"/>
    <n v="135.94999999999999"/>
    <n v="1"/>
    <n v="39.425499999999985"/>
  </r>
  <r>
    <n v="9781"/>
    <s v="CA-2019-153178"/>
    <x v="412"/>
    <d v="2019-09-18T00:00:00"/>
    <s v="Standard Class"/>
    <s v="CL-12565"/>
    <x v="34"/>
    <x v="0"/>
    <s v="United States"/>
    <s v="Long Beach"/>
    <x v="11"/>
    <x v="3"/>
    <s v="TEC-PH-10001944"/>
    <x v="2"/>
    <x v="8"/>
    <x v="914"/>
    <n v="437.84999999999997"/>
    <n v="3"/>
    <n v="131.35499999999996"/>
  </r>
  <r>
    <n v="9782"/>
    <s v="CA-2019-153178"/>
    <x v="412"/>
    <d v="2019-09-18T00:00:00"/>
    <s v="Standard Class"/>
    <s v="CL-12565"/>
    <x v="34"/>
    <x v="0"/>
    <s v="United States"/>
    <s v="Long Beach"/>
    <x v="11"/>
    <x v="3"/>
    <s v="OFF-BI-10004390"/>
    <x v="1"/>
    <x v="4"/>
    <x v="1532"/>
    <n v="673.5680000000001"/>
    <n v="2"/>
    <n v="252.58799999999999"/>
  </r>
  <r>
    <n v="9788"/>
    <s v="CA-2020-144491"/>
    <x v="541"/>
    <d v="2020-04-01T00:00:00"/>
    <s v="Standard Class"/>
    <s v="CJ-12010"/>
    <x v="99"/>
    <x v="0"/>
    <s v="United States"/>
    <s v="Houston"/>
    <x v="6"/>
    <x v="2"/>
    <s v="FUR-BO-10001811"/>
    <x v="0"/>
    <x v="0"/>
    <x v="514"/>
    <n v="1023.3319999999999"/>
    <n v="5"/>
    <n v="-30.098000000000127"/>
  </r>
  <r>
    <n v="9789"/>
    <s v="CA-2020-144491"/>
    <x v="541"/>
    <d v="2020-04-01T00:00:00"/>
    <s v="Standard Class"/>
    <s v="CJ-12010"/>
    <x v="99"/>
    <x v="0"/>
    <s v="United States"/>
    <s v="Houston"/>
    <x v="6"/>
    <x v="2"/>
    <s v="FUR-CH-10004063"/>
    <x v="0"/>
    <x v="1"/>
    <x v="1664"/>
    <n v="600.55799999999999"/>
    <n v="3"/>
    <n v="-8.5794000000000779"/>
  </r>
  <r>
    <n v="9790"/>
    <s v="CA-2020-144491"/>
    <x v="541"/>
    <d v="2020-04-01T00:00:00"/>
    <s v="Standard Class"/>
    <s v="CJ-12010"/>
    <x v="99"/>
    <x v="0"/>
    <s v="United States"/>
    <s v="Houston"/>
    <x v="6"/>
    <x v="2"/>
    <s v="TEC-AC-10004901"/>
    <x v="2"/>
    <x v="7"/>
    <x v="1254"/>
    <n v="39.992000000000004"/>
    <n v="1"/>
    <n v="6.9985999999999997"/>
  </r>
  <r>
    <n v="9791"/>
    <s v="CA-2020-144491"/>
    <x v="541"/>
    <d v="2020-04-01T00:00:00"/>
    <s v="Standard Class"/>
    <s v="CJ-12010"/>
    <x v="99"/>
    <x v="0"/>
    <s v="United States"/>
    <s v="Houston"/>
    <x v="6"/>
    <x v="2"/>
    <s v="FUR-CH-10001714"/>
    <x v="0"/>
    <x v="1"/>
    <x v="958"/>
    <n v="211.24599999999998"/>
    <n v="2"/>
    <n v="-66.391599999999983"/>
  </r>
  <r>
    <n v="9796"/>
    <s v="CA-2019-125920"/>
    <x v="117"/>
    <d v="2019-05-28T00:00:00"/>
    <s v="Standard Class"/>
    <s v="SH-19975"/>
    <x v="41"/>
    <x v="1"/>
    <s v="United States"/>
    <s v="Chicago"/>
    <x v="7"/>
    <x v="2"/>
    <s v="OFF-BI-10003429"/>
    <x v="1"/>
    <x v="4"/>
    <x v="1193"/>
    <n v="3.7979999999999992"/>
    <n v="3"/>
    <n v="-5.8869000000000007"/>
  </r>
  <r>
    <n v="9802"/>
    <s v="CA-2020-137918"/>
    <x v="206"/>
    <d v="2020-10-06T00:00:00"/>
    <s v="Standard Class"/>
    <s v="JK-15730"/>
    <x v="187"/>
    <x v="0"/>
    <s v="United States"/>
    <s v="Lodi"/>
    <x v="1"/>
    <x v="1"/>
    <s v="OFF-SU-10000898"/>
    <x v="1"/>
    <x v="13"/>
    <x v="849"/>
    <n v="97.3"/>
    <n v="7"/>
    <n v="28.216999999999992"/>
  </r>
  <r>
    <n v="9806"/>
    <s v="CA-2019-136322"/>
    <x v="79"/>
    <d v="2019-10-26T00:00:00"/>
    <s v="Standard Class"/>
    <s v="AP-10720"/>
    <x v="354"/>
    <x v="2"/>
    <s v="United States"/>
    <s v="Fort Lauderdale"/>
    <x v="8"/>
    <x v="0"/>
    <s v="FUR-FU-10002878"/>
    <x v="0"/>
    <x v="9"/>
    <x v="792"/>
    <n v="45.568000000000005"/>
    <n v="2"/>
    <n v="9.6832000000000011"/>
  </r>
  <r>
    <n v="9807"/>
    <s v="CA-2019-136322"/>
    <x v="79"/>
    <d v="2019-10-26T00:00:00"/>
    <s v="Standard Class"/>
    <s v="AP-10720"/>
    <x v="354"/>
    <x v="2"/>
    <s v="United States"/>
    <s v="Fort Lauderdale"/>
    <x v="8"/>
    <x v="0"/>
    <s v="OFF-BI-10004817"/>
    <x v="1"/>
    <x v="4"/>
    <x v="985"/>
    <n v="28.752000000000006"/>
    <n v="8"/>
    <n v="-21.084799999999994"/>
  </r>
  <r>
    <n v="9808"/>
    <s v="CA-2020-107209"/>
    <x v="517"/>
    <d v="2020-08-01T00:00:00"/>
    <s v="Second Class"/>
    <s v="JW-15955"/>
    <x v="382"/>
    <x v="0"/>
    <s v="United States"/>
    <s v="Raleigh"/>
    <x v="2"/>
    <x v="0"/>
    <s v="FUR-CH-10001146"/>
    <x v="0"/>
    <x v="1"/>
    <x v="522"/>
    <n v="194.84800000000001"/>
    <n v="4"/>
    <n v="12.177999999999983"/>
  </r>
  <r>
    <n v="9809"/>
    <s v="CA-2020-145093"/>
    <x v="140"/>
    <d v="2020-07-26T00:00:00"/>
    <s v="Standard Class"/>
    <s v="PT-19090"/>
    <x v="725"/>
    <x v="0"/>
    <s v="United States"/>
    <s v="Chicago"/>
    <x v="7"/>
    <x v="2"/>
    <s v="OFF-BI-10001116"/>
    <x v="1"/>
    <x v="4"/>
    <x v="745"/>
    <n v="2.1119999999999997"/>
    <n v="2"/>
    <n v="-3.3792"/>
  </r>
  <r>
    <n v="9812"/>
    <s v="CA-2019-117583"/>
    <x v="321"/>
    <d v="2019-11-30T00:00:00"/>
    <s v="First Class"/>
    <s v="CB-12025"/>
    <x v="625"/>
    <x v="0"/>
    <s v="United States"/>
    <s v="East Orange"/>
    <x v="25"/>
    <x v="3"/>
    <s v="OFF-PA-10001246"/>
    <x v="1"/>
    <x v="3"/>
    <x v="1033"/>
    <n v="25.92"/>
    <n v="4"/>
    <n v="12.441600000000001"/>
  </r>
  <r>
    <n v="9813"/>
    <s v="CA-2019-117583"/>
    <x v="321"/>
    <d v="2019-11-30T00:00:00"/>
    <s v="First Class"/>
    <s v="CB-12025"/>
    <x v="625"/>
    <x v="0"/>
    <s v="United States"/>
    <s v="East Orange"/>
    <x v="25"/>
    <x v="3"/>
    <s v="OFF-AR-10000658"/>
    <x v="1"/>
    <x v="5"/>
    <x v="837"/>
    <n v="34.650000000000006"/>
    <n v="3"/>
    <n v="9.702"/>
  </r>
  <r>
    <n v="9814"/>
    <s v="CA-2019-117583"/>
    <x v="321"/>
    <d v="2019-11-30T00:00:00"/>
    <s v="First Class"/>
    <s v="CB-12025"/>
    <x v="625"/>
    <x v="0"/>
    <s v="United States"/>
    <s v="East Orange"/>
    <x v="25"/>
    <x v="3"/>
    <s v="OFF-PA-10000100"/>
    <x v="1"/>
    <x v="3"/>
    <x v="548"/>
    <n v="204.95000000000002"/>
    <n v="5"/>
    <n v="100.4255"/>
  </r>
  <r>
    <n v="9815"/>
    <s v="CA-2019-117583"/>
    <x v="321"/>
    <d v="2019-11-30T00:00:00"/>
    <s v="First Class"/>
    <s v="CB-12025"/>
    <x v="625"/>
    <x v="0"/>
    <s v="United States"/>
    <s v="East Orange"/>
    <x v="25"/>
    <x v="3"/>
    <s v="OFF-BI-10004233"/>
    <x v="1"/>
    <x v="4"/>
    <x v="1021"/>
    <n v="79.95"/>
    <n v="5"/>
    <n v="38.376000000000005"/>
  </r>
  <r>
    <n v="9828"/>
    <s v="CA-2020-169999"/>
    <x v="143"/>
    <d v="2020-06-26T00:00:00"/>
    <s v="Standard Class"/>
    <s v="JS-15685"/>
    <x v="25"/>
    <x v="1"/>
    <s v="United States"/>
    <s v="New York City"/>
    <x v="11"/>
    <x v="3"/>
    <s v="OFF-ST-10001511"/>
    <x v="1"/>
    <x v="10"/>
    <x v="1079"/>
    <n v="129.30000000000001"/>
    <n v="2"/>
    <n v="6.4649999999999892"/>
  </r>
  <r>
    <n v="9829"/>
    <s v="CA-2020-169999"/>
    <x v="143"/>
    <d v="2020-06-26T00:00:00"/>
    <s v="Standard Class"/>
    <s v="JS-15685"/>
    <x v="25"/>
    <x v="1"/>
    <s v="United States"/>
    <s v="New York City"/>
    <x v="11"/>
    <x v="3"/>
    <s v="OFF-BI-10004728"/>
    <x v="1"/>
    <x v="4"/>
    <x v="337"/>
    <n v="11.568000000000001"/>
    <n v="3"/>
    <n v="3.7595999999999998"/>
  </r>
  <r>
    <n v="9830"/>
    <s v="US-2020-152842"/>
    <x v="5"/>
    <d v="2020-07-23T00:00:00"/>
    <s v="Standard Class"/>
    <s v="NF-18385"/>
    <x v="103"/>
    <x v="0"/>
    <s v="United States"/>
    <s v="Charlotte"/>
    <x v="2"/>
    <x v="0"/>
    <s v="FUR-CH-10004218"/>
    <x v="0"/>
    <x v="1"/>
    <x v="1259"/>
    <n v="242.35200000000003"/>
    <n v="3"/>
    <n v="15.147000000000006"/>
  </r>
  <r>
    <n v="9834"/>
    <s v="CA-2020-130302"/>
    <x v="18"/>
    <d v="2020-09-19T00:00:00"/>
    <s v="Standard Class"/>
    <s v="CY-12745"/>
    <x v="252"/>
    <x v="1"/>
    <s v="United States"/>
    <s v="Springfield"/>
    <x v="19"/>
    <x v="3"/>
    <s v="TEC-AC-10002001"/>
    <x v="2"/>
    <x v="7"/>
    <x v="144"/>
    <n v="895.94400000000019"/>
    <n v="7"/>
    <n v="190.38810000000001"/>
  </r>
  <r>
    <n v="9835"/>
    <s v="CA-2019-126627"/>
    <x v="606"/>
    <d v="2019-10-12T00:00:00"/>
    <s v="First Class"/>
    <s v="WB-21850"/>
    <x v="601"/>
    <x v="0"/>
    <s v="United States"/>
    <s v="La Porte"/>
    <x v="6"/>
    <x v="2"/>
    <s v="FUR-FU-10004963"/>
    <x v="0"/>
    <x v="9"/>
    <x v="1083"/>
    <n v="14"/>
    <n v="4"/>
    <n v="-6.2999999999999972"/>
  </r>
  <r>
    <n v="9836"/>
    <s v="CA-2019-126627"/>
    <x v="606"/>
    <d v="2019-10-12T00:00:00"/>
    <s v="First Class"/>
    <s v="WB-21850"/>
    <x v="601"/>
    <x v="0"/>
    <s v="United States"/>
    <s v="La Porte"/>
    <x v="6"/>
    <x v="2"/>
    <s v="OFF-BI-10001597"/>
    <x v="1"/>
    <x v="4"/>
    <x v="520"/>
    <n v="16.391999999999996"/>
    <n v="2"/>
    <n v="-26.227200000000003"/>
  </r>
  <r>
    <n v="9837"/>
    <s v="US-2019-125402"/>
    <x v="271"/>
    <d v="2019-10-01T00:00:00"/>
    <s v="Standard Class"/>
    <s v="DL-12865"/>
    <x v="355"/>
    <x v="0"/>
    <s v="United States"/>
    <s v="Long Beach"/>
    <x v="1"/>
    <x v="1"/>
    <s v="OFF-PA-10000141"/>
    <x v="1"/>
    <x v="3"/>
    <x v="1320"/>
    <n v="10.9"/>
    <n v="5"/>
    <n v="5.1229999999999993"/>
  </r>
  <r>
    <n v="9838"/>
    <s v="US-2019-125402"/>
    <x v="271"/>
    <d v="2019-10-01T00:00:00"/>
    <s v="Standard Class"/>
    <s v="DL-12865"/>
    <x v="355"/>
    <x v="0"/>
    <s v="United States"/>
    <s v="Long Beach"/>
    <x v="1"/>
    <x v="1"/>
    <s v="OFF-LA-10003923"/>
    <x v="1"/>
    <x v="2"/>
    <x v="256"/>
    <n v="29.6"/>
    <n v="2"/>
    <n v="14.8"/>
  </r>
  <r>
    <n v="9839"/>
    <s v="US-2019-125402"/>
    <x v="271"/>
    <d v="2019-10-01T00:00:00"/>
    <s v="Standard Class"/>
    <s v="DL-12865"/>
    <x v="355"/>
    <x v="0"/>
    <s v="United States"/>
    <s v="Long Beach"/>
    <x v="1"/>
    <x v="1"/>
    <s v="OFF-LA-10001771"/>
    <x v="1"/>
    <x v="2"/>
    <x v="1075"/>
    <n v="4.9800000000000004"/>
    <n v="1"/>
    <n v="2.2907999999999999"/>
  </r>
  <r>
    <n v="9840"/>
    <s v="US-2019-125402"/>
    <x v="271"/>
    <d v="2019-10-01T00:00:00"/>
    <s v="Standard Class"/>
    <s v="DL-12865"/>
    <x v="355"/>
    <x v="0"/>
    <s v="United States"/>
    <s v="Long Beach"/>
    <x v="1"/>
    <x v="1"/>
    <s v="TEC-CO-10001943"/>
    <x v="2"/>
    <x v="15"/>
    <x v="1375"/>
    <n v="479.97600000000006"/>
    <n v="3"/>
    <n v="161.99189999999999"/>
  </r>
  <r>
    <n v="9841"/>
    <s v="US-2019-125402"/>
    <x v="271"/>
    <d v="2019-10-01T00:00:00"/>
    <s v="Standard Class"/>
    <s v="DL-12865"/>
    <x v="355"/>
    <x v="0"/>
    <s v="United States"/>
    <s v="Long Beach"/>
    <x v="1"/>
    <x v="1"/>
    <s v="TEC-PH-10003356"/>
    <x v="2"/>
    <x v="8"/>
    <x v="1714"/>
    <n v="44.736000000000004"/>
    <n v="8"/>
    <n v="4.4736000000000011"/>
  </r>
  <r>
    <n v="9842"/>
    <s v="US-2019-125402"/>
    <x v="271"/>
    <d v="2019-10-01T00:00:00"/>
    <s v="Standard Class"/>
    <s v="DL-12865"/>
    <x v="355"/>
    <x v="0"/>
    <s v="United States"/>
    <s v="Long Beach"/>
    <x v="1"/>
    <x v="1"/>
    <s v="OFF-AR-10002255"/>
    <x v="1"/>
    <x v="5"/>
    <x v="538"/>
    <n v="5.76"/>
    <n v="2"/>
    <n v="1.6703999999999999"/>
  </r>
  <r>
    <n v="9843"/>
    <s v="US-2019-125402"/>
    <x v="271"/>
    <d v="2019-10-01T00:00:00"/>
    <s v="Standard Class"/>
    <s v="DL-12865"/>
    <x v="355"/>
    <x v="0"/>
    <s v="United States"/>
    <s v="Long Beach"/>
    <x v="1"/>
    <x v="1"/>
    <s v="FUR-CH-10000665"/>
    <x v="0"/>
    <x v="1"/>
    <x v="419"/>
    <n v="483.13599999999997"/>
    <n v="4"/>
    <n v="60.391999999999939"/>
  </r>
  <r>
    <n v="9847"/>
    <s v="CA-2020-169327"/>
    <x v="153"/>
    <d v="2020-09-04T00:00:00"/>
    <s v="Second Class"/>
    <s v="MH-17290"/>
    <x v="685"/>
    <x v="2"/>
    <s v="United States"/>
    <s v="Los Angeles"/>
    <x v="1"/>
    <x v="1"/>
    <s v="OFF-AP-10001492"/>
    <x v="1"/>
    <x v="6"/>
    <x v="6"/>
    <n v="43.099999999999994"/>
    <n v="5"/>
    <n v="11.206"/>
  </r>
  <r>
    <n v="9848"/>
    <s v="CA-2020-169327"/>
    <x v="153"/>
    <d v="2020-09-04T00:00:00"/>
    <s v="Second Class"/>
    <s v="MH-17290"/>
    <x v="685"/>
    <x v="2"/>
    <s v="United States"/>
    <s v="Los Angeles"/>
    <x v="1"/>
    <x v="1"/>
    <s v="FUR-FU-10004188"/>
    <x v="0"/>
    <x v="9"/>
    <x v="1460"/>
    <n v="511.5"/>
    <n v="5"/>
    <n v="132.99"/>
  </r>
  <r>
    <n v="9849"/>
    <s v="CA-2020-169327"/>
    <x v="153"/>
    <d v="2020-09-04T00:00:00"/>
    <s v="Second Class"/>
    <s v="MH-17290"/>
    <x v="685"/>
    <x v="2"/>
    <s v="United States"/>
    <s v="Los Angeles"/>
    <x v="1"/>
    <x v="1"/>
    <s v="OFF-BI-10004330"/>
    <x v="1"/>
    <x v="4"/>
    <x v="747"/>
    <n v="147.91999999999999"/>
    <n v="5"/>
    <n v="46.224999999999987"/>
  </r>
  <r>
    <n v="9851"/>
    <s v="CA-2019-158155"/>
    <x v="246"/>
    <d v="2019-05-06T00:00:00"/>
    <s v="Standard Class"/>
    <s v="EH-13765"/>
    <x v="411"/>
    <x v="1"/>
    <s v="United States"/>
    <s v="New York City"/>
    <x v="11"/>
    <x v="3"/>
    <s v="FUR-FU-10000732"/>
    <x v="0"/>
    <x v="9"/>
    <x v="338"/>
    <n v="12.56"/>
    <n v="2"/>
    <n v="4.0191999999999997"/>
  </r>
  <r>
    <n v="9852"/>
    <s v="CA-2019-158155"/>
    <x v="246"/>
    <d v="2019-05-06T00:00:00"/>
    <s v="Standard Class"/>
    <s v="EH-13765"/>
    <x v="411"/>
    <x v="1"/>
    <s v="United States"/>
    <s v="New York City"/>
    <x v="11"/>
    <x v="3"/>
    <s v="OFF-BI-10001670"/>
    <x v="1"/>
    <x v="4"/>
    <x v="265"/>
    <n v="90.480000000000018"/>
    <n v="3"/>
    <n v="33.93"/>
  </r>
  <r>
    <n v="9853"/>
    <s v="CA-2019-158155"/>
    <x v="246"/>
    <d v="2019-05-06T00:00:00"/>
    <s v="Standard Class"/>
    <s v="EH-13765"/>
    <x v="411"/>
    <x v="1"/>
    <s v="United States"/>
    <s v="New York City"/>
    <x v="11"/>
    <x v="3"/>
    <s v="OFF-PA-10000533"/>
    <x v="1"/>
    <x v="3"/>
    <x v="858"/>
    <n v="13.08"/>
    <n v="2"/>
    <n v="6.0167999999999999"/>
  </r>
  <r>
    <n v="9854"/>
    <s v="CA-2019-158155"/>
    <x v="246"/>
    <d v="2019-05-06T00:00:00"/>
    <s v="Standard Class"/>
    <s v="EH-13765"/>
    <x v="411"/>
    <x v="1"/>
    <s v="United States"/>
    <s v="New York City"/>
    <x v="11"/>
    <x v="3"/>
    <s v="FUR-FU-10002253"/>
    <x v="0"/>
    <x v="9"/>
    <x v="373"/>
    <n v="214.7"/>
    <n v="5"/>
    <n v="83.733000000000004"/>
  </r>
  <r>
    <n v="9855"/>
    <s v="CA-2020-138870"/>
    <x v="143"/>
    <d v="2020-06-23T00:00:00"/>
    <s v="Standard Class"/>
    <s v="GA-14515"/>
    <x v="581"/>
    <x v="0"/>
    <s v="United States"/>
    <s v="San Francisco"/>
    <x v="1"/>
    <x v="1"/>
    <s v="FUR-FU-10002396"/>
    <x v="0"/>
    <x v="9"/>
    <x v="1400"/>
    <n v="50.32"/>
    <n v="4"/>
    <n v="21.134400000000003"/>
  </r>
  <r>
    <n v="9856"/>
    <s v="CA-2020-138870"/>
    <x v="143"/>
    <d v="2020-06-23T00:00:00"/>
    <s v="Standard Class"/>
    <s v="GA-14515"/>
    <x v="581"/>
    <x v="0"/>
    <s v="United States"/>
    <s v="San Francisco"/>
    <x v="1"/>
    <x v="1"/>
    <s v="OFF-PA-10004438"/>
    <x v="1"/>
    <x v="3"/>
    <x v="1126"/>
    <n v="24.56"/>
    <n v="2"/>
    <n v="11.543199999999999"/>
  </r>
  <r>
    <n v="9859"/>
    <s v="CA-2020-113278"/>
    <x v="234"/>
    <d v="2020-01-20T00:00:00"/>
    <s v="Standard Class"/>
    <s v="HR-14770"/>
    <x v="235"/>
    <x v="2"/>
    <s v="United States"/>
    <s v="Richmond"/>
    <x v="33"/>
    <x v="2"/>
    <s v="OFF-ST-10001590"/>
    <x v="1"/>
    <x v="10"/>
    <x v="1354"/>
    <n v="67.400000000000006"/>
    <n v="5"/>
    <n v="17.523999999999997"/>
  </r>
  <r>
    <n v="9860"/>
    <s v="CA-2020-113278"/>
    <x v="234"/>
    <d v="2020-01-20T00:00:00"/>
    <s v="Standard Class"/>
    <s v="HR-14770"/>
    <x v="235"/>
    <x v="2"/>
    <s v="United States"/>
    <s v="Richmond"/>
    <x v="33"/>
    <x v="2"/>
    <s v="OFF-FA-10003472"/>
    <x v="1"/>
    <x v="11"/>
    <x v="130"/>
    <n v="2.52"/>
    <n v="2"/>
    <n v="0.1008"/>
  </r>
  <r>
    <n v="9861"/>
    <s v="CA-2020-113278"/>
    <x v="234"/>
    <d v="2020-01-20T00:00:00"/>
    <s v="Standard Class"/>
    <s v="HR-14770"/>
    <x v="235"/>
    <x v="2"/>
    <s v="United States"/>
    <s v="Richmond"/>
    <x v="33"/>
    <x v="2"/>
    <s v="TEC-PH-10000169"/>
    <x v="2"/>
    <x v="8"/>
    <x v="1393"/>
    <n v="67.8"/>
    <n v="4"/>
    <n v="1.3559999999999945"/>
  </r>
  <r>
    <n v="9862"/>
    <s v="CA-2020-113278"/>
    <x v="234"/>
    <d v="2020-01-20T00:00:00"/>
    <s v="Standard Class"/>
    <s v="HR-14770"/>
    <x v="235"/>
    <x v="2"/>
    <s v="United States"/>
    <s v="Richmond"/>
    <x v="33"/>
    <x v="2"/>
    <s v="OFF-ST-10002562"/>
    <x v="1"/>
    <x v="10"/>
    <x v="1205"/>
    <n v="18.760000000000002"/>
    <n v="2"/>
    <n v="5.2528000000000006"/>
  </r>
  <r>
    <n v="9863"/>
    <s v="CA-2020-113278"/>
    <x v="234"/>
    <d v="2020-01-20T00:00:00"/>
    <s v="Standard Class"/>
    <s v="HR-14770"/>
    <x v="235"/>
    <x v="2"/>
    <s v="United States"/>
    <s v="Richmond"/>
    <x v="33"/>
    <x v="2"/>
    <s v="TEC-AC-10001445"/>
    <x v="2"/>
    <x v="7"/>
    <x v="1695"/>
    <n v="12.12"/>
    <n v="4"/>
    <n v="2.5451999999999995"/>
  </r>
  <r>
    <n v="9864"/>
    <s v="CA-2020-113278"/>
    <x v="234"/>
    <d v="2020-01-20T00:00:00"/>
    <s v="Standard Class"/>
    <s v="HR-14770"/>
    <x v="235"/>
    <x v="2"/>
    <s v="United States"/>
    <s v="Richmond"/>
    <x v="33"/>
    <x v="2"/>
    <s v="OFF-PA-10004156"/>
    <x v="1"/>
    <x v="3"/>
    <x v="634"/>
    <n v="11.34"/>
    <n v="1"/>
    <n v="5.5565999999999995"/>
  </r>
  <r>
    <n v="9865"/>
    <s v="CA-2020-113278"/>
    <x v="234"/>
    <d v="2020-01-20T00:00:00"/>
    <s v="Standard Class"/>
    <s v="HR-14770"/>
    <x v="235"/>
    <x v="2"/>
    <s v="United States"/>
    <s v="Richmond"/>
    <x v="33"/>
    <x v="2"/>
    <s v="TEC-AC-10004469"/>
    <x v="2"/>
    <x v="7"/>
    <x v="578"/>
    <n v="159.80000000000001"/>
    <n v="4"/>
    <n v="70.312000000000012"/>
  </r>
  <r>
    <n v="9866"/>
    <s v="CA-2020-113278"/>
    <x v="234"/>
    <d v="2020-01-20T00:00:00"/>
    <s v="Standard Class"/>
    <s v="HR-14770"/>
    <x v="235"/>
    <x v="2"/>
    <s v="United States"/>
    <s v="Richmond"/>
    <x v="33"/>
    <x v="2"/>
    <s v="FUR-FU-10001037"/>
    <x v="0"/>
    <x v="9"/>
    <x v="819"/>
    <n v="18.96"/>
    <n v="2"/>
    <n v="8.532"/>
  </r>
  <r>
    <n v="9872"/>
    <s v="CA-2020-146269"/>
    <x v="459"/>
    <d v="2020-10-06T00:00:00"/>
    <s v="Same Day"/>
    <s v="MH-17455"/>
    <x v="611"/>
    <x v="0"/>
    <s v="United States"/>
    <s v="Chicago"/>
    <x v="7"/>
    <x v="2"/>
    <s v="OFF-ST-10003208"/>
    <x v="1"/>
    <x v="10"/>
    <x v="133"/>
    <n v="290.33600000000001"/>
    <n v="2"/>
    <n v="32.662799999999947"/>
  </r>
  <r>
    <n v="9873"/>
    <s v="CA-2020-146269"/>
    <x v="459"/>
    <d v="2020-10-06T00:00:00"/>
    <s v="Same Day"/>
    <s v="MH-17455"/>
    <x v="611"/>
    <x v="0"/>
    <s v="United States"/>
    <s v="Chicago"/>
    <x v="7"/>
    <x v="2"/>
    <s v="OFF-AR-10004790"/>
    <x v="1"/>
    <x v="5"/>
    <x v="512"/>
    <n v="19.152000000000001"/>
    <n v="2"/>
    <n v="1.1969999999999992"/>
  </r>
  <r>
    <n v="9874"/>
    <s v="CA-2019-100587"/>
    <x v="57"/>
    <d v="2019-12-14T00:00:00"/>
    <s v="Standard Class"/>
    <s v="SL-20155"/>
    <x v="393"/>
    <x v="2"/>
    <s v="United States"/>
    <s v="New York City"/>
    <x v="11"/>
    <x v="3"/>
    <s v="OFF-PA-10004609"/>
    <x v="1"/>
    <x v="3"/>
    <x v="1500"/>
    <n v="6.48"/>
    <n v="1"/>
    <n v="3.1104000000000003"/>
  </r>
  <r>
    <n v="9875"/>
    <s v="CA-2019-166653"/>
    <x v="491"/>
    <d v="2019-09-24T00:00:00"/>
    <s v="Second Class"/>
    <s v="NP-18685"/>
    <x v="328"/>
    <x v="2"/>
    <s v="United States"/>
    <s v="Parma"/>
    <x v="19"/>
    <x v="3"/>
    <s v="OFF-EN-10003055"/>
    <x v="1"/>
    <x v="12"/>
    <x v="1025"/>
    <n v="63.967999999999996"/>
    <n v="2"/>
    <n v="19.989999999999995"/>
  </r>
  <r>
    <n v="9877"/>
    <s v="US-2020-166324"/>
    <x v="380"/>
    <d v="2020-04-21T00:00:00"/>
    <s v="First Class"/>
    <s v="BE-11455"/>
    <x v="385"/>
    <x v="2"/>
    <s v="United States"/>
    <s v="Cleveland"/>
    <x v="19"/>
    <x v="3"/>
    <s v="OFF-ST-10000078"/>
    <x v="1"/>
    <x v="10"/>
    <x v="1006"/>
    <n v="848.5440000000001"/>
    <n v="4"/>
    <n v="-21.213600000000099"/>
  </r>
  <r>
    <n v="9878"/>
    <s v="US-2020-166324"/>
    <x v="380"/>
    <d v="2020-04-21T00:00:00"/>
    <s v="First Class"/>
    <s v="BE-11455"/>
    <x v="385"/>
    <x v="2"/>
    <s v="United States"/>
    <s v="Cleveland"/>
    <x v="19"/>
    <x v="3"/>
    <s v="OFF-BI-10000174"/>
    <x v="1"/>
    <x v="4"/>
    <x v="1084"/>
    <n v="8.7000000000000011"/>
    <n v="5"/>
    <n v="-6.379999999999999"/>
  </r>
  <r>
    <n v="9879"/>
    <s v="US-2020-166324"/>
    <x v="380"/>
    <d v="2020-04-21T00:00:00"/>
    <s v="First Class"/>
    <s v="BE-11455"/>
    <x v="385"/>
    <x v="2"/>
    <s v="United States"/>
    <s v="Cleveland"/>
    <x v="19"/>
    <x v="3"/>
    <s v="TEC-PH-10004080"/>
    <x v="2"/>
    <x v="8"/>
    <x v="1571"/>
    <n v="122.38199999999999"/>
    <n v="3"/>
    <n v="-24.476399999999998"/>
  </r>
  <r>
    <n v="9880"/>
    <s v="CA-2019-122581"/>
    <x v="559"/>
    <d v="2019-08-25T00:00:00"/>
    <s v="Standard Class"/>
    <s v="JK-15370"/>
    <x v="524"/>
    <x v="0"/>
    <s v="United States"/>
    <s v="New York City"/>
    <x v="11"/>
    <x v="3"/>
    <s v="FUR-CH-10002961"/>
    <x v="0"/>
    <x v="1"/>
    <x v="707"/>
    <n v="573.17399999999998"/>
    <n v="7"/>
    <n v="63.685999999999979"/>
  </r>
  <r>
    <n v="9888"/>
    <s v="CA-2020-169607"/>
    <x v="214"/>
    <d v="2020-10-15T00:00:00"/>
    <s v="First Class"/>
    <s v="CA-12265"/>
    <x v="379"/>
    <x v="0"/>
    <s v="United States"/>
    <s v="New York City"/>
    <x v="11"/>
    <x v="3"/>
    <s v="OFF-PA-10000477"/>
    <x v="1"/>
    <x v="3"/>
    <x v="1736"/>
    <n v="9.9600000000000009"/>
    <n v="2"/>
    <n v="4.6812000000000005"/>
  </r>
  <r>
    <n v="9890"/>
    <s v="CA-2020-166499"/>
    <x v="282"/>
    <d v="2020-03-20T00:00:00"/>
    <s v="First Class"/>
    <s v="VG-21805"/>
    <x v="356"/>
    <x v="1"/>
    <s v="United States"/>
    <s v="Lakewood"/>
    <x v="25"/>
    <x v="3"/>
    <s v="OFF-AR-10002467"/>
    <x v="1"/>
    <x v="5"/>
    <x v="1401"/>
    <n v="8.94"/>
    <n v="3"/>
    <n v="2.4138000000000006"/>
  </r>
  <r>
    <n v="9891"/>
    <s v="US-2019-115441"/>
    <x v="110"/>
    <d v="2019-07-28T00:00:00"/>
    <s v="Second Class"/>
    <s v="SH-19975"/>
    <x v="41"/>
    <x v="1"/>
    <s v="United States"/>
    <s v="Milwaukee"/>
    <x v="21"/>
    <x v="2"/>
    <s v="OFF-PA-10004996"/>
    <x v="1"/>
    <x v="3"/>
    <x v="1176"/>
    <n v="20.62"/>
    <n v="2"/>
    <n v="9.6913999999999998"/>
  </r>
  <r>
    <n v="9892"/>
    <s v="US-2019-115441"/>
    <x v="110"/>
    <d v="2019-07-28T00:00:00"/>
    <s v="Second Class"/>
    <s v="SH-19975"/>
    <x v="41"/>
    <x v="1"/>
    <s v="United States"/>
    <s v="Milwaukee"/>
    <x v="21"/>
    <x v="2"/>
    <s v="TEC-AC-10003116"/>
    <x v="2"/>
    <x v="7"/>
    <x v="629"/>
    <n v="124.25"/>
    <n v="7"/>
    <n v="48.457499999999996"/>
  </r>
  <r>
    <n v="9893"/>
    <s v="US-2019-115441"/>
    <x v="110"/>
    <d v="2019-07-28T00:00:00"/>
    <s v="Second Class"/>
    <s v="SH-19975"/>
    <x v="41"/>
    <x v="1"/>
    <s v="United States"/>
    <s v="Milwaukee"/>
    <x v="21"/>
    <x v="2"/>
    <s v="TEC-PH-10002262"/>
    <x v="2"/>
    <x v="8"/>
    <x v="287"/>
    <n v="297.55"/>
    <n v="5"/>
    <n v="83.314000000000021"/>
  </r>
  <r>
    <n v="9894"/>
    <s v="US-2019-115441"/>
    <x v="110"/>
    <d v="2019-07-28T00:00:00"/>
    <s v="Second Class"/>
    <s v="SH-19975"/>
    <x v="41"/>
    <x v="1"/>
    <s v="United States"/>
    <s v="Milwaukee"/>
    <x v="21"/>
    <x v="2"/>
    <s v="FUR-CH-10004626"/>
    <x v="0"/>
    <x v="1"/>
    <x v="1422"/>
    <n v="403.56"/>
    <n v="4"/>
    <n v="96.854399999999998"/>
  </r>
  <r>
    <n v="9895"/>
    <s v="US-2019-115441"/>
    <x v="110"/>
    <d v="2019-07-28T00:00:00"/>
    <s v="Second Class"/>
    <s v="SH-19975"/>
    <x v="41"/>
    <x v="1"/>
    <s v="United States"/>
    <s v="Milwaukee"/>
    <x v="21"/>
    <x v="2"/>
    <s v="FUR-FU-10001756"/>
    <x v="0"/>
    <x v="9"/>
    <x v="155"/>
    <n v="95.199999999999989"/>
    <n v="5"/>
    <n v="27.60799999999999"/>
  </r>
  <r>
    <n v="9898"/>
    <s v="CA-2019-112830"/>
    <x v="60"/>
    <d v="2019-06-10T00:00:00"/>
    <s v="Standard Class"/>
    <s v="LP-17095"/>
    <x v="292"/>
    <x v="0"/>
    <s v="United States"/>
    <s v="Fairfield"/>
    <x v="19"/>
    <x v="3"/>
    <s v="FUR-FU-10004306"/>
    <x v="0"/>
    <x v="9"/>
    <x v="759"/>
    <n v="466.32000000000005"/>
    <n v="3"/>
    <n v="34.97399999999999"/>
  </r>
  <r>
    <n v="9899"/>
    <s v="CA-2019-112830"/>
    <x v="60"/>
    <d v="2019-06-10T00:00:00"/>
    <s v="Standard Class"/>
    <s v="LP-17095"/>
    <x v="292"/>
    <x v="0"/>
    <s v="United States"/>
    <s v="Fairfield"/>
    <x v="19"/>
    <x v="3"/>
    <s v="FUR-FU-10004845"/>
    <x v="0"/>
    <x v="9"/>
    <x v="1658"/>
    <n v="82.64"/>
    <n v="2"/>
    <n v="0"/>
  </r>
  <r>
    <n v="9901"/>
    <s v="CA-2020-117646"/>
    <x v="91"/>
    <d v="2020-08-25T00:00:00"/>
    <s v="Standard Class"/>
    <s v="SC-20845"/>
    <x v="769"/>
    <x v="0"/>
    <s v="United States"/>
    <s v="Louisville"/>
    <x v="27"/>
    <x v="1"/>
    <s v="OFF-ST-10000036"/>
    <x v="1"/>
    <x v="10"/>
    <x v="376"/>
    <n v="237.09600000000003"/>
    <n v="3"/>
    <n v="20.745899999999985"/>
  </r>
  <r>
    <n v="9902"/>
    <s v="CA-2020-117646"/>
    <x v="91"/>
    <d v="2020-08-25T00:00:00"/>
    <s v="Standard Class"/>
    <s v="SC-20845"/>
    <x v="769"/>
    <x v="0"/>
    <s v="United States"/>
    <s v="Louisville"/>
    <x v="27"/>
    <x v="1"/>
    <s v="FUR-FU-10001037"/>
    <x v="0"/>
    <x v="9"/>
    <x v="819"/>
    <n v="22.752000000000002"/>
    <n v="3"/>
    <n v="7.1099999999999994"/>
  </r>
  <r>
    <n v="9903"/>
    <s v="CA-2020-117646"/>
    <x v="91"/>
    <d v="2020-08-25T00:00:00"/>
    <s v="Standard Class"/>
    <s v="SC-20845"/>
    <x v="769"/>
    <x v="0"/>
    <s v="United States"/>
    <s v="Louisville"/>
    <x v="27"/>
    <x v="1"/>
    <s v="OFF-PA-10001950"/>
    <x v="1"/>
    <x v="3"/>
    <x v="94"/>
    <n v="6.6720000000000006"/>
    <n v="1"/>
    <n v="2.0849999999999991"/>
  </r>
  <r>
    <n v="9915"/>
    <s v="CA-2020-160927"/>
    <x v="506"/>
    <d v="2020-01-31T00:00:00"/>
    <s v="Second Class"/>
    <s v="TM-21010"/>
    <x v="468"/>
    <x v="0"/>
    <s v="United States"/>
    <s v="Marion"/>
    <x v="17"/>
    <x v="2"/>
    <s v="OFF-PA-10003848"/>
    <x v="1"/>
    <x v="3"/>
    <x v="1606"/>
    <n v="12.96"/>
    <n v="2"/>
    <n v="6.2208000000000006"/>
  </r>
  <r>
    <n v="9916"/>
    <s v="CA-2020-160927"/>
    <x v="506"/>
    <d v="2020-01-31T00:00:00"/>
    <s v="Second Class"/>
    <s v="TM-21010"/>
    <x v="468"/>
    <x v="0"/>
    <s v="United States"/>
    <s v="Marion"/>
    <x v="17"/>
    <x v="2"/>
    <s v="OFF-PA-10000176"/>
    <x v="1"/>
    <x v="3"/>
    <x v="755"/>
    <n v="94.85"/>
    <n v="5"/>
    <n v="45.527999999999992"/>
  </r>
  <r>
    <n v="9917"/>
    <s v="CA-2020-160927"/>
    <x v="506"/>
    <d v="2020-01-31T00:00:00"/>
    <s v="Second Class"/>
    <s v="TM-21010"/>
    <x v="468"/>
    <x v="0"/>
    <s v="United States"/>
    <s v="Marion"/>
    <x v="17"/>
    <x v="2"/>
    <s v="OFF-ST-10001590"/>
    <x v="1"/>
    <x v="10"/>
    <x v="1354"/>
    <n v="13.48"/>
    <n v="1"/>
    <n v="3.5047999999999995"/>
  </r>
  <r>
    <n v="9918"/>
    <s v="CA-2020-160927"/>
    <x v="506"/>
    <d v="2020-01-31T00:00:00"/>
    <s v="Second Class"/>
    <s v="TM-21010"/>
    <x v="468"/>
    <x v="0"/>
    <s v="United States"/>
    <s v="Marion"/>
    <x v="17"/>
    <x v="2"/>
    <s v="FUR-FU-10000010"/>
    <x v="0"/>
    <x v="9"/>
    <x v="323"/>
    <n v="14.91"/>
    <n v="3"/>
    <n v="4.6220999999999997"/>
  </r>
  <r>
    <n v="9920"/>
    <s v="CA-2019-149272"/>
    <x v="303"/>
    <d v="2019-03-19T00:00:00"/>
    <s v="Standard Class"/>
    <s v="MY-18295"/>
    <x v="357"/>
    <x v="1"/>
    <s v="United States"/>
    <s v="Bryan"/>
    <x v="6"/>
    <x v="2"/>
    <s v="FUR-CH-10000863"/>
    <x v="0"/>
    <x v="1"/>
    <x v="37"/>
    <n v="528.42999999999995"/>
    <n v="5"/>
    <n v="-143.43099999999998"/>
  </r>
  <r>
    <n v="9921"/>
    <s v="CA-2019-149272"/>
    <x v="303"/>
    <d v="2019-03-19T00:00:00"/>
    <s v="Standard Class"/>
    <s v="MY-18295"/>
    <x v="357"/>
    <x v="1"/>
    <s v="United States"/>
    <s v="Bryan"/>
    <x v="6"/>
    <x v="2"/>
    <s v="OFF-BI-10004233"/>
    <x v="1"/>
    <x v="4"/>
    <x v="1021"/>
    <n v="22.385999999999996"/>
    <n v="7"/>
    <n v="-35.817600000000013"/>
  </r>
  <r>
    <n v="9923"/>
    <s v="US-2020-162124"/>
    <x v="352"/>
    <d v="2020-05-10T00:00:00"/>
    <s v="Standard Class"/>
    <s v="JF-15490"/>
    <x v="343"/>
    <x v="0"/>
    <s v="United States"/>
    <s v="Chicago"/>
    <x v="7"/>
    <x v="2"/>
    <s v="TEC-AC-10001990"/>
    <x v="2"/>
    <x v="7"/>
    <x v="569"/>
    <n v="191.96800000000002"/>
    <n v="4"/>
    <n v="28.79519999999998"/>
  </r>
  <r>
    <n v="9929"/>
    <s v="CA-2019-129630"/>
    <x v="500"/>
    <d v="2019-09-04T00:00:00"/>
    <s v="Same Day"/>
    <s v="IM-15055"/>
    <x v="726"/>
    <x v="0"/>
    <s v="United States"/>
    <s v="San Francisco"/>
    <x v="1"/>
    <x v="1"/>
    <s v="FUR-FU-10000260"/>
    <x v="0"/>
    <x v="9"/>
    <x v="32"/>
    <n v="24.27"/>
    <n v="3"/>
    <n v="8.7371999999999996"/>
  </r>
  <r>
    <n v="9930"/>
    <s v="CA-2019-129630"/>
    <x v="500"/>
    <d v="2019-09-04T00:00:00"/>
    <s v="Same Day"/>
    <s v="IM-15055"/>
    <x v="726"/>
    <x v="0"/>
    <s v="United States"/>
    <s v="San Francisco"/>
    <x v="1"/>
    <x v="1"/>
    <s v="TEC-CO-10003763"/>
    <x v="2"/>
    <x v="15"/>
    <x v="1274"/>
    <n v="2799.9600000000005"/>
    <n v="5"/>
    <n v="944.98649999999986"/>
  </r>
  <r>
    <n v="9935"/>
    <s v="CA-2019-114405"/>
    <x v="161"/>
    <d v="2019-04-12T00:00:00"/>
    <s v="Standard Class"/>
    <s v="AS-10240"/>
    <x v="362"/>
    <x v="0"/>
    <s v="United States"/>
    <s v="Philadelphia"/>
    <x v="5"/>
    <x v="3"/>
    <s v="OFF-AP-10003278"/>
    <x v="1"/>
    <x v="6"/>
    <x v="1608"/>
    <n v="33.528000000000006"/>
    <n v="3"/>
    <n v="2.5146000000000015"/>
  </r>
  <r>
    <n v="9936"/>
    <s v="CA-2019-114405"/>
    <x v="161"/>
    <d v="2019-04-12T00:00:00"/>
    <s v="Standard Class"/>
    <s v="AS-10240"/>
    <x v="362"/>
    <x v="0"/>
    <s v="United States"/>
    <s v="Philadelphia"/>
    <x v="5"/>
    <x v="3"/>
    <s v="OFF-ST-10001627"/>
    <x v="1"/>
    <x v="10"/>
    <x v="1741"/>
    <n v="36.744"/>
    <n v="3"/>
    <n v="3.6744000000000039"/>
  </r>
  <r>
    <n v="9937"/>
    <s v="CA-2020-132955"/>
    <x v="50"/>
    <d v="2020-06-28T00:00:00"/>
    <s v="Standard Class"/>
    <s v="SC-20575"/>
    <x v="670"/>
    <x v="0"/>
    <s v="United States"/>
    <s v="Cranston"/>
    <x v="31"/>
    <x v="3"/>
    <s v="OFF-BI-10002735"/>
    <x v="1"/>
    <x v="4"/>
    <x v="83"/>
    <n v="102.93"/>
    <n v="3"/>
    <n v="48.377100000000006"/>
  </r>
  <r>
    <n v="9938"/>
    <s v="CA-2019-164889"/>
    <x v="640"/>
    <d v="2019-06-06T00:00:00"/>
    <s v="Second Class"/>
    <s v="CP-12340"/>
    <x v="183"/>
    <x v="1"/>
    <s v="United States"/>
    <s v="Los Angeles"/>
    <x v="1"/>
    <x v="1"/>
    <s v="FUR-TA-10001676"/>
    <x v="0"/>
    <x v="14"/>
    <x v="660"/>
    <n v="71.088000000000008"/>
    <n v="2"/>
    <n v="-1.7772000000000041"/>
  </r>
  <r>
    <n v="9939"/>
    <s v="CA-2019-169824"/>
    <x v="513"/>
    <d v="2019-12-17T00:00:00"/>
    <s v="Standard Class"/>
    <s v="NS-18640"/>
    <x v="241"/>
    <x v="1"/>
    <s v="United States"/>
    <s v="New York City"/>
    <x v="11"/>
    <x v="3"/>
    <s v="FUR-FU-10004864"/>
    <x v="0"/>
    <x v="9"/>
    <x v="1455"/>
    <n v="60.35"/>
    <n v="5"/>
    <n v="19.915500000000002"/>
  </r>
  <r>
    <n v="9940"/>
    <s v="CA-2019-169824"/>
    <x v="513"/>
    <d v="2019-12-17T00:00:00"/>
    <s v="Standard Class"/>
    <s v="NS-18640"/>
    <x v="241"/>
    <x v="1"/>
    <s v="United States"/>
    <s v="New York City"/>
    <x v="11"/>
    <x v="3"/>
    <s v="OFF-SU-10000952"/>
    <x v="1"/>
    <x v="13"/>
    <x v="910"/>
    <n v="35.520000000000003"/>
    <n v="4"/>
    <n v="9.9456000000000024"/>
  </r>
  <r>
    <n v="9941"/>
    <s v="CA-2019-169824"/>
    <x v="513"/>
    <d v="2019-12-17T00:00:00"/>
    <s v="Standard Class"/>
    <s v="NS-18640"/>
    <x v="241"/>
    <x v="1"/>
    <s v="United States"/>
    <s v="New York City"/>
    <x v="11"/>
    <x v="3"/>
    <s v="OFF-AR-10000462"/>
    <x v="1"/>
    <x v="5"/>
    <x v="597"/>
    <n v="11.200000000000001"/>
    <n v="7"/>
    <n v="4.8160000000000007"/>
  </r>
  <r>
    <n v="9942"/>
    <s v="CA-2020-164028"/>
    <x v="125"/>
    <d v="2020-11-30T00:00:00"/>
    <s v="Standard Class"/>
    <s v="JL-15835"/>
    <x v="158"/>
    <x v="0"/>
    <s v="United States"/>
    <s v="San Francisco"/>
    <x v="1"/>
    <x v="1"/>
    <s v="TEC-AC-10001772"/>
    <x v="2"/>
    <x v="7"/>
    <x v="244"/>
    <n v="223.58"/>
    <n v="14"/>
    <n v="87.196200000000005"/>
  </r>
  <r>
    <n v="9948"/>
    <s v="CA-2020-121559"/>
    <x v="386"/>
    <d v="2020-06-03T00:00:00"/>
    <s v="Second Class"/>
    <s v="HW-14935"/>
    <x v="189"/>
    <x v="1"/>
    <s v="United States"/>
    <s v="Indianapolis"/>
    <x v="33"/>
    <x v="2"/>
    <s v="FUR-CH-10003746"/>
    <x v="0"/>
    <x v="1"/>
    <x v="400"/>
    <n v="1925.88"/>
    <n v="6"/>
    <n v="539.24639999999999"/>
  </r>
  <r>
    <n v="9949"/>
    <s v="CA-2020-121559"/>
    <x v="386"/>
    <d v="2020-06-03T00:00:00"/>
    <s v="Second Class"/>
    <s v="HW-14935"/>
    <x v="189"/>
    <x v="1"/>
    <s v="United States"/>
    <s v="Indianapolis"/>
    <x v="33"/>
    <x v="2"/>
    <s v="OFF-AP-10002945"/>
    <x v="1"/>
    <x v="6"/>
    <x v="1047"/>
    <n v="2405.1999999999998"/>
    <n v="8"/>
    <n v="793.71599999999989"/>
  </r>
  <r>
    <n v="9950"/>
    <s v="CA-2020-121559"/>
    <x v="386"/>
    <d v="2020-06-03T00:00:00"/>
    <s v="Second Class"/>
    <s v="HW-14935"/>
    <x v="189"/>
    <x v="1"/>
    <s v="United States"/>
    <s v="Indianapolis"/>
    <x v="33"/>
    <x v="2"/>
    <s v="TEC-AC-10004568"/>
    <x v="2"/>
    <x v="7"/>
    <x v="1128"/>
    <n v="83.97"/>
    <n v="3"/>
    <n v="15.954299999999993"/>
  </r>
  <r>
    <n v="9951"/>
    <s v="CA-2020-121559"/>
    <x v="386"/>
    <d v="2020-06-03T00:00:00"/>
    <s v="Second Class"/>
    <s v="HW-14935"/>
    <x v="189"/>
    <x v="1"/>
    <s v="United States"/>
    <s v="Indianapolis"/>
    <x v="33"/>
    <x v="2"/>
    <s v="TEC-AC-10001714"/>
    <x v="2"/>
    <x v="7"/>
    <x v="436"/>
    <n v="39.89"/>
    <n v="1"/>
    <n v="14.7593"/>
  </r>
  <r>
    <n v="9952"/>
    <s v="CA-2020-121559"/>
    <x v="386"/>
    <d v="2020-06-03T00:00:00"/>
    <s v="Second Class"/>
    <s v="HW-14935"/>
    <x v="189"/>
    <x v="1"/>
    <s v="United States"/>
    <s v="Indianapolis"/>
    <x v="33"/>
    <x v="2"/>
    <s v="OFF-BI-10002072"/>
    <x v="1"/>
    <x v="4"/>
    <x v="554"/>
    <n v="17.38"/>
    <n v="2"/>
    <n v="8.69"/>
  </r>
  <r>
    <n v="9960"/>
    <s v="CA-2020-137421"/>
    <x v="459"/>
    <d v="2020-10-11T00:00:00"/>
    <s v="Standard Class"/>
    <s v="AJ-10945"/>
    <x v="591"/>
    <x v="0"/>
    <s v="United States"/>
    <s v="Chandler"/>
    <x v="18"/>
    <x v="1"/>
    <s v="OFF-AR-10001761"/>
    <x v="1"/>
    <x v="5"/>
    <x v="1341"/>
    <n v="9.3439999999999994"/>
    <n v="2"/>
    <n v="1.8687999999999998"/>
  </r>
  <r>
    <n v="9961"/>
    <s v="CA-2020-141446"/>
    <x v="64"/>
    <d v="2020-09-18T00:00:00"/>
    <s v="Second Class"/>
    <s v="CL-12700"/>
    <x v="495"/>
    <x v="2"/>
    <s v="United States"/>
    <s v="Florence"/>
    <x v="0"/>
    <x v="0"/>
    <s v="TEC-AC-10002305"/>
    <x v="2"/>
    <x v="7"/>
    <x v="1181"/>
    <n v="18"/>
    <n v="1"/>
    <n v="3.2399999999999984"/>
  </r>
  <r>
    <n v="9965"/>
    <s v="CA-2019-146374"/>
    <x v="3"/>
    <d v="2019-12-10T00:00:00"/>
    <s v="Second Class"/>
    <s v="HE-14800"/>
    <x v="753"/>
    <x v="1"/>
    <s v="United States"/>
    <s v="Newark"/>
    <x v="10"/>
    <x v="3"/>
    <s v="FUR-FU-10002671"/>
    <x v="0"/>
    <x v="9"/>
    <x v="253"/>
    <n v="13.4"/>
    <n v="1"/>
    <n v="6.4319999999999995"/>
  </r>
  <r>
    <n v="9966"/>
    <s v="CA-2019-146374"/>
    <x v="3"/>
    <d v="2019-12-10T00:00:00"/>
    <s v="Second Class"/>
    <s v="HE-14800"/>
    <x v="753"/>
    <x v="1"/>
    <s v="United States"/>
    <s v="Newark"/>
    <x v="10"/>
    <x v="3"/>
    <s v="OFF-PA-10000349"/>
    <x v="1"/>
    <x v="3"/>
    <x v="10"/>
    <n v="4.9800000000000004"/>
    <n v="1"/>
    <n v="2.3406000000000002"/>
  </r>
  <r>
    <n v="9967"/>
    <s v="CA-2019-146374"/>
    <x v="3"/>
    <d v="2019-12-10T00:00:00"/>
    <s v="Second Class"/>
    <s v="HE-14800"/>
    <x v="753"/>
    <x v="1"/>
    <s v="United States"/>
    <s v="Newark"/>
    <x v="10"/>
    <x v="3"/>
    <s v="OFF-EN-10004483"/>
    <x v="1"/>
    <x v="12"/>
    <x v="986"/>
    <n v="109.69"/>
    <n v="7"/>
    <n v="51.554299999999991"/>
  </r>
  <r>
    <n v="9968"/>
    <s v="CA-2020-153871"/>
    <x v="83"/>
    <d v="2020-12-17T00:00:00"/>
    <s v="Standard Class"/>
    <s v="RB-19435"/>
    <x v="704"/>
    <x v="0"/>
    <s v="United States"/>
    <s v="Plainfield"/>
    <x v="25"/>
    <x v="3"/>
    <s v="OFF-BI-10004209"/>
    <x v="1"/>
    <x v="4"/>
    <x v="1151"/>
    <n v="40.199999999999996"/>
    <n v="5"/>
    <n v="18.089999999999996"/>
  </r>
  <r>
    <n v="9969"/>
    <s v="CA-2020-153871"/>
    <x v="83"/>
    <d v="2020-12-17T00:00:00"/>
    <s v="Standard Class"/>
    <s v="RB-19435"/>
    <x v="704"/>
    <x v="0"/>
    <s v="United States"/>
    <s v="Plainfield"/>
    <x v="25"/>
    <x v="3"/>
    <s v="OFF-BI-10004600"/>
    <x v="1"/>
    <x v="4"/>
    <x v="1130"/>
    <n v="735.98"/>
    <n v="2"/>
    <n v="331.19099999999997"/>
  </r>
  <r>
    <n v="9970"/>
    <s v="CA-2020-153871"/>
    <x v="83"/>
    <d v="2020-12-17T00:00:00"/>
    <s v="Standard Class"/>
    <s v="RB-19435"/>
    <x v="704"/>
    <x v="0"/>
    <s v="United States"/>
    <s v="Plainfield"/>
    <x v="25"/>
    <x v="3"/>
    <s v="OFF-AP-10003622"/>
    <x v="1"/>
    <x v="6"/>
    <x v="1462"/>
    <n v="22.75"/>
    <n v="7"/>
    <n v="6.5974999999999993"/>
  </r>
  <r>
    <n v="9973"/>
    <s v="CA-2019-130225"/>
    <x v="58"/>
    <d v="2019-09-17T00:00:00"/>
    <s v="Standard Class"/>
    <s v="RC-19960"/>
    <x v="134"/>
    <x v="0"/>
    <s v="United States"/>
    <s v="Houston"/>
    <x v="6"/>
    <x v="2"/>
    <s v="OFF-EN-10000056"/>
    <x v="1"/>
    <x v="12"/>
    <x v="468"/>
    <n v="99.567999999999998"/>
    <n v="2"/>
    <n v="33.604199999999992"/>
  </r>
  <r>
    <n v="9974"/>
    <s v="US-2019-103674"/>
    <x v="229"/>
    <d v="2019-12-10T00:00:00"/>
    <s v="Standard Class"/>
    <s v="AP-10720"/>
    <x v="354"/>
    <x v="2"/>
    <s v="United States"/>
    <s v="Los Angeles"/>
    <x v="1"/>
    <x v="1"/>
    <s v="TEC-PH-10004080"/>
    <x v="2"/>
    <x v="8"/>
    <x v="1571"/>
    <n v="271.95999999999998"/>
    <n v="5"/>
    <n v="27.195999999999998"/>
  </r>
  <r>
    <n v="9975"/>
    <s v="US-2019-103674"/>
    <x v="229"/>
    <d v="2019-12-10T00:00:00"/>
    <s v="Standard Class"/>
    <s v="AP-10720"/>
    <x v="354"/>
    <x v="2"/>
    <s v="United States"/>
    <s v="Los Angeles"/>
    <x v="1"/>
    <x v="1"/>
    <s v="OFF-AR-10004752"/>
    <x v="1"/>
    <x v="5"/>
    <x v="851"/>
    <n v="18.689999999999998"/>
    <n v="7"/>
    <n v="5.2332000000000001"/>
  </r>
  <r>
    <n v="9976"/>
    <s v="US-2019-103674"/>
    <x v="229"/>
    <d v="2019-12-10T00:00:00"/>
    <s v="Standard Class"/>
    <s v="AP-10720"/>
    <x v="354"/>
    <x v="2"/>
    <s v="United States"/>
    <s v="Los Angeles"/>
    <x v="1"/>
    <x v="1"/>
    <s v="OFF-PA-10000743"/>
    <x v="1"/>
    <x v="3"/>
    <x v="1515"/>
    <n v="13.36"/>
    <n v="2"/>
    <n v="6.4127999999999998"/>
  </r>
  <r>
    <n v="9977"/>
    <s v="US-2019-103674"/>
    <x v="229"/>
    <d v="2019-12-10T00:00:00"/>
    <s v="Standard Class"/>
    <s v="AP-10720"/>
    <x v="354"/>
    <x v="2"/>
    <s v="United States"/>
    <s v="Los Angeles"/>
    <x v="1"/>
    <x v="1"/>
    <s v="TEC-PH-10002496"/>
    <x v="2"/>
    <x v="8"/>
    <x v="298"/>
    <n v="249.58400000000003"/>
    <n v="2"/>
    <n v="31.197999999999986"/>
  </r>
  <r>
    <n v="9978"/>
    <s v="US-2019-103674"/>
    <x v="229"/>
    <d v="2019-12-10T00:00:00"/>
    <s v="Standard Class"/>
    <s v="AP-10720"/>
    <x v="354"/>
    <x v="2"/>
    <s v="United States"/>
    <s v="Los Angeles"/>
    <x v="1"/>
    <x v="1"/>
    <s v="OFF-FA-10003467"/>
    <x v="1"/>
    <x v="11"/>
    <x v="1581"/>
    <n v="13.86"/>
    <n v="7"/>
    <n v="0"/>
  </r>
  <r>
    <n v="9979"/>
    <s v="US-2019-103674"/>
    <x v="229"/>
    <d v="2019-12-10T00:00:00"/>
    <s v="Standard Class"/>
    <s v="AP-10720"/>
    <x v="354"/>
    <x v="2"/>
    <s v="United States"/>
    <s v="Los Angeles"/>
    <x v="1"/>
    <x v="1"/>
    <s v="OFF-BI-10003727"/>
    <x v="1"/>
    <x v="4"/>
    <x v="524"/>
    <n v="13.375999999999999"/>
    <n v="4"/>
    <n v="4.6815999999999995"/>
  </r>
  <r>
    <n v="9980"/>
    <s v="US-2019-103674"/>
    <x v="229"/>
    <d v="2019-12-10T00:00:00"/>
    <s v="Standard Class"/>
    <s v="AP-10720"/>
    <x v="354"/>
    <x v="2"/>
    <s v="United States"/>
    <s v="Los Angeles"/>
    <x v="1"/>
    <x v="1"/>
    <s v="OFF-BI-10002026"/>
    <x v="1"/>
    <x v="4"/>
    <x v="1528"/>
    <n v="437.47200000000009"/>
    <n v="14"/>
    <n v="153.11519999999999"/>
  </r>
  <r>
    <n v="9982"/>
    <s v="CA-2020-163566"/>
    <x v="356"/>
    <d v="2020-08-06T00:00:00"/>
    <s v="First Class"/>
    <s v="TB-21055"/>
    <x v="15"/>
    <x v="0"/>
    <s v="United States"/>
    <s v="Fairfield"/>
    <x v="19"/>
    <x v="3"/>
    <s v="OFF-LA-10004484"/>
    <x v="1"/>
    <x v="2"/>
    <x v="399"/>
    <n v="16.520000000000003"/>
    <n v="5"/>
    <n v="5.368999999999998"/>
  </r>
  <r>
    <n v="9983"/>
    <s v="US-2019-157728"/>
    <x v="491"/>
    <d v="2019-09-28T00:00:00"/>
    <s v="Standard Class"/>
    <s v="RC-19960"/>
    <x v="134"/>
    <x v="0"/>
    <s v="United States"/>
    <s v="Grand Rapids"/>
    <x v="13"/>
    <x v="2"/>
    <s v="OFF-PA-10002195"/>
    <x v="1"/>
    <x v="3"/>
    <x v="473"/>
    <n v="35.56"/>
    <n v="7"/>
    <n v="16.713200000000001"/>
  </r>
  <r>
    <n v="9984"/>
    <s v="US-2019-157728"/>
    <x v="491"/>
    <d v="2019-09-28T00:00:00"/>
    <s v="Standard Class"/>
    <s v="RC-19960"/>
    <x v="134"/>
    <x v="0"/>
    <s v="United States"/>
    <s v="Grand Rapids"/>
    <x v="13"/>
    <x v="2"/>
    <s v="TEC-PH-10001305"/>
    <x v="2"/>
    <x v="8"/>
    <x v="1388"/>
    <n v="97.98"/>
    <n v="2"/>
    <n v="27.434400000000011"/>
  </r>
  <r>
    <n v="9987"/>
    <s v="CA-2019-125794"/>
    <x v="181"/>
    <d v="2019-10-03T00:00:00"/>
    <s v="Standard Class"/>
    <s v="ML-17410"/>
    <x v="594"/>
    <x v="0"/>
    <s v="United States"/>
    <s v="Los Angeles"/>
    <x v="1"/>
    <x v="1"/>
    <s v="TEC-AC-10003399"/>
    <x v="2"/>
    <x v="7"/>
    <x v="1465"/>
    <n v="36.24"/>
    <n v="1"/>
    <n v="15.220800000000001"/>
  </r>
  <r>
    <n v="9988"/>
    <s v="CA-2020-163629"/>
    <x v="385"/>
    <d v="2020-11-21T00:00:00"/>
    <s v="Standard Class"/>
    <s v="RA-19885"/>
    <x v="10"/>
    <x v="1"/>
    <s v="United States"/>
    <s v="Athens"/>
    <x v="29"/>
    <x v="0"/>
    <s v="TEC-AC-10001539"/>
    <x v="2"/>
    <x v="7"/>
    <x v="1295"/>
    <n v="79.989999999999995"/>
    <n v="1"/>
    <n v="28.796399999999998"/>
  </r>
  <r>
    <n v="9989"/>
    <s v="CA-2020-163629"/>
    <x v="385"/>
    <d v="2020-11-21T00:00:00"/>
    <s v="Standard Class"/>
    <s v="RA-19885"/>
    <x v="10"/>
    <x v="1"/>
    <s v="United States"/>
    <s v="Athens"/>
    <x v="29"/>
    <x v="0"/>
    <s v="TEC-PH-10004006"/>
    <x v="2"/>
    <x v="8"/>
    <x v="1561"/>
    <n v="206.1"/>
    <n v="5"/>
    <n v="55.647000000000006"/>
  </r>
  <r>
    <n v="9991"/>
    <s v="CA-2020-121258"/>
    <x v="235"/>
    <d v="2020-03-03T00:00:00"/>
    <s v="Standard Class"/>
    <s v="DB-13060"/>
    <x v="106"/>
    <x v="0"/>
    <s v="United States"/>
    <s v="Costa Mesa"/>
    <x v="1"/>
    <x v="1"/>
    <s v="FUR-FU-10000747"/>
    <x v="0"/>
    <x v="9"/>
    <x v="1691"/>
    <n v="91.96"/>
    <n v="2"/>
    <n v="15.633199999999988"/>
  </r>
  <r>
    <n v="9992"/>
    <s v="CA-2020-121258"/>
    <x v="235"/>
    <d v="2020-03-03T00:00:00"/>
    <s v="Standard Class"/>
    <s v="DB-13060"/>
    <x v="106"/>
    <x v="0"/>
    <s v="United States"/>
    <s v="Costa Mesa"/>
    <x v="1"/>
    <x v="1"/>
    <s v="TEC-PH-10003645"/>
    <x v="2"/>
    <x v="8"/>
    <x v="160"/>
    <n v="258.57600000000002"/>
    <n v="2"/>
    <n v="19.393200000000007"/>
  </r>
  <r>
    <n v="9993"/>
    <s v="CA-2020-121258"/>
    <x v="235"/>
    <d v="2020-03-03T00:00:00"/>
    <s v="Standard Class"/>
    <s v="DB-13060"/>
    <x v="106"/>
    <x v="0"/>
    <s v="United States"/>
    <s v="Costa Mesa"/>
    <x v="1"/>
    <x v="1"/>
    <s v="OFF-PA-10004041"/>
    <x v="1"/>
    <x v="3"/>
    <x v="646"/>
    <n v="29.6"/>
    <n v="4"/>
    <n v="13.32"/>
  </r>
  <r>
    <n v="9994"/>
    <s v="CA-2020-119914"/>
    <x v="262"/>
    <d v="2020-05-09T00:00:00"/>
    <s v="Second Class"/>
    <s v="CC-12220"/>
    <x v="278"/>
    <x v="0"/>
    <s v="United States"/>
    <s v="Westminster"/>
    <x v="1"/>
    <x v="1"/>
    <s v="OFF-AP-10002684"/>
    <x v="1"/>
    <x v="6"/>
    <x v="91"/>
    <n v="243.16"/>
    <n v="2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2A4D6-D30E-45FF-BF12-DF605BBC9D4E}" name="PivotTable3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8">
  <location ref="A3:C8" firstHeaderRow="0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chartFormats count="6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F2111-CD41-45E9-BACA-67498DCAB2B0}" name="PivotTable4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C7" firstHeaderRow="0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37F27-BDE8-4F5B-8AD9-3CA30A70F89C}" name="PivotTable5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C21" firstHeaderRow="0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7"/>
        <item x="6"/>
        <item x="5"/>
        <item x="4"/>
        <item x="0"/>
        <item x="1"/>
        <item x="15"/>
        <item x="12"/>
        <item x="11"/>
        <item x="9"/>
        <item x="2"/>
        <item x="16"/>
        <item x="3"/>
        <item x="8"/>
        <item x="10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5"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18">
    <i>
      <x v="13"/>
    </i>
    <i>
      <x v="5"/>
    </i>
    <i>
      <x v="14"/>
    </i>
    <i>
      <x v="3"/>
    </i>
    <i>
      <x v="16"/>
    </i>
    <i>
      <x v="6"/>
    </i>
    <i>
      <x/>
    </i>
    <i>
      <x v="11"/>
    </i>
    <i>
      <x v="1"/>
    </i>
    <i>
      <x v="9"/>
    </i>
    <i>
      <x v="4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07170-BB0B-41C2-8645-7628E8595866}" name="PivotTable6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C7" firstHeaderRow="0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6311B-EBD7-41B3-BCB0-D15915F3703E}" name="PivotTable7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C777" firstHeaderRow="0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axis="axisRow" showAll="0" sortType="descending">
      <items count="774">
        <item x="761"/>
        <item x="557"/>
        <item x="301"/>
        <item x="83"/>
        <item x="217"/>
        <item x="404"/>
        <item x="314"/>
        <item x="656"/>
        <item x="132"/>
        <item x="349"/>
        <item x="218"/>
        <item x="125"/>
        <item x="73"/>
        <item x="475"/>
        <item x="493"/>
        <item x="362"/>
        <item x="297"/>
        <item x="657"/>
        <item x="91"/>
        <item x="588"/>
        <item x="264"/>
        <item x="637"/>
        <item x="671"/>
        <item x="51"/>
        <item x="130"/>
        <item x="237"/>
        <item x="90"/>
        <item x="397"/>
        <item x="336"/>
        <item x="405"/>
        <item x="626"/>
        <item x="2"/>
        <item x="72"/>
        <item x="535"/>
        <item x="337"/>
        <item x="534"/>
        <item x="733"/>
        <item x="630"/>
        <item x="305"/>
        <item x="417"/>
        <item x="232"/>
        <item x="643"/>
        <item x="514"/>
        <item x="95"/>
        <item x="574"/>
        <item x="424"/>
        <item x="354"/>
        <item x="153"/>
        <item x="751"/>
        <item x="696"/>
        <item x="519"/>
        <item x="203"/>
        <item x="709"/>
        <item x="161"/>
        <item x="373"/>
        <item x="339"/>
        <item x="438"/>
        <item x="525"/>
        <item x="659"/>
        <item x="172"/>
        <item x="480"/>
        <item x="591"/>
        <item x="609"/>
        <item x="641"/>
        <item x="71"/>
        <item x="451"/>
        <item x="184"/>
        <item x="694"/>
        <item x="702"/>
        <item x="747"/>
        <item x="432"/>
        <item x="639"/>
        <item x="229"/>
        <item x="460"/>
        <item x="270"/>
        <item x="530"/>
        <item x="440"/>
        <item x="76"/>
        <item x="457"/>
        <item x="549"/>
        <item x="400"/>
        <item x="186"/>
        <item x="528"/>
        <item x="714"/>
        <item x="698"/>
        <item x="315"/>
        <item x="133"/>
        <item x="214"/>
        <item x="488"/>
        <item x="634"/>
        <item x="653"/>
        <item x="477"/>
        <item x="501"/>
        <item x="348"/>
        <item x="447"/>
        <item x="385"/>
        <item x="730"/>
        <item x="772"/>
        <item x="675"/>
        <item x="124"/>
        <item x="266"/>
        <item x="108"/>
        <item x="755"/>
        <item x="669"/>
        <item x="597"/>
        <item x="155"/>
        <item x="244"/>
        <item x="484"/>
        <item x="215"/>
        <item x="743"/>
        <item x="390"/>
        <item x="271"/>
        <item x="515"/>
        <item x="506"/>
        <item x="563"/>
        <item x="570"/>
        <item x="281"/>
        <item x="288"/>
        <item x="227"/>
        <item x="679"/>
        <item x="555"/>
        <item x="662"/>
        <item x="760"/>
        <item x="346"/>
        <item x="724"/>
        <item x="640"/>
        <item x="473"/>
        <item x="143"/>
        <item x="513"/>
        <item x="168"/>
        <item x="426"/>
        <item x="99"/>
        <item x="625"/>
        <item x="220"/>
        <item x="265"/>
        <item x="392"/>
        <item x="294"/>
        <item x="249"/>
        <item x="300"/>
        <item x="500"/>
        <item x="399"/>
        <item x="245"/>
        <item x="617"/>
        <item x="423"/>
        <item x="147"/>
        <item x="278"/>
        <item x="485"/>
        <item x="635"/>
        <item x="379"/>
        <item x="364"/>
        <item x="464"/>
        <item x="69"/>
        <item x="660"/>
        <item x="183"/>
        <item x="277"/>
        <item x="522"/>
        <item x="663"/>
        <item x="21"/>
        <item x="419"/>
        <item x="160"/>
        <item x="678"/>
        <item x="287"/>
        <item x="560"/>
        <item x="571"/>
        <item x="329"/>
        <item x="0"/>
        <item x="68"/>
        <item x="81"/>
        <item x="34"/>
        <item x="470"/>
        <item x="150"/>
        <item x="428"/>
        <item x="763"/>
        <item x="406"/>
        <item x="556"/>
        <item x="65"/>
        <item x="495"/>
        <item x="163"/>
        <item x="252"/>
        <item x="311"/>
        <item x="359"/>
        <item x="482"/>
        <item x="33"/>
        <item x="628"/>
        <item x="326"/>
        <item x="280"/>
        <item x="355"/>
        <item x="439"/>
        <item x="619"/>
        <item x="481"/>
        <item x="529"/>
        <item x="715"/>
        <item x="603"/>
        <item x="590"/>
        <item x="677"/>
        <item x="673"/>
        <item x="512"/>
        <item x="178"/>
        <item x="1"/>
        <item x="106"/>
        <item x="658"/>
        <item x="587"/>
        <item x="200"/>
        <item x="60"/>
        <item x="764"/>
        <item x="718"/>
        <item x="114"/>
        <item x="561"/>
        <item x="193"/>
        <item x="136"/>
        <item x="527"/>
        <item x="236"/>
        <item x="431"/>
        <item x="377"/>
        <item x="494"/>
        <item x="64"/>
        <item x="511"/>
        <item x="518"/>
        <item x="655"/>
        <item x="642"/>
        <item x="672"/>
        <item x="449"/>
        <item x="758"/>
        <item x="437"/>
        <item x="396"/>
        <item x="144"/>
        <item x="407"/>
        <item x="258"/>
        <item x="78"/>
        <item x="682"/>
        <item x="250"/>
        <item x="592"/>
        <item x="623"/>
        <item x="38"/>
        <item x="66"/>
        <item x="498"/>
        <item x="169"/>
        <item x="701"/>
        <item x="410"/>
        <item x="614"/>
        <item x="112"/>
        <item x="720"/>
        <item x="208"/>
        <item x="351"/>
        <item x="411"/>
        <item x="487"/>
        <item x="664"/>
        <item x="521"/>
        <item x="461"/>
        <item x="140"/>
        <item x="29"/>
        <item x="231"/>
        <item x="615"/>
        <item x="177"/>
        <item x="131"/>
        <item x="371"/>
        <item x="6"/>
        <item x="731"/>
        <item x="285"/>
        <item x="681"/>
        <item x="246"/>
        <item x="507"/>
        <item x="391"/>
        <item x="552"/>
        <item x="381"/>
        <item x="11"/>
        <item x="198"/>
        <item x="554"/>
        <item x="164"/>
        <item x="532"/>
        <item x="273"/>
        <item x="293"/>
        <item x="687"/>
        <item x="708"/>
        <item x="378"/>
        <item x="706"/>
        <item x="686"/>
        <item x="295"/>
        <item x="262"/>
        <item x="233"/>
        <item x="247"/>
        <item x="139"/>
        <item x="585"/>
        <item x="505"/>
        <item x="53"/>
        <item x="154"/>
        <item x="766"/>
        <item x="608"/>
        <item x="740"/>
        <item x="191"/>
        <item x="24"/>
        <item x="31"/>
        <item x="8"/>
        <item x="283"/>
        <item x="581"/>
        <item x="212"/>
        <item x="739"/>
        <item x="636"/>
        <item x="149"/>
        <item x="395"/>
        <item x="77"/>
        <item x="170"/>
        <item x="259"/>
        <item x="223"/>
        <item x="414"/>
        <item x="474"/>
        <item x="135"/>
        <item x="199"/>
        <item x="88"/>
        <item x="235"/>
        <item x="753"/>
        <item x="206"/>
        <item x="729"/>
        <item x="606"/>
        <item x="304"/>
        <item x="576"/>
        <item x="56"/>
        <item x="654"/>
        <item x="290"/>
        <item x="189"/>
        <item x="375"/>
        <item x="289"/>
        <item x="17"/>
        <item x="374"/>
        <item x="547"/>
        <item x="496"/>
        <item x="211"/>
        <item x="726"/>
        <item x="3"/>
        <item x="347"/>
        <item x="445"/>
        <item x="559"/>
        <item x="573"/>
        <item x="402"/>
        <item x="197"/>
        <item x="299"/>
        <item x="376"/>
        <item x="332"/>
        <item x="598"/>
        <item x="32"/>
        <item x="14"/>
        <item x="360"/>
        <item x="491"/>
        <item x="551"/>
        <item x="742"/>
        <item x="128"/>
        <item x="176"/>
        <item x="524"/>
        <item x="361"/>
        <item x="196"/>
        <item x="141"/>
        <item x="238"/>
        <item x="509"/>
        <item x="593"/>
        <item x="115"/>
        <item x="343"/>
        <item x="84"/>
        <item x="403"/>
        <item x="338"/>
        <item x="596"/>
        <item x="388"/>
        <item x="676"/>
        <item x="510"/>
        <item x="384"/>
        <item x="455"/>
        <item x="584"/>
        <item x="345"/>
        <item x="298"/>
        <item x="25"/>
        <item x="275"/>
        <item x="416"/>
        <item x="187"/>
        <item x="195"/>
        <item x="401"/>
        <item x="333"/>
        <item x="116"/>
        <item x="442"/>
        <item x="158"/>
        <item x="80"/>
        <item x="622"/>
        <item x="610"/>
        <item x="40"/>
        <item x="59"/>
        <item x="260"/>
        <item x="382"/>
        <item x="225"/>
        <item x="58"/>
        <item x="542"/>
        <item x="502"/>
        <item x="420"/>
        <item x="536"/>
        <item x="661"/>
        <item x="350"/>
        <item x="691"/>
        <item x="185"/>
        <item x="308"/>
        <item x="508"/>
        <item x="157"/>
        <item x="43"/>
        <item x="543"/>
        <item x="688"/>
        <item x="213"/>
        <item x="566"/>
        <item x="578"/>
        <item x="221"/>
        <item x="16"/>
        <item x="441"/>
        <item x="674"/>
        <item x="499"/>
        <item x="394"/>
        <item x="28"/>
        <item x="222"/>
        <item x="313"/>
        <item x="327"/>
        <item x="550"/>
        <item x="620"/>
        <item x="86"/>
        <item x="754"/>
        <item x="418"/>
        <item x="476"/>
        <item x="325"/>
        <item x="97"/>
        <item x="429"/>
        <item x="63"/>
        <item x="263"/>
        <item x="4"/>
        <item x="19"/>
        <item x="483"/>
        <item x="104"/>
        <item x="61"/>
        <item x="732"/>
        <item x="98"/>
        <item x="70"/>
        <item x="462"/>
        <item x="736"/>
        <item x="303"/>
        <item x="267"/>
        <item x="741"/>
        <item x="448"/>
        <item x="564"/>
        <item x="57"/>
        <item x="727"/>
        <item x="638"/>
        <item x="717"/>
        <item x="251"/>
        <item x="39"/>
        <item x="13"/>
        <item x="261"/>
        <item x="9"/>
        <item x="204"/>
        <item x="750"/>
        <item x="37"/>
        <item x="226"/>
        <item x="296"/>
        <item x="531"/>
        <item x="705"/>
        <item x="692"/>
        <item x="699"/>
        <item x="138"/>
        <item x="292"/>
        <item x="316"/>
        <item x="666"/>
        <item x="55"/>
        <item x="62"/>
        <item x="633"/>
        <item x="123"/>
        <item x="478"/>
        <item x="421"/>
        <item x="122"/>
        <item x="433"/>
        <item x="695"/>
        <item x="685"/>
        <item x="54"/>
        <item x="322"/>
        <item x="632"/>
        <item x="358"/>
        <item x="489"/>
        <item x="121"/>
        <item x="580"/>
        <item x="594"/>
        <item x="321"/>
        <item x="710"/>
        <item x="611"/>
        <item x="756"/>
        <item x="452"/>
        <item x="240"/>
        <item x="471"/>
        <item x="721"/>
        <item x="386"/>
        <item x="7"/>
        <item x="291"/>
        <item x="427"/>
        <item x="126"/>
        <item x="446"/>
        <item x="537"/>
        <item x="243"/>
        <item x="595"/>
        <item x="644"/>
        <item x="613"/>
        <item x="248"/>
        <item x="156"/>
        <item x="48"/>
        <item x="383"/>
        <item x="553"/>
        <item x="770"/>
        <item x="152"/>
        <item x="586"/>
        <item x="752"/>
        <item x="340"/>
        <item x="408"/>
        <item x="539"/>
        <item x="307"/>
        <item x="87"/>
        <item x="318"/>
        <item x="463"/>
        <item x="748"/>
        <item x="102"/>
        <item x="690"/>
        <item x="533"/>
        <item x="712"/>
        <item x="602"/>
        <item x="469"/>
        <item x="366"/>
        <item x="117"/>
        <item x="324"/>
        <item x="380"/>
        <item x="274"/>
        <item x="190"/>
        <item x="467"/>
        <item x="330"/>
        <item x="344"/>
        <item x="92"/>
        <item x="700"/>
        <item x="711"/>
        <item x="567"/>
        <item x="728"/>
        <item x="683"/>
        <item x="89"/>
        <item x="357"/>
        <item x="650"/>
        <item x="413"/>
        <item x="312"/>
        <item x="151"/>
        <item x="302"/>
        <item x="103"/>
        <item x="713"/>
        <item x="605"/>
        <item x="335"/>
        <item x="749"/>
        <item x="647"/>
        <item x="631"/>
        <item x="334"/>
        <item x="367"/>
        <item x="256"/>
        <item x="589"/>
        <item x="716"/>
        <item x="74"/>
        <item x="569"/>
        <item x="323"/>
        <item x="398"/>
        <item x="241"/>
        <item x="148"/>
        <item x="45"/>
        <item x="328"/>
        <item x="465"/>
        <item x="12"/>
        <item x="137"/>
        <item x="210"/>
        <item x="372"/>
        <item x="27"/>
        <item x="127"/>
        <item x="443"/>
        <item x="272"/>
        <item x="456"/>
        <item x="79"/>
        <item x="22"/>
        <item x="568"/>
        <item x="23"/>
        <item x="205"/>
        <item x="342"/>
        <item x="757"/>
        <item x="309"/>
        <item x="646"/>
        <item x="254"/>
        <item x="192"/>
        <item x="319"/>
        <item x="253"/>
        <item x="680"/>
        <item x="109"/>
        <item x="725"/>
        <item x="180"/>
        <item x="207"/>
        <item x="100"/>
        <item x="234"/>
        <item x="107"/>
        <item x="228"/>
        <item x="389"/>
        <item x="279"/>
        <item x="616"/>
        <item x="286"/>
        <item x="762"/>
        <item x="171"/>
        <item x="219"/>
        <item x="479"/>
        <item x="624"/>
        <item x="565"/>
        <item x="111"/>
        <item x="387"/>
        <item x="255"/>
        <item x="458"/>
        <item x="704"/>
        <item x="548"/>
        <item x="30"/>
        <item x="368"/>
        <item x="188"/>
        <item x="425"/>
        <item x="540"/>
        <item x="607"/>
        <item x="759"/>
        <item x="167"/>
        <item x="370"/>
        <item x="444"/>
        <item x="129"/>
        <item x="216"/>
        <item x="369"/>
        <item x="239"/>
        <item x="651"/>
        <item x="230"/>
        <item x="26"/>
        <item x="697"/>
        <item x="181"/>
        <item x="599"/>
        <item x="173"/>
        <item x="119"/>
        <item x="105"/>
        <item x="174"/>
        <item x="67"/>
        <item x="96"/>
        <item x="409"/>
        <item x="768"/>
        <item x="10"/>
        <item x="47"/>
        <item x="257"/>
        <item x="579"/>
        <item x="572"/>
        <item x="134"/>
        <item x="41"/>
        <item x="50"/>
        <item x="735"/>
        <item x="306"/>
        <item x="422"/>
        <item x="5"/>
        <item x="42"/>
        <item x="120"/>
        <item x="486"/>
        <item x="202"/>
        <item x="94"/>
        <item x="393"/>
        <item x="492"/>
        <item x="767"/>
        <item x="142"/>
        <item x="562"/>
        <item x="412"/>
        <item x="434"/>
        <item x="719"/>
        <item x="224"/>
        <item x="466"/>
        <item x="159"/>
        <item x="453"/>
        <item x="652"/>
        <item x="546"/>
        <item x="415"/>
        <item x="523"/>
        <item x="75"/>
        <item x="703"/>
        <item x="541"/>
        <item x="668"/>
        <item x="472"/>
        <item x="352"/>
        <item x="320"/>
        <item x="49"/>
        <item x="722"/>
        <item x="317"/>
        <item x="165"/>
        <item x="517"/>
        <item x="670"/>
        <item x="118"/>
        <item x="738"/>
        <item x="269"/>
        <item x="707"/>
        <item x="582"/>
        <item x="503"/>
        <item x="175"/>
        <item x="242"/>
        <item x="35"/>
        <item x="162"/>
        <item x="268"/>
        <item x="20"/>
        <item x="693"/>
        <item x="526"/>
        <item x="745"/>
        <item x="282"/>
        <item x="769"/>
        <item x="101"/>
        <item x="179"/>
        <item x="629"/>
        <item x="771"/>
        <item x="618"/>
        <item x="459"/>
        <item x="276"/>
        <item x="577"/>
        <item x="430"/>
        <item x="82"/>
        <item x="468"/>
        <item x="44"/>
        <item x="113"/>
        <item x="15"/>
        <item x="46"/>
        <item x="435"/>
        <item x="365"/>
        <item x="689"/>
        <item x="146"/>
        <item x="723"/>
        <item x="436"/>
        <item x="621"/>
        <item x="734"/>
        <item x="746"/>
        <item x="667"/>
        <item x="166"/>
        <item x="575"/>
        <item x="538"/>
        <item x="363"/>
        <item x="497"/>
        <item x="450"/>
        <item x="194"/>
        <item x="612"/>
        <item x="284"/>
        <item x="331"/>
        <item x="490"/>
        <item x="504"/>
        <item x="454"/>
        <item x="649"/>
        <item x="353"/>
        <item x="545"/>
        <item x="648"/>
        <item x="583"/>
        <item x="18"/>
        <item x="604"/>
        <item x="209"/>
        <item x="627"/>
        <item x="684"/>
        <item x="110"/>
        <item x="36"/>
        <item x="665"/>
        <item x="737"/>
        <item x="744"/>
        <item x="201"/>
        <item x="52"/>
        <item x="520"/>
        <item x="93"/>
        <item x="85"/>
        <item x="765"/>
        <item x="341"/>
        <item x="558"/>
        <item x="356"/>
        <item x="645"/>
        <item x="600"/>
        <item x="601"/>
        <item x="516"/>
        <item x="310"/>
        <item x="182"/>
        <item x="145"/>
        <item x="5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74">
    <i>
      <x v="711"/>
    </i>
    <i>
      <x v="606"/>
    </i>
    <i>
      <x v="738"/>
    </i>
    <i>
      <x v="6"/>
    </i>
    <i>
      <x v="155"/>
    </i>
    <i>
      <x v="654"/>
    </i>
    <i>
      <x v="131"/>
    </i>
    <i>
      <x v="326"/>
    </i>
    <i>
      <x v="406"/>
    </i>
    <i>
      <x v="671"/>
    </i>
    <i>
      <x v="244"/>
    </i>
    <i>
      <x v="319"/>
    </i>
    <i>
      <x v="89"/>
    </i>
    <i>
      <x v="370"/>
    </i>
    <i>
      <x v="301"/>
    </i>
    <i>
      <x v="588"/>
    </i>
    <i>
      <x v="3"/>
    </i>
    <i>
      <x v="337"/>
    </i>
    <i>
      <x v="101"/>
    </i>
    <i>
      <x v="737"/>
    </i>
    <i>
      <x v="574"/>
    </i>
    <i>
      <x v="438"/>
    </i>
    <i>
      <x v="405"/>
    </i>
    <i>
      <x v="473"/>
    </i>
    <i>
      <x v="191"/>
    </i>
    <i>
      <x v="617"/>
    </i>
    <i>
      <x v="381"/>
    </i>
    <i>
      <x v="501"/>
    </i>
    <i>
      <x v="615"/>
    </i>
    <i>
      <x v="34"/>
    </i>
    <i>
      <x v="554"/>
    </i>
    <i>
      <x v="44"/>
    </i>
    <i>
      <x v="108"/>
    </i>
    <i>
      <x v="397"/>
    </i>
    <i>
      <x v="164"/>
    </i>
    <i>
      <x v="168"/>
    </i>
    <i>
      <x v="634"/>
    </i>
    <i>
      <x v="385"/>
    </i>
    <i>
      <x v="526"/>
    </i>
    <i>
      <x v="11"/>
    </i>
    <i>
      <x v="769"/>
    </i>
    <i>
      <x v="377"/>
    </i>
    <i>
      <x v="672"/>
    </i>
    <i>
      <x v="300"/>
    </i>
    <i>
      <x v="740"/>
    </i>
    <i>
      <x v="136"/>
    </i>
    <i>
      <x v="187"/>
    </i>
    <i>
      <x v="20"/>
    </i>
    <i>
      <x v="220"/>
    </i>
    <i>
      <x v="29"/>
    </i>
    <i>
      <x v="688"/>
    </i>
    <i>
      <x v="429"/>
    </i>
    <i>
      <x v="174"/>
    </i>
    <i>
      <x v="212"/>
    </i>
    <i>
      <x v="53"/>
    </i>
    <i>
      <x v="721"/>
    </i>
    <i>
      <x v="448"/>
    </i>
    <i>
      <x v="622"/>
    </i>
    <i>
      <x v="439"/>
    </i>
    <i>
      <x v="662"/>
    </i>
    <i>
      <x v="210"/>
    </i>
    <i>
      <x v="476"/>
    </i>
    <i>
      <x v="363"/>
    </i>
    <i>
      <x v="581"/>
    </i>
    <i>
      <x v="72"/>
    </i>
    <i>
      <x v="87"/>
    </i>
    <i>
      <x v="365"/>
    </i>
    <i>
      <x v="254"/>
    </i>
    <i>
      <x v="697"/>
    </i>
    <i>
      <x v="209"/>
    </i>
    <i>
      <x v="726"/>
    </i>
    <i>
      <x v="421"/>
    </i>
    <i>
      <x v="707"/>
    </i>
    <i>
      <x v="217"/>
    </i>
    <i>
      <x v="695"/>
    </i>
    <i>
      <x v="717"/>
    </i>
    <i>
      <x v="269"/>
    </i>
    <i>
      <x v="586"/>
    </i>
    <i>
      <x v="459"/>
    </i>
    <i>
      <x v="566"/>
    </i>
    <i>
      <x v="480"/>
    </i>
    <i>
      <x v="279"/>
    </i>
    <i>
      <x v="724"/>
    </i>
    <i>
      <x v="627"/>
    </i>
    <i>
      <x v="612"/>
    </i>
    <i>
      <x v="45"/>
    </i>
    <i>
      <x v="423"/>
    </i>
    <i>
      <x v="265"/>
    </i>
    <i>
      <x v="771"/>
    </i>
    <i>
      <x v="282"/>
    </i>
    <i>
      <x v="98"/>
    </i>
    <i>
      <x v="562"/>
    </i>
    <i>
      <x v="261"/>
    </i>
    <i>
      <x v="76"/>
    </i>
    <i>
      <x v="767"/>
    </i>
    <i>
      <x v="13"/>
    </i>
    <i>
      <x v="276"/>
    </i>
    <i>
      <x v="742"/>
    </i>
    <i>
      <x v="90"/>
    </i>
    <i>
      <x v="227"/>
    </i>
    <i>
      <x v="424"/>
    </i>
    <i>
      <x v="4"/>
    </i>
    <i>
      <x v="145"/>
    </i>
    <i>
      <x v="452"/>
    </i>
    <i>
      <x v="43"/>
    </i>
    <i>
      <x v="18"/>
    </i>
    <i>
      <x v="623"/>
    </i>
    <i>
      <x v="655"/>
    </i>
    <i>
      <x v="339"/>
    </i>
    <i>
      <x v="585"/>
    </i>
    <i>
      <x v="312"/>
    </i>
    <i>
      <x v="356"/>
    </i>
    <i>
      <x v="86"/>
    </i>
    <i>
      <x v="157"/>
    </i>
    <i>
      <x v="762"/>
    </i>
    <i>
      <x v="231"/>
    </i>
    <i>
      <x v="321"/>
    </i>
    <i>
      <x v="236"/>
    </i>
    <i>
      <x v="278"/>
    </i>
    <i>
      <x v="360"/>
    </i>
    <i>
      <x v="675"/>
    </i>
    <i>
      <x v="2"/>
    </i>
    <i>
      <x v="703"/>
    </i>
    <i>
      <x v="626"/>
    </i>
    <i>
      <x v="660"/>
    </i>
    <i>
      <x v="403"/>
    </i>
    <i>
      <x v="316"/>
    </i>
    <i>
      <x v="720"/>
    </i>
    <i>
      <x v="411"/>
    </i>
    <i>
      <x v="506"/>
    </i>
    <i>
      <x v="332"/>
    </i>
    <i>
      <x v="393"/>
    </i>
    <i>
      <x v="327"/>
    </i>
    <i>
      <x v="51"/>
    </i>
    <i>
      <x v="449"/>
    </i>
    <i>
      <x v="185"/>
    </i>
    <i>
      <x v="306"/>
    </i>
    <i>
      <x v="199"/>
    </i>
    <i>
      <x v="144"/>
    </i>
    <i>
      <x v="564"/>
    </i>
    <i>
      <x v="398"/>
    </i>
    <i>
      <x v="605"/>
    </i>
    <i>
      <x v="88"/>
    </i>
    <i>
      <x v="291"/>
    </i>
    <i>
      <x v="447"/>
    </i>
    <i>
      <x v="544"/>
    </i>
    <i>
      <x v="159"/>
    </i>
    <i>
      <x v="508"/>
    </i>
    <i>
      <x v="748"/>
    </i>
    <i>
      <x v="552"/>
    </i>
    <i>
      <x v="513"/>
    </i>
    <i>
      <x v="166"/>
    </i>
    <i>
      <x v="141"/>
    </i>
    <i>
      <x v="287"/>
    </i>
    <i>
      <x v="389"/>
    </i>
    <i>
      <x v="495"/>
    </i>
    <i>
      <x v="646"/>
    </i>
    <i>
      <x v="77"/>
    </i>
    <i>
      <x v="549"/>
    </i>
    <i>
      <x v="572"/>
    </i>
    <i>
      <x v="690"/>
    </i>
    <i>
      <x v="100"/>
    </i>
    <i>
      <x v="715"/>
    </i>
    <i>
      <x v="296"/>
    </i>
    <i>
      <x v="372"/>
    </i>
    <i>
      <x v="17"/>
    </i>
    <i>
      <x v="39"/>
    </i>
    <i>
      <x v="60"/>
    </i>
    <i>
      <x v="333"/>
    </i>
    <i>
      <x v="182"/>
    </i>
    <i>
      <x v="516"/>
    </i>
    <i>
      <x v="176"/>
    </i>
    <i>
      <x v="471"/>
    </i>
    <i>
      <x v="755"/>
    </i>
    <i>
      <x v="462"/>
    </i>
    <i>
      <x v="694"/>
    </i>
    <i>
      <x v="373"/>
    </i>
    <i>
      <x v="770"/>
    </i>
    <i>
      <x v="583"/>
    </i>
    <i>
      <x v="240"/>
    </i>
    <i>
      <x v="613"/>
    </i>
    <i>
      <x v="219"/>
    </i>
    <i>
      <x v="146"/>
    </i>
    <i>
      <x v="625"/>
    </i>
    <i>
      <x v="409"/>
    </i>
    <i>
      <x v="156"/>
    </i>
    <i>
      <x v="193"/>
    </i>
    <i>
      <x v="558"/>
    </i>
    <i>
      <x v="92"/>
    </i>
    <i>
      <x v="267"/>
    </i>
    <i>
      <x v="477"/>
    </i>
    <i>
      <x v="343"/>
    </i>
    <i>
      <x v="184"/>
    </i>
    <i>
      <x v="84"/>
    </i>
    <i>
      <x v="497"/>
    </i>
    <i>
      <x v="597"/>
    </i>
    <i>
      <x v="733"/>
    </i>
    <i>
      <x v="753"/>
    </i>
    <i>
      <x v="208"/>
    </i>
    <i>
      <x v="202"/>
    </i>
    <i>
      <x v="189"/>
    </i>
    <i>
      <x v="314"/>
    </i>
    <i>
      <x v="757"/>
    </i>
    <i>
      <x v="445"/>
    </i>
    <i>
      <x v="482"/>
    </i>
    <i>
      <x v="169"/>
    </i>
    <i>
      <x v="290"/>
    </i>
    <i>
      <x v="632"/>
    </i>
    <i>
      <x v="357"/>
    </i>
    <i>
      <x v="761"/>
    </i>
    <i>
      <x v="214"/>
    </i>
    <i>
      <x v="503"/>
    </i>
    <i>
      <x v="502"/>
    </i>
    <i>
      <x v="204"/>
    </i>
    <i>
      <x v="594"/>
    </i>
    <i>
      <x v="55"/>
    </i>
    <i>
      <x v="553"/>
    </i>
    <i>
      <x v="128"/>
    </i>
    <i>
      <x v="56"/>
    </i>
    <i>
      <x v="479"/>
    </i>
    <i>
      <x v="196"/>
    </i>
    <i>
      <x v="546"/>
    </i>
    <i>
      <x v="270"/>
    </i>
    <i>
      <x v="336"/>
    </i>
    <i>
      <x v="14"/>
    </i>
    <i>
      <x v="228"/>
    </i>
    <i>
      <x v="371"/>
    </i>
    <i>
      <x v="609"/>
    </i>
    <i>
      <x v="633"/>
    </i>
    <i>
      <x v="518"/>
    </i>
    <i>
      <x v="380"/>
    </i>
    <i>
      <x v="395"/>
    </i>
    <i>
      <x v="752"/>
    </i>
    <i>
      <x v="538"/>
    </i>
    <i>
      <x v="350"/>
    </i>
    <i>
      <x v="593"/>
    </i>
    <i>
      <x v="665"/>
    </i>
    <i>
      <x v="58"/>
    </i>
    <i>
      <x v="275"/>
    </i>
    <i>
      <x v="732"/>
    </i>
    <i>
      <x v="534"/>
    </i>
    <i>
      <x v="555"/>
    </i>
    <i>
      <x v="158"/>
    </i>
    <i>
      <x v="434"/>
    </i>
    <i>
      <x v="708"/>
    </i>
    <i>
      <x v="512"/>
    </i>
    <i>
      <x v="514"/>
    </i>
    <i>
      <x v="335"/>
    </i>
    <i>
      <x v="281"/>
    </i>
    <i>
      <x v="323"/>
    </i>
    <i>
      <x v="268"/>
    </i>
    <i>
      <x v="390"/>
    </i>
    <i>
      <x v="749"/>
    </i>
    <i>
      <x v="298"/>
    </i>
    <i>
      <x v="201"/>
    </i>
    <i>
      <x v="66"/>
    </i>
    <i>
      <x v="330"/>
    </i>
    <i>
      <x v="305"/>
    </i>
    <i>
      <x v="73"/>
    </i>
    <i>
      <x v="248"/>
    </i>
    <i>
      <x v="59"/>
    </i>
    <i>
      <x v="628"/>
    </i>
    <i>
      <x v="31"/>
    </i>
    <i>
      <x v="500"/>
    </i>
    <i>
      <x v="111"/>
    </i>
    <i>
      <x v="444"/>
    </i>
    <i>
      <x v="630"/>
    </i>
    <i>
      <x v="26"/>
    </i>
    <i>
      <x v="649"/>
    </i>
    <i>
      <x v="125"/>
    </i>
    <i>
      <x v="657"/>
    </i>
    <i>
      <x v="692"/>
    </i>
    <i>
      <x v="451"/>
    </i>
    <i>
      <x v="41"/>
    </i>
    <i>
      <x v="522"/>
    </i>
    <i>
      <x v="112"/>
    </i>
    <i>
      <x v="170"/>
    </i>
    <i>
      <x v="152"/>
    </i>
    <i>
      <x v="245"/>
    </i>
    <i>
      <x v="584"/>
    </i>
    <i>
      <x v="243"/>
    </i>
    <i>
      <x v="396"/>
    </i>
    <i>
      <x v="274"/>
    </i>
    <i>
      <x v="138"/>
    </i>
    <i>
      <x v="258"/>
    </i>
    <i>
      <x v="710"/>
    </i>
    <i>
      <x v="467"/>
    </i>
    <i>
      <x v="148"/>
    </i>
    <i>
      <x v="253"/>
    </i>
    <i>
      <x v="520"/>
    </i>
    <i>
      <x v="175"/>
    </i>
    <i>
      <x v="418"/>
    </i>
    <i>
      <x v="560"/>
    </i>
    <i>
      <x v="188"/>
    </i>
    <i>
      <x v="154"/>
    </i>
    <i>
      <x v="119"/>
    </i>
    <i>
      <x v="162"/>
    </i>
    <i>
      <x v="760"/>
    </i>
    <i>
      <x v="127"/>
    </i>
    <i>
      <x v="178"/>
    </i>
    <i>
      <x v="197"/>
    </i>
    <i>
      <x v="134"/>
    </i>
    <i>
      <x v="640"/>
    </i>
    <i>
      <x v="262"/>
    </i>
    <i>
      <x v="559"/>
    </i>
    <i>
      <x v="693"/>
    </i>
    <i>
      <x v="568"/>
    </i>
    <i>
      <x v="79"/>
    </i>
    <i>
      <x v="576"/>
    </i>
    <i>
      <x v="226"/>
    </i>
    <i>
      <x v="666"/>
    </i>
    <i>
      <x v="745"/>
    </i>
    <i>
      <x v="463"/>
    </i>
    <i>
      <x v="401"/>
    </i>
    <i>
      <x v="7"/>
    </i>
    <i>
      <x v="38"/>
    </i>
    <i>
      <x v="641"/>
    </i>
    <i>
      <x v="716"/>
    </i>
    <i>
      <x v="5"/>
    </i>
    <i>
      <x v="222"/>
    </i>
    <i>
      <x v="12"/>
    </i>
    <i>
      <x v="46"/>
    </i>
    <i>
      <x v="569"/>
    </i>
    <i>
      <x v="505"/>
    </i>
    <i>
      <x v="200"/>
    </i>
    <i>
      <x v="527"/>
    </i>
    <i>
      <x v="115"/>
    </i>
    <i>
      <x v="186"/>
    </i>
    <i>
      <x v="578"/>
    </i>
    <i>
      <x v="531"/>
    </i>
    <i>
      <x v="225"/>
    </i>
    <i>
      <x v="528"/>
    </i>
    <i>
      <x v="311"/>
    </i>
    <i>
      <x v="524"/>
    </i>
    <i>
      <x v="353"/>
    </i>
    <i>
      <x v="404"/>
    </i>
    <i>
      <x v="150"/>
    </i>
    <i>
      <x v="731"/>
    </i>
    <i>
      <x v="338"/>
    </i>
    <i>
      <x v="340"/>
    </i>
    <i>
      <x v="132"/>
    </i>
    <i>
      <x v="239"/>
    </i>
    <i>
      <x v="183"/>
    </i>
    <i>
      <x v="433"/>
    </i>
    <i>
      <x v="289"/>
    </i>
    <i>
      <x v="599"/>
    </i>
    <i>
      <x v="650"/>
    </i>
    <i>
      <x v="689"/>
    </i>
    <i>
      <x v="575"/>
    </i>
    <i>
      <x v="712"/>
    </i>
    <i>
      <x v="684"/>
    </i>
    <i>
      <x v="419"/>
    </i>
    <i>
      <x v="130"/>
    </i>
    <i>
      <x v="109"/>
    </i>
    <i>
      <x v="285"/>
    </i>
    <i>
      <x v="65"/>
    </i>
    <i>
      <x v="304"/>
    </i>
    <i>
      <x v="658"/>
    </i>
    <i>
      <x v="484"/>
    </i>
    <i>
      <x v="71"/>
    </i>
    <i>
      <x v="677"/>
    </i>
    <i>
      <x v="294"/>
    </i>
    <i>
      <x v="709"/>
    </i>
    <i>
      <x v="683"/>
    </i>
    <i>
      <x v="601"/>
    </i>
    <i>
      <x v="440"/>
    </i>
    <i>
      <x v="292"/>
    </i>
    <i>
      <x v="701"/>
    </i>
    <i>
      <x v="206"/>
    </i>
    <i>
      <x v="317"/>
    </i>
    <i>
      <x v="349"/>
    </i>
    <i>
      <x v="768"/>
    </i>
    <i>
      <x v="375"/>
    </i>
    <i>
      <x v="95"/>
    </i>
    <i>
      <x v="74"/>
    </i>
    <i>
      <x v="772"/>
    </i>
    <i>
      <x v="542"/>
    </i>
    <i>
      <x v="120"/>
    </i>
    <i>
      <x v="543"/>
    </i>
    <i>
      <x v="106"/>
    </i>
    <i>
      <x v="241"/>
    </i>
    <i>
      <x v="751"/>
    </i>
    <i>
      <x v="493"/>
    </i>
    <i>
      <x v="607"/>
    </i>
    <i>
      <x v="149"/>
    </i>
    <i>
      <x v="539"/>
    </i>
    <i>
      <x v="456"/>
    </i>
    <i>
      <x v="237"/>
    </i>
    <i>
      <x v="354"/>
    </i>
    <i>
      <x v="250"/>
    </i>
    <i>
      <x v="177"/>
    </i>
    <i>
      <x v="656"/>
    </i>
    <i>
      <x v="469"/>
    </i>
    <i>
      <x v="412"/>
    </i>
    <i>
      <x v="331"/>
    </i>
    <i>
      <x v="113"/>
    </i>
    <i>
      <x v="179"/>
    </i>
    <i>
      <x v="299"/>
    </i>
    <i>
      <x v="698"/>
    </i>
    <i>
      <x v="535"/>
    </i>
    <i>
      <x v="28"/>
    </i>
    <i>
      <x v="123"/>
    </i>
    <i>
      <x v="475"/>
    </i>
    <i>
      <x v="431"/>
    </i>
    <i>
      <x v="181"/>
    </i>
    <i>
      <x v="461"/>
    </i>
    <i>
      <x v="368"/>
    </i>
    <i>
      <x v="561"/>
    </i>
    <i>
      <x v="135"/>
    </i>
    <i>
      <x v="198"/>
    </i>
    <i>
      <x v="530"/>
    </i>
    <i>
      <x v="635"/>
    </i>
    <i>
      <x v="251"/>
    </i>
    <i>
      <x v="328"/>
    </i>
    <i>
      <x v="283"/>
    </i>
    <i>
      <x v="358"/>
    </i>
    <i>
      <x v="215"/>
    </i>
    <i>
      <x v="744"/>
    </i>
    <i>
      <x v="629"/>
    </i>
    <i>
      <x v="509"/>
    </i>
    <i>
      <x v="399"/>
    </i>
    <i>
      <x v="238"/>
    </i>
    <i>
      <x v="347"/>
    </i>
    <i>
      <x v="153"/>
    </i>
    <i>
      <x v="678"/>
    </i>
    <i>
      <x v="680"/>
    </i>
    <i>
      <x v="110"/>
    </i>
    <i>
      <x v="302"/>
    </i>
    <i>
      <x v="348"/>
    </i>
    <i>
      <x v="580"/>
    </i>
    <i>
      <x v="318"/>
    </i>
    <i>
      <x v="491"/>
    </i>
    <i>
      <x v="743"/>
    </i>
    <i>
      <x v="706"/>
    </i>
    <i>
      <x v="362"/>
    </i>
    <i>
      <x v="48"/>
    </i>
    <i>
      <x v="722"/>
    </i>
    <i>
      <x v="420"/>
    </i>
    <i>
      <x v="723"/>
    </i>
    <i>
      <x v="422"/>
    </i>
    <i>
      <x v="221"/>
    </i>
    <i>
      <x v="295"/>
    </i>
    <i>
      <x v="297"/>
    </i>
    <i>
      <x v="670"/>
    </i>
    <i>
      <x v="541"/>
    </i>
    <i>
      <x v="472"/>
    </i>
    <i>
      <x v="165"/>
    </i>
    <i>
      <x v="653"/>
    </i>
    <i>
      <x v="642"/>
    </i>
    <i>
      <x v="413"/>
    </i>
    <i>
      <x v="523"/>
    </i>
    <i>
      <x v="759"/>
    </i>
    <i>
      <x v="739"/>
    </i>
    <i>
      <x v="556"/>
    </i>
    <i>
      <x v="235"/>
    </i>
    <i>
      <x v="661"/>
    </i>
    <i>
      <x v="151"/>
    </i>
    <i>
      <x v="68"/>
    </i>
    <i>
      <x v="334"/>
    </i>
    <i>
      <x v="61"/>
    </i>
    <i>
      <x v="727"/>
    </i>
    <i>
      <x v="99"/>
    </i>
    <i>
      <x v="664"/>
    </i>
    <i>
      <x v="114"/>
    </i>
    <i>
      <x v="124"/>
    </i>
    <i>
      <x v="143"/>
    </i>
    <i>
      <x v="636"/>
    </i>
    <i>
      <x v="432"/>
    </i>
    <i>
      <x v="455"/>
    </i>
    <i>
      <x v="426"/>
    </i>
    <i>
      <x v="525"/>
    </i>
    <i>
      <x v="460"/>
    </i>
    <i>
      <x v="425"/>
    </i>
    <i>
      <x v="400"/>
    </i>
    <i>
      <x v="47"/>
    </i>
    <i>
      <x v="364"/>
    </i>
    <i>
      <x v="728"/>
    </i>
    <i>
      <x v="427"/>
    </i>
    <i>
      <x v="485"/>
    </i>
    <i>
      <x v="384"/>
    </i>
    <i>
      <x v="133"/>
    </i>
    <i>
      <x v="320"/>
    </i>
    <i>
      <x v="310"/>
    </i>
    <i>
      <x v="647"/>
    </i>
    <i>
      <x v="105"/>
    </i>
    <i>
      <x v="218"/>
    </i>
    <i>
      <x v="369"/>
    </i>
    <i>
      <x v="249"/>
    </i>
    <i>
      <x v="565"/>
    </i>
    <i>
      <x v="637"/>
    </i>
    <i>
      <x v="663"/>
    </i>
    <i>
      <x v="667"/>
    </i>
    <i>
      <x v="366"/>
    </i>
    <i>
      <x v="652"/>
    </i>
    <i>
      <x v="498"/>
    </i>
    <i>
      <x v="736"/>
    </i>
    <i>
      <x v="78"/>
    </i>
    <i>
      <x v="669"/>
    </i>
    <i>
      <x v="610"/>
    </i>
    <i>
      <x v="577"/>
    </i>
    <i>
      <x v="16"/>
    </i>
    <i>
      <x v="50"/>
    </i>
    <i>
      <x v="591"/>
    </i>
    <i>
      <x v="67"/>
    </i>
    <i>
      <x v="547"/>
    </i>
    <i>
      <x v="529"/>
    </i>
    <i>
      <x v="81"/>
    </i>
    <i>
      <x v="203"/>
    </i>
    <i>
      <x v="118"/>
    </i>
    <i>
      <x v="679"/>
    </i>
    <i>
      <x v="414"/>
    </i>
    <i>
      <x v="458"/>
    </i>
    <i>
      <x v="255"/>
    </i>
    <i>
      <x v="521"/>
    </i>
    <i>
      <x v="24"/>
    </i>
    <i>
      <x v="104"/>
    </i>
    <i>
      <x v="379"/>
    </i>
    <i>
      <x v="618"/>
    </i>
    <i>
      <x v="570"/>
    </i>
    <i>
      <x v="638"/>
    </i>
    <i>
      <x v="252"/>
    </i>
    <i>
      <x v="446"/>
    </i>
    <i>
      <x v="571"/>
    </i>
    <i>
      <x v="313"/>
    </i>
    <i>
      <x v="494"/>
    </i>
    <i>
      <x v="382"/>
    </i>
    <i>
      <x v="714"/>
    </i>
    <i>
      <x v="492"/>
    </i>
    <i>
      <x v="163"/>
    </i>
    <i>
      <x v="272"/>
    </i>
    <i>
      <x v="478"/>
    </i>
    <i>
      <x v="233"/>
    </i>
    <i>
      <x v="234"/>
    </i>
    <i>
      <x v="342"/>
    </i>
    <i>
      <x v="103"/>
    </i>
    <i>
      <x v="729"/>
    </i>
    <i>
      <x v="490"/>
    </i>
    <i>
      <x v="416"/>
    </i>
    <i>
      <x v="696"/>
    </i>
    <i>
      <x v="21"/>
    </i>
    <i>
      <x v="116"/>
    </i>
    <i>
      <x v="180"/>
    </i>
    <i>
      <x v="616"/>
    </i>
    <i>
      <x v="207"/>
    </i>
    <i>
      <x v="260"/>
    </i>
    <i>
      <x v="30"/>
    </i>
    <i>
      <x v="142"/>
    </i>
    <i>
      <x v="387"/>
    </i>
    <i>
      <x v="147"/>
    </i>
    <i>
      <x v="129"/>
    </i>
    <i>
      <x v="277"/>
    </i>
    <i>
      <x v="734"/>
    </i>
    <i>
      <x v="603"/>
    </i>
    <i>
      <x v="408"/>
    </i>
    <i>
      <x v="747"/>
    </i>
    <i>
      <x v="54"/>
    </i>
    <i>
      <x v="309"/>
    </i>
    <i>
      <x v="307"/>
    </i>
    <i>
      <x v="402"/>
    </i>
    <i>
      <x v="517"/>
    </i>
    <i>
      <x v="75"/>
    </i>
    <i>
      <x v="592"/>
    </i>
    <i>
      <x v="256"/>
    </i>
    <i>
      <x v="325"/>
    </i>
    <i>
      <x v="608"/>
    </i>
    <i>
      <x v="551"/>
    </i>
    <i>
      <x/>
    </i>
    <i>
      <x v="367"/>
    </i>
    <i>
      <x v="161"/>
    </i>
    <i>
      <x v="223"/>
    </i>
    <i>
      <x v="386"/>
    </i>
    <i>
      <x v="763"/>
    </i>
    <i>
      <x v="713"/>
    </i>
    <i>
      <x v="668"/>
    </i>
    <i>
      <x v="450"/>
    </i>
    <i>
      <x v="126"/>
    </i>
    <i>
      <x v="619"/>
    </i>
    <i>
      <x v="171"/>
    </i>
    <i>
      <x v="441"/>
    </i>
    <i>
      <x v="499"/>
    </i>
    <i>
      <x v="284"/>
    </i>
    <i>
      <x v="676"/>
    </i>
    <i>
      <x v="488"/>
    </i>
    <i>
      <x v="750"/>
    </i>
    <i>
      <x v="659"/>
    </i>
    <i>
      <x v="117"/>
    </i>
    <i>
      <x v="582"/>
    </i>
    <i>
      <x v="280"/>
    </i>
    <i>
      <x v="259"/>
    </i>
    <i>
      <x v="511"/>
    </i>
    <i>
      <x v="644"/>
    </i>
    <i>
      <x v="42"/>
    </i>
    <i>
      <x v="346"/>
    </i>
    <i>
      <x v="263"/>
    </i>
    <i>
      <x v="293"/>
    </i>
    <i>
      <x v="213"/>
    </i>
    <i>
      <x v="376"/>
    </i>
    <i>
      <x v="40"/>
    </i>
    <i>
      <x v="464"/>
    </i>
    <i>
      <x v="10"/>
    </i>
    <i>
      <x v="91"/>
    </i>
    <i>
      <x v="83"/>
    </i>
    <i>
      <x v="341"/>
    </i>
    <i>
      <x v="557"/>
    </i>
    <i>
      <x v="496"/>
    </i>
    <i>
      <x v="537"/>
    </i>
    <i>
      <x v="391"/>
    </i>
    <i>
      <x v="486"/>
    </i>
    <i>
      <x v="23"/>
    </i>
    <i>
      <x v="766"/>
    </i>
    <i>
      <x v="205"/>
    </i>
    <i>
      <x v="428"/>
    </i>
    <i>
      <x v="765"/>
    </i>
    <i>
      <x v="645"/>
    </i>
    <i>
      <x v="273"/>
    </i>
    <i>
      <x v="510"/>
    </i>
    <i>
      <x v="453"/>
    </i>
    <i>
      <x v="468"/>
    </i>
    <i>
      <x v="63"/>
    </i>
    <i>
      <x v="415"/>
    </i>
    <i>
      <x v="230"/>
    </i>
    <i>
      <x v="673"/>
    </i>
    <i>
      <x v="604"/>
    </i>
    <i>
      <x v="466"/>
    </i>
    <i>
      <x v="651"/>
    </i>
    <i>
      <x v="691"/>
    </i>
    <i>
      <x v="194"/>
    </i>
    <i>
      <x v="69"/>
    </i>
    <i>
      <x v="686"/>
    </i>
    <i>
      <x v="430"/>
    </i>
    <i>
      <x v="329"/>
    </i>
    <i>
      <x v="620"/>
    </i>
    <i>
      <x v="361"/>
    </i>
    <i>
      <x v="37"/>
    </i>
    <i>
      <x v="643"/>
    </i>
    <i>
      <x v="35"/>
    </i>
    <i>
      <x v="195"/>
    </i>
    <i>
      <x v="436"/>
    </i>
    <i>
      <x v="702"/>
    </i>
    <i>
      <x v="481"/>
    </i>
    <i>
      <x v="374"/>
    </i>
    <i>
      <x v="85"/>
    </i>
    <i>
      <x v="417"/>
    </i>
    <i>
      <x v="315"/>
    </i>
    <i>
      <x v="465"/>
    </i>
    <i>
      <x v="567"/>
    </i>
    <i>
      <x v="70"/>
    </i>
    <i>
      <x v="160"/>
    </i>
    <i>
      <x v="355"/>
    </i>
    <i>
      <x v="351"/>
    </i>
    <i>
      <x v="754"/>
    </i>
    <i>
      <x v="9"/>
    </i>
    <i>
      <x v="507"/>
    </i>
    <i>
      <x v="595"/>
    </i>
    <i>
      <x v="388"/>
    </i>
    <i>
      <x v="27"/>
    </i>
    <i>
      <x v="474"/>
    </i>
    <i>
      <x v="545"/>
    </i>
    <i>
      <x v="674"/>
    </i>
    <i>
      <x v="685"/>
    </i>
    <i>
      <x v="489"/>
    </i>
    <i>
      <x v="247"/>
    </i>
    <i>
      <x v="470"/>
    </i>
    <i>
      <x v="192"/>
    </i>
    <i>
      <x v="173"/>
    </i>
    <i>
      <x v="15"/>
    </i>
    <i>
      <x v="719"/>
    </i>
    <i>
      <x v="257"/>
    </i>
    <i>
      <x v="756"/>
    </i>
    <i>
      <x v="587"/>
    </i>
    <i>
      <x v="383"/>
    </i>
    <i>
      <x v="758"/>
    </i>
    <i>
      <x v="579"/>
    </i>
    <i>
      <x v="102"/>
    </i>
    <i>
      <x v="322"/>
    </i>
    <i>
      <x v="52"/>
    </i>
    <i>
      <x v="454"/>
    </i>
    <i>
      <x v="704"/>
    </i>
    <i>
      <x v="266"/>
    </i>
    <i>
      <x v="589"/>
    </i>
    <i>
      <x v="394"/>
    </i>
    <i>
      <x v="536"/>
    </i>
    <i>
      <x v="94"/>
    </i>
    <i>
      <x v="232"/>
    </i>
    <i>
      <x v="573"/>
    </i>
    <i>
      <x v="741"/>
    </i>
    <i>
      <x v="32"/>
    </i>
    <i>
      <x v="308"/>
    </i>
    <i>
      <x v="614"/>
    </i>
    <i>
      <x v="137"/>
    </i>
    <i>
      <x v="93"/>
    </i>
    <i>
      <x v="242"/>
    </i>
    <i>
      <x v="139"/>
    </i>
    <i>
      <x v="687"/>
    </i>
    <i>
      <x v="172"/>
    </i>
    <i>
      <x v="442"/>
    </i>
    <i>
      <x v="487"/>
    </i>
    <i>
      <x v="730"/>
    </i>
    <i>
      <x v="344"/>
    </i>
    <i>
      <x v="504"/>
    </i>
    <i>
      <x v="167"/>
    </i>
    <i>
      <x v="288"/>
    </i>
    <i>
      <x v="378"/>
    </i>
    <i>
      <x v="746"/>
    </i>
    <i>
      <x v="303"/>
    </i>
    <i>
      <x v="392"/>
    </i>
    <i>
      <x v="1"/>
    </i>
    <i>
      <x v="648"/>
    </i>
    <i>
      <x v="33"/>
    </i>
    <i>
      <x v="22"/>
    </i>
    <i>
      <x v="563"/>
    </i>
    <i>
      <x v="80"/>
    </i>
    <i>
      <x v="631"/>
    </i>
    <i>
      <x v="764"/>
    </i>
    <i>
      <x v="324"/>
    </i>
    <i>
      <x v="211"/>
    </i>
    <i>
      <x v="64"/>
    </i>
    <i>
      <x v="540"/>
    </i>
    <i>
      <x v="36"/>
    </i>
    <i>
      <x v="19"/>
    </i>
    <i>
      <x v="590"/>
    </i>
    <i>
      <x v="410"/>
    </i>
    <i>
      <x v="224"/>
    </i>
    <i>
      <x v="190"/>
    </i>
    <i>
      <x v="82"/>
    </i>
    <i>
      <x v="437"/>
    </i>
    <i>
      <x v="699"/>
    </i>
    <i>
      <x v="533"/>
    </i>
    <i>
      <x v="107"/>
    </i>
    <i>
      <x v="596"/>
    </i>
    <i>
      <x v="345"/>
    </i>
    <i>
      <x v="359"/>
    </i>
    <i>
      <x v="352"/>
    </i>
    <i>
      <x v="264"/>
    </i>
    <i>
      <x v="407"/>
    </i>
    <i>
      <x v="96"/>
    </i>
    <i>
      <x v="286"/>
    </i>
    <i>
      <x v="8"/>
    </i>
    <i>
      <x v="624"/>
    </i>
    <i>
      <x v="25"/>
    </i>
    <i>
      <x v="611"/>
    </i>
    <i>
      <x v="483"/>
    </i>
    <i>
      <x v="457"/>
    </i>
    <i>
      <x v="216"/>
    </i>
    <i>
      <x v="57"/>
    </i>
    <i>
      <x v="229"/>
    </i>
    <i>
      <x v="519"/>
    </i>
    <i>
      <x v="682"/>
    </i>
    <i>
      <x v="435"/>
    </i>
    <i>
      <x v="140"/>
    </i>
    <i>
      <x v="681"/>
    </i>
    <i>
      <x v="121"/>
    </i>
    <i>
      <x v="725"/>
    </i>
    <i>
      <x v="700"/>
    </i>
    <i>
      <x v="49"/>
    </i>
    <i>
      <x v="705"/>
    </i>
    <i>
      <x v="600"/>
    </i>
    <i>
      <x v="97"/>
    </i>
    <i>
      <x v="621"/>
    </i>
    <i>
      <x v="515"/>
    </i>
    <i>
      <x v="246"/>
    </i>
    <i>
      <x v="271"/>
    </i>
    <i>
      <x v="639"/>
    </i>
    <i>
      <x v="735"/>
    </i>
    <i>
      <x v="532"/>
    </i>
    <i>
      <x v="122"/>
    </i>
    <i>
      <x v="548"/>
    </i>
    <i>
      <x v="602"/>
    </i>
    <i>
      <x v="550"/>
    </i>
    <i>
      <x v="62"/>
    </i>
    <i>
      <x v="598"/>
    </i>
    <i>
      <x v="443"/>
    </i>
    <i>
      <x v="718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10ED4-33AF-4B6E-96C6-3A93E5FB28B3}" name="PivotTable8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C1746" firstHeaderRow="0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743">
        <item x="763"/>
        <item x="496"/>
        <item x="370"/>
        <item x="174"/>
        <item x="1102"/>
        <item x="986"/>
        <item x="694"/>
        <item x="1505"/>
        <item x="34"/>
        <item x="709"/>
        <item x="355"/>
        <item x="1395"/>
        <item x="194"/>
        <item x="1356"/>
        <item x="589"/>
        <item x="855"/>
        <item x="1106"/>
        <item x="1317"/>
        <item x="1560"/>
        <item x="344"/>
        <item x="1588"/>
        <item x="523"/>
        <item x="1269"/>
        <item x="994"/>
        <item x="1591"/>
        <item x="939"/>
        <item x="1713"/>
        <item x="658"/>
        <item x="239"/>
        <item x="32"/>
        <item x="44"/>
        <item x="160"/>
        <item x="1125"/>
        <item x="126"/>
        <item x="1190"/>
        <item x="632"/>
        <item x="848"/>
        <item x="91"/>
        <item x="1380"/>
        <item x="1149"/>
        <item x="891"/>
        <item x="450"/>
        <item x="1238"/>
        <item x="1261"/>
        <item x="1160"/>
        <item x="701"/>
        <item x="1473"/>
        <item x="171"/>
        <item x="947"/>
        <item x="736"/>
        <item x="697"/>
        <item x="469"/>
        <item x="478"/>
        <item x="1389"/>
        <item x="720"/>
        <item x="329"/>
        <item x="448"/>
        <item x="1661"/>
        <item x="661"/>
        <item x="1562"/>
        <item x="1630"/>
        <item x="6"/>
        <item x="951"/>
        <item x="756"/>
        <item x="1381"/>
        <item x="387"/>
        <item x="618"/>
        <item x="780"/>
        <item x="1014"/>
        <item x="775"/>
        <item x="1512"/>
        <item x="1738"/>
        <item x="1444"/>
        <item x="727"/>
        <item x="417"/>
        <item x="1597"/>
        <item x="849"/>
        <item x="1620"/>
        <item x="1530"/>
        <item x="1396"/>
        <item x="429"/>
        <item x="1124"/>
        <item x="377"/>
        <item x="313"/>
        <item x="353"/>
        <item x="1586"/>
        <item x="316"/>
        <item x="1429"/>
        <item x="1641"/>
        <item x="176"/>
        <item x="1678"/>
        <item x="357"/>
        <item x="695"/>
        <item x="868"/>
        <item x="426"/>
        <item x="137"/>
        <item x="133"/>
        <item x="1509"/>
        <item x="106"/>
        <item x="15"/>
        <item x="1441"/>
        <item x="1078"/>
        <item x="1202"/>
        <item x="760"/>
        <item x="776"/>
        <item x="416"/>
        <item x="20"/>
        <item x="104"/>
        <item x="1544"/>
        <item x="276"/>
        <item x="142"/>
        <item x="292"/>
        <item x="351"/>
        <item x="1201"/>
        <item x="1173"/>
        <item x="1581"/>
        <item x="1535"/>
        <item x="1136"/>
        <item x="256"/>
        <item x="229"/>
        <item x="1435"/>
        <item x="1527"/>
        <item x="214"/>
        <item x="656"/>
        <item x="967"/>
        <item x="1320"/>
        <item x="134"/>
        <item x="605"/>
        <item x="451"/>
        <item x="1109"/>
        <item x="192"/>
        <item x="398"/>
        <item x="983"/>
        <item x="66"/>
        <item x="82"/>
        <item x="1051"/>
        <item x="866"/>
        <item x="449"/>
        <item x="1163"/>
        <item x="1185"/>
        <item x="1203"/>
        <item x="1557"/>
        <item x="1526"/>
        <item x="1393"/>
        <item x="886"/>
        <item x="25"/>
        <item x="57"/>
        <item x="906"/>
        <item x="1419"/>
        <item x="1464"/>
        <item x="972"/>
        <item x="1186"/>
        <item x="1031"/>
        <item x="165"/>
        <item x="1708"/>
        <item x="781"/>
        <item x="21"/>
        <item x="308"/>
        <item x="345"/>
        <item x="1028"/>
        <item x="529"/>
        <item x="905"/>
        <item x="185"/>
        <item x="1501"/>
        <item x="514"/>
        <item x="1439"/>
        <item x="1096"/>
        <item x="826"/>
        <item x="1571"/>
        <item x="87"/>
        <item x="1739"/>
        <item x="642"/>
        <item x="869"/>
        <item x="294"/>
        <item x="822"/>
        <item x="1518"/>
        <item x="399"/>
        <item x="626"/>
        <item x="777"/>
        <item x="1692"/>
        <item x="613"/>
        <item x="340"/>
        <item x="1564"/>
        <item x="685"/>
        <item x="439"/>
        <item x="1635"/>
        <item x="1140"/>
        <item x="430"/>
        <item x="1365"/>
        <item x="532"/>
        <item x="139"/>
        <item x="990"/>
        <item x="1477"/>
        <item x="1428"/>
        <item x="1648"/>
        <item x="318"/>
        <item x="1438"/>
        <item x="1451"/>
        <item x="969"/>
        <item x="1572"/>
        <item x="1011"/>
        <item x="495"/>
        <item x="1360"/>
        <item x="980"/>
        <item x="762"/>
        <item x="1555"/>
        <item x="550"/>
        <item x="1332"/>
        <item x="835"/>
        <item x="687"/>
        <item x="415"/>
        <item x="156"/>
        <item x="1290"/>
        <item x="810"/>
        <item x="39"/>
        <item x="143"/>
        <item x="1075"/>
        <item x="1023"/>
        <item x="1241"/>
        <item x="1610"/>
        <item x="625"/>
        <item x="839"/>
        <item x="86"/>
        <item x="870"/>
        <item x="234"/>
        <item x="178"/>
        <item x="614"/>
        <item x="734"/>
        <item x="29"/>
        <item x="395"/>
        <item x="56"/>
        <item x="350"/>
        <item x="484"/>
        <item x="524"/>
        <item x="62"/>
        <item x="490"/>
        <item x="1026"/>
        <item x="1137"/>
        <item x="1298"/>
        <item x="365"/>
        <item x="35"/>
        <item x="1507"/>
        <item x="49"/>
        <item x="394"/>
        <item x="1453"/>
        <item x="1686"/>
        <item x="1341"/>
        <item x="519"/>
        <item x="1570"/>
        <item x="1187"/>
        <item x="539"/>
        <item x="47"/>
        <item x="92"/>
        <item x="150"/>
        <item x="288"/>
        <item x="509"/>
        <item x="757"/>
        <item x="1237"/>
        <item x="913"/>
        <item x="1711"/>
        <item x="1533"/>
        <item x="1408"/>
        <item x="1229"/>
        <item x="633"/>
        <item x="795"/>
        <item x="130"/>
        <item x="260"/>
        <item x="926"/>
        <item x="1681"/>
        <item x="1491"/>
        <item x="1387"/>
        <item x="1445"/>
        <item x="1494"/>
        <item x="657"/>
        <item x="557"/>
        <item x="935"/>
        <item x="623"/>
        <item x="409"/>
        <item x="84"/>
        <item x="1608"/>
        <item x="1457"/>
        <item x="528"/>
        <item x="177"/>
        <item x="1414"/>
        <item x="1659"/>
        <item x="989"/>
        <item x="1734"/>
        <item x="343"/>
        <item x="1046"/>
        <item x="516"/>
        <item x="241"/>
        <item x="391"/>
        <item x="712"/>
        <item x="328"/>
        <item x="880"/>
        <item x="1010"/>
        <item x="921"/>
        <item x="966"/>
        <item x="865"/>
        <item x="667"/>
        <item x="659"/>
        <item x="1037"/>
        <item x="1143"/>
        <item x="1644"/>
        <item x="203"/>
        <item x="212"/>
        <item x="381"/>
        <item x="840"/>
        <item x="1372"/>
        <item x="1000"/>
        <item x="169"/>
        <item x="617"/>
        <item x="744"/>
        <item x="1177"/>
        <item x="454"/>
        <item x="119"/>
        <item x="446"/>
        <item x="1329"/>
        <item x="168"/>
        <item x="1266"/>
        <item x="923"/>
        <item x="371"/>
        <item x="1275"/>
        <item x="1619"/>
        <item x="1503"/>
        <item x="973"/>
        <item x="1100"/>
        <item x="851"/>
        <item x="622"/>
        <item x="1025"/>
        <item x="1629"/>
        <item x="862"/>
        <item x="238"/>
        <item x="1337"/>
        <item x="1504"/>
        <item x="423"/>
        <item x="1017"/>
        <item x="1131"/>
        <item x="1311"/>
        <item x="403"/>
        <item x="1373"/>
        <item x="705"/>
        <item x="1336"/>
        <item x="875"/>
        <item x="900"/>
        <item x="1646"/>
        <item x="730"/>
        <item x="434"/>
        <item x="765"/>
        <item x="151"/>
        <item x="1462"/>
        <item x="295"/>
        <item x="479"/>
        <item x="1003"/>
        <item x="108"/>
        <item x="1197"/>
        <item x="1362"/>
        <item x="1634"/>
        <item x="1508"/>
        <item x="499"/>
        <item x="211"/>
        <item x="246"/>
        <item x="107"/>
        <item x="368"/>
        <item x="664"/>
        <item x="1184"/>
        <item x="1119"/>
        <item x="1475"/>
        <item x="1471"/>
        <item x="250"/>
        <item x="546"/>
        <item x="0"/>
        <item x="993"/>
        <item x="1670"/>
        <item x="461"/>
        <item x="145"/>
        <item x="468"/>
        <item x="226"/>
        <item x="275"/>
        <item x="588"/>
        <item x="1012"/>
        <item x="1274"/>
        <item x="1628"/>
        <item x="1277"/>
        <item x="1375"/>
        <item x="809"/>
        <item x="401"/>
        <item x="251"/>
        <item x="1099"/>
        <item x="968"/>
        <item x="1193"/>
        <item x="1575"/>
        <item x="619"/>
        <item x="554"/>
        <item x="1498"/>
        <item x="652"/>
        <item x="383"/>
        <item x="584"/>
        <item x="1168"/>
        <item x="649"/>
        <item x="1222"/>
        <item x="1612"/>
        <item x="1183"/>
        <item x="907"/>
        <item x="375"/>
        <item x="356"/>
        <item x="242"/>
        <item x="397"/>
        <item x="1730"/>
        <item x="320"/>
        <item x="641"/>
        <item x="1304"/>
        <item x="1607"/>
        <item x="1740"/>
        <item x="128"/>
        <item x="825"/>
        <item x="1147"/>
        <item x="298"/>
        <item x="838"/>
        <item x="252"/>
        <item x="406"/>
        <item x="422"/>
        <item x="261"/>
        <item x="1485"/>
        <item x="354"/>
        <item x="952"/>
        <item x="379"/>
        <item x="558"/>
        <item x="153"/>
        <item x="404"/>
        <item x="1209"/>
        <item x="1148"/>
        <item x="487"/>
        <item x="1482"/>
        <item x="749"/>
        <item x="219"/>
        <item x="1677"/>
        <item x="714"/>
        <item x="1039"/>
        <item x="59"/>
        <item x="964"/>
        <item x="489"/>
        <item x="1107"/>
        <item x="1406"/>
        <item x="723"/>
        <item x="1558"/>
        <item x="997"/>
        <item x="198"/>
        <item x="307"/>
        <item x="78"/>
        <item x="217"/>
        <item x="555"/>
        <item x="1206"/>
        <item x="1303"/>
        <item x="367"/>
        <item x="305"/>
        <item x="507"/>
        <item x="1343"/>
        <item x="1065"/>
        <item x="1625"/>
        <item x="1513"/>
        <item x="819"/>
        <item x="586"/>
        <item x="1668"/>
        <item x="1403"/>
        <item x="1400"/>
        <item x="787"/>
        <item x="1584"/>
        <item x="669"/>
        <item x="322"/>
        <item x="957"/>
        <item x="950"/>
        <item x="1090"/>
        <item x="1326"/>
        <item x="323"/>
        <item x="1519"/>
        <item x="1322"/>
        <item x="95"/>
        <item x="1683"/>
        <item x="1611"/>
        <item x="518"/>
        <item x="1658"/>
        <item x="668"/>
        <item x="1617"/>
        <item x="264"/>
        <item x="480"/>
        <item x="650"/>
        <item x="1536"/>
        <item x="458"/>
        <item x="243"/>
        <item x="221"/>
        <item x="1626"/>
        <item x="1421"/>
        <item x="432"/>
        <item x="1483"/>
        <item x="647"/>
        <item x="1153"/>
        <item x="752"/>
        <item x="175"/>
        <item x="1288"/>
        <item x="1676"/>
        <item x="725"/>
        <item x="945"/>
        <item x="1401"/>
        <item x="263"/>
        <item x="1731"/>
        <item x="1369"/>
        <item x="334"/>
        <item x="1204"/>
        <item x="1244"/>
        <item x="58"/>
        <item x="1155"/>
        <item x="648"/>
        <item x="10"/>
        <item x="827"/>
        <item x="1077"/>
        <item x="1250"/>
        <item x="31"/>
        <item x="339"/>
        <item x="1687"/>
        <item x="118"/>
        <item x="338"/>
        <item x="655"/>
        <item x="100"/>
        <item x="1071"/>
        <item x="1246"/>
        <item x="1083"/>
        <item x="1455"/>
        <item x="510"/>
        <item x="1226"/>
        <item x="908"/>
        <item x="14"/>
        <item x="911"/>
        <item x="65"/>
        <item x="1386"/>
        <item x="581"/>
        <item x="1169"/>
        <item x="1150"/>
        <item x="155"/>
        <item x="1093"/>
        <item x="1060"/>
        <item x="579"/>
        <item x="1132"/>
        <item x="1272"/>
        <item x="1268"/>
        <item x="1055"/>
        <item x="1191"/>
        <item x="1481"/>
        <item x="704"/>
        <item x="1693"/>
        <item x="636"/>
        <item x="1741"/>
        <item x="231"/>
        <item x="976"/>
        <item x="40"/>
        <item x="1520"/>
        <item x="591"/>
        <item x="1525"/>
        <item x="1067"/>
        <item x="447"/>
        <item x="138"/>
        <item x="853"/>
        <item x="411"/>
        <item x="181"/>
        <item x="253"/>
        <item x="12"/>
        <item x="1636"/>
        <item x="759"/>
        <item x="1219"/>
        <item x="1054"/>
        <item x="582"/>
        <item x="832"/>
        <item x="1013"/>
        <item x="127"/>
        <item x="627"/>
        <item x="99"/>
        <item x="924"/>
        <item x="1133"/>
        <item x="943"/>
        <item x="342"/>
        <item x="1417"/>
        <item x="901"/>
        <item x="1392"/>
        <item x="1002"/>
        <item x="1640"/>
        <item x="1041"/>
        <item x="1082"/>
        <item x="1001"/>
        <item x="407"/>
        <item x="1679"/>
        <item x="1549"/>
        <item x="1672"/>
        <item x="803"/>
        <item x="270"/>
        <item x="152"/>
        <item x="594"/>
        <item x="1618"/>
        <item x="1319"/>
        <item x="941"/>
        <item x="237"/>
        <item x="230"/>
        <item x="606"/>
        <item x="1379"/>
        <item x="46"/>
        <item x="427"/>
        <item x="630"/>
        <item x="1161"/>
        <item x="1363"/>
        <item x="585"/>
        <item x="466"/>
        <item x="896"/>
        <item x="534"/>
        <item x="366"/>
        <item x="929"/>
        <item x="4"/>
        <item x="1141"/>
        <item x="912"/>
        <item x="122"/>
        <item x="1154"/>
        <item x="249"/>
        <item x="1350"/>
        <item x="420"/>
        <item x="1340"/>
        <item x="847"/>
        <item x="255"/>
        <item x="1316"/>
        <item x="1212"/>
        <item x="1151"/>
        <item x="187"/>
        <item x="161"/>
        <item x="346"/>
        <item x="1553"/>
        <item x="390"/>
        <item x="910"/>
        <item x="74"/>
        <item x="982"/>
        <item x="799"/>
        <item x="43"/>
        <item x="149"/>
        <item x="452"/>
        <item x="1539"/>
        <item x="1348"/>
        <item x="620"/>
        <item x="1251"/>
        <item x="1532"/>
        <item x="470"/>
        <item x="593"/>
        <item x="172"/>
        <item x="874"/>
        <item x="823"/>
        <item x="814"/>
        <item x="392"/>
        <item x="440"/>
        <item x="995"/>
        <item x="109"/>
        <item x="402"/>
        <item x="1309"/>
        <item x="600"/>
        <item x="985"/>
        <item x="504"/>
        <item x="1044"/>
        <item x="1283"/>
        <item x="164"/>
        <item x="1021"/>
        <item x="297"/>
        <item x="83"/>
        <item x="222"/>
        <item x="1117"/>
        <item x="758"/>
        <item x="1327"/>
        <item x="860"/>
        <item x="535"/>
        <item x="872"/>
        <item x="998"/>
        <item x="542"/>
        <item x="266"/>
        <item x="1367"/>
        <item x="833"/>
        <item x="892"/>
        <item x="748"/>
        <item x="747"/>
        <item x="140"/>
        <item x="220"/>
        <item x="1568"/>
        <item x="300"/>
        <item x="965"/>
        <item x="73"/>
        <item x="315"/>
        <item x="782"/>
        <item x="11"/>
        <item x="1061"/>
        <item x="738"/>
        <item x="715"/>
        <item x="235"/>
        <item x="462"/>
        <item x="612"/>
        <item x="1020"/>
        <item x="1338"/>
        <item x="419"/>
        <item x="1346"/>
        <item x="570"/>
        <item x="1651"/>
        <item x="816"/>
        <item x="281"/>
        <item x="824"/>
        <item x="1664"/>
        <item x="978"/>
        <item x="210"/>
        <item x="7"/>
        <item x="228"/>
        <item x="1431"/>
        <item x="1715"/>
        <item x="179"/>
        <item x="683"/>
        <item x="1259"/>
        <item x="1377"/>
        <item x="1081"/>
        <item x="808"/>
        <item x="958"/>
        <item x="1129"/>
        <item x="927"/>
        <item x="120"/>
        <item x="764"/>
        <item x="576"/>
        <item x="1059"/>
        <item x="1410"/>
        <item x="790"/>
        <item x="517"/>
        <item x="675"/>
        <item x="64"/>
        <item x="267"/>
        <item x="522"/>
        <item x="1089"/>
        <item x="1144"/>
        <item x="60"/>
        <item x="1024"/>
        <item x="105"/>
        <item x="881"/>
        <item x="325"/>
        <item x="1415"/>
        <item x="277"/>
        <item x="1019"/>
        <item x="1301"/>
        <item x="1521"/>
        <item x="1637"/>
        <item x="1725"/>
        <item x="567"/>
        <item x="1299"/>
        <item x="1007"/>
        <item x="1474"/>
        <item x="643"/>
        <item x="1085"/>
        <item x="562"/>
        <item x="1318"/>
        <item x="898"/>
        <item x="405"/>
        <item x="953"/>
        <item x="396"/>
        <item x="852"/>
        <item x="1447"/>
        <item x="679"/>
        <item x="821"/>
        <item x="1666"/>
        <item x="1437"/>
        <item x="1262"/>
        <item x="1333"/>
        <item x="1524"/>
        <item x="770"/>
        <item x="1223"/>
        <item x="424"/>
        <item x="843"/>
        <item x="1232"/>
        <item x="1285"/>
        <item x="22"/>
        <item x="162"/>
        <item x="1733"/>
        <item x="873"/>
        <item x="1654"/>
        <item x="154"/>
        <item x="400"/>
        <item x="245"/>
        <item x="1335"/>
        <item x="802"/>
        <item x="290"/>
        <item x="660"/>
        <item x="999"/>
        <item x="1497"/>
        <item x="556"/>
        <item x="1"/>
        <item x="1412"/>
        <item x="302"/>
        <item x="571"/>
        <item x="1546"/>
        <item x="1511"/>
        <item x="893"/>
        <item x="218"/>
        <item x="938"/>
        <item x="1604"/>
        <item x="798"/>
        <item x="1103"/>
        <item x="984"/>
        <item x="1442"/>
        <item x="963"/>
        <item x="624"/>
        <item x="789"/>
        <item x="981"/>
        <item x="1047"/>
        <item x="1300"/>
        <item x="1384"/>
        <item x="1614"/>
        <item x="1552"/>
        <item x="717"/>
        <item x="1656"/>
        <item x="361"/>
        <item x="1286"/>
        <item x="1370"/>
        <item x="1175"/>
        <item x="991"/>
        <item x="1510"/>
        <item x="631"/>
        <item x="1278"/>
        <item x="291"/>
        <item x="1315"/>
        <item x="805"/>
        <item x="467"/>
        <item x="373"/>
        <item x="363"/>
        <item x="76"/>
        <item x="262"/>
        <item x="1097"/>
        <item x="599"/>
        <item x="1688"/>
        <item x="1264"/>
        <item x="690"/>
        <item x="1487"/>
        <item x="894"/>
        <item x="1697"/>
        <item x="996"/>
        <item x="1582"/>
        <item x="861"/>
        <item x="55"/>
        <item x="946"/>
        <item x="1072"/>
        <item x="1027"/>
        <item x="703"/>
        <item x="1245"/>
        <item x="1416"/>
        <item x="364"/>
        <item x="1130"/>
        <item x="157"/>
        <item x="428"/>
        <item x="680"/>
        <item x="1029"/>
        <item x="166"/>
        <item x="1528"/>
        <item x="1048"/>
        <item x="812"/>
        <item x="1042"/>
        <item x="1281"/>
        <item x="681"/>
        <item x="72"/>
        <item x="1182"/>
        <item x="1493"/>
        <item x="280"/>
        <item x="1517"/>
        <item x="331"/>
        <item x="18"/>
        <item x="9"/>
        <item x="844"/>
        <item x="931"/>
        <item x="223"/>
        <item x="1218"/>
        <item x="1695"/>
        <item x="1111"/>
        <item x="783"/>
        <item x="533"/>
        <item x="937"/>
        <item x="1098"/>
        <item x="1342"/>
        <item x="1489"/>
        <item x="561"/>
        <item x="646"/>
        <item x="310"/>
        <item x="258"/>
        <item x="700"/>
        <item x="544"/>
        <item x="1452"/>
        <item x="1550"/>
        <item x="85"/>
        <item x="332"/>
        <item x="804"/>
        <item x="1036"/>
        <item x="1280"/>
        <item x="1719"/>
        <item x="1324"/>
        <item x="502"/>
        <item x="1633"/>
        <item x="1080"/>
        <item x="475"/>
        <item x="607"/>
        <item x="359"/>
        <item x="596"/>
        <item x="797"/>
        <item x="1095"/>
        <item x="1157"/>
        <item x="979"/>
        <item x="569"/>
        <item x="1254"/>
        <item x="1224"/>
        <item x="1181"/>
        <item x="1704"/>
        <item x="1058"/>
        <item x="547"/>
        <item x="117"/>
        <item x="899"/>
        <item x="1062"/>
        <item x="1467"/>
        <item x="1287"/>
        <item x="61"/>
        <item x="1398"/>
        <item x="1722"/>
        <item x="1579"/>
        <item x="1314"/>
        <item x="590"/>
        <item x="1321"/>
        <item x="707"/>
        <item x="1344"/>
        <item x="1413"/>
        <item x="1101"/>
        <item x="1409"/>
        <item x="225"/>
        <item x="1420"/>
        <item x="1227"/>
        <item x="1665"/>
        <item x="1702"/>
        <item x="1600"/>
        <item x="493"/>
        <item x="702"/>
        <item x="19"/>
        <item x="287"/>
        <item x="1249"/>
        <item x="1737"/>
        <item x="1257"/>
        <item x="859"/>
        <item x="431"/>
        <item x="1580"/>
        <item x="444"/>
        <item x="442"/>
        <item x="438"/>
        <item x="537"/>
        <item x="651"/>
        <item x="916"/>
        <item x="750"/>
        <item x="610"/>
        <item x="443"/>
        <item x="930"/>
        <item x="1295"/>
        <item x="1138"/>
        <item x="1418"/>
        <item x="1256"/>
        <item x="682"/>
        <item x="1325"/>
        <item x="1463"/>
        <item x="1382"/>
        <item x="408"/>
        <item x="836"/>
        <item x="1735"/>
        <item x="144"/>
        <item x="1113"/>
        <item x="158"/>
        <item x="785"/>
        <item x="372"/>
        <item x="1605"/>
        <item x="864"/>
        <item x="384"/>
        <item x="38"/>
        <item x="436"/>
        <item x="111"/>
        <item x="1496"/>
        <item x="1542"/>
        <item x="1470"/>
        <item x="75"/>
        <item x="970"/>
        <item x="1700"/>
        <item x="1548"/>
        <item x="616"/>
        <item x="1460"/>
        <item x="114"/>
        <item x="498"/>
        <item x="1188"/>
        <item x="696"/>
        <item x="54"/>
        <item x="1495"/>
        <item x="378"/>
        <item x="784"/>
        <item x="388"/>
        <item x="1358"/>
        <item x="327"/>
        <item x="1158"/>
        <item x="710"/>
        <item x="1273"/>
        <item x="1049"/>
        <item x="513"/>
        <item x="962"/>
        <item x="1043"/>
        <item x="1255"/>
        <item x="1685"/>
        <item x="1216"/>
        <item x="465"/>
        <item x="1128"/>
        <item x="1313"/>
        <item x="786"/>
        <item x="1271"/>
        <item x="1623"/>
        <item x="1215"/>
        <item x="1425"/>
        <item x="629"/>
        <item x="1312"/>
        <item x="1207"/>
        <item x="1724"/>
        <item x="779"/>
        <item x="244"/>
        <item x="1653"/>
        <item x="761"/>
        <item x="1465"/>
        <item x="51"/>
        <item x="1674"/>
        <item x="477"/>
        <item x="1172"/>
        <item x="902"/>
        <item x="739"/>
        <item x="1667"/>
        <item x="526"/>
        <item x="1590"/>
        <item x="1720"/>
        <item x="578"/>
        <item x="863"/>
        <item x="1022"/>
        <item x="1284"/>
        <item x="674"/>
        <item x="1294"/>
        <item x="1371"/>
        <item x="314"/>
        <item x="1004"/>
        <item x="279"/>
        <item x="1694"/>
        <item x="644"/>
        <item x="829"/>
        <item x="885"/>
        <item x="1359"/>
        <item x="1213"/>
        <item x="711"/>
        <item x="476"/>
        <item x="1105"/>
        <item x="1660"/>
        <item x="754"/>
        <item x="732"/>
        <item x="813"/>
        <item x="1569"/>
        <item x="1211"/>
        <item x="1038"/>
        <item x="888"/>
        <item x="1053"/>
        <item x="573"/>
        <item x="1339"/>
        <item x="274"/>
        <item x="5"/>
        <item x="719"/>
        <item x="1729"/>
        <item x="1248"/>
        <item x="1682"/>
        <item x="771"/>
        <item x="1310"/>
        <item x="837"/>
        <item x="708"/>
        <item x="536"/>
        <item x="273"/>
        <item x="527"/>
        <item x="1650"/>
        <item x="883"/>
        <item x="135"/>
        <item x="358"/>
        <item x="306"/>
        <item x="180"/>
        <item x="887"/>
        <item x="1655"/>
        <item x="511"/>
        <item x="437"/>
        <item x="1291"/>
        <item x="1104"/>
        <item x="1236"/>
        <item x="686"/>
        <item x="1179"/>
        <item x="240"/>
        <item x="77"/>
        <item x="876"/>
        <item x="236"/>
        <item x="538"/>
        <item x="721"/>
        <item x="1270"/>
        <item x="1479"/>
        <item x="672"/>
        <item x="1563"/>
        <item x="925"/>
        <item x="845"/>
        <item x="53"/>
        <item x="1705"/>
        <item x="531"/>
        <item x="1063"/>
        <item x="1366"/>
        <item x="101"/>
        <item x="317"/>
        <item x="1108"/>
        <item x="453"/>
        <item x="920"/>
        <item x="208"/>
        <item x="37"/>
        <item x="24"/>
        <item x="1402"/>
        <item x="768"/>
        <item x="393"/>
        <item x="1364"/>
        <item x="189"/>
        <item x="491"/>
        <item x="595"/>
        <item x="494"/>
        <item x="1478"/>
        <item x="1361"/>
        <item x="1376"/>
        <item x="233"/>
        <item x="1394"/>
        <item x="1235"/>
        <item x="857"/>
        <item x="1721"/>
        <item x="1422"/>
        <item x="609"/>
        <item x="1139"/>
        <item x="435"/>
        <item x="1645"/>
        <item x="303"/>
        <item x="352"/>
        <item x="1166"/>
        <item x="1407"/>
        <item x="1540"/>
        <item x="1707"/>
        <item x="1123"/>
        <item x="1595"/>
        <item x="1198"/>
        <item x="1675"/>
        <item x="1220"/>
        <item x="575"/>
        <item x="830"/>
        <item x="1305"/>
        <item x="207"/>
        <item x="1297"/>
        <item x="386"/>
        <item x="856"/>
        <item x="257"/>
        <item x="1712"/>
        <item x="807"/>
        <item x="766"/>
        <item x="954"/>
        <item x="1112"/>
        <item x="1468"/>
        <item x="1690"/>
        <item x="676"/>
        <item x="1601"/>
        <item x="1490"/>
        <item x="666"/>
        <item x="635"/>
        <item x="884"/>
        <item x="611"/>
        <item x="733"/>
        <item x="1561"/>
        <item x="959"/>
        <item x="1008"/>
        <item x="1578"/>
        <item x="1622"/>
        <item x="1388"/>
        <item x="987"/>
        <item x="1127"/>
        <item x="103"/>
        <item x="283"/>
        <item x="956"/>
        <item x="13"/>
        <item x="1716"/>
        <item x="1210"/>
        <item x="1709"/>
        <item x="1436"/>
        <item x="583"/>
        <item x="1208"/>
        <item x="604"/>
        <item x="1726"/>
        <item x="608"/>
        <item x="1680"/>
        <item x="834"/>
        <item x="457"/>
        <item x="1577"/>
        <item x="299"/>
        <item x="1289"/>
        <item x="93"/>
        <item x="382"/>
        <item x="1426"/>
        <item x="184"/>
        <item x="1135"/>
        <item x="1110"/>
        <item x="1194"/>
        <item x="1005"/>
        <item x="81"/>
        <item x="867"/>
        <item x="1253"/>
        <item x="1252"/>
        <item x="1488"/>
        <item x="563"/>
        <item x="1199"/>
        <item x="1231"/>
        <item x="1696"/>
        <item x="26"/>
        <item x="1045"/>
        <item x="854"/>
        <item x="247"/>
        <item x="1293"/>
        <item x="1263"/>
        <item x="464"/>
        <item x="639"/>
        <item x="1385"/>
        <item x="1613"/>
        <item x="794"/>
        <item x="1374"/>
        <item x="1492"/>
        <item x="136"/>
        <item x="731"/>
        <item x="254"/>
        <item x="729"/>
        <item x="27"/>
        <item x="141"/>
        <item x="248"/>
        <item x="286"/>
        <item x="335"/>
        <item x="1440"/>
        <item x="272"/>
        <item x="96"/>
        <item x="1554"/>
        <item x="574"/>
        <item x="818"/>
        <item x="284"/>
        <item x="321"/>
        <item x="1331"/>
        <item x="503"/>
        <item x="116"/>
        <item x="421"/>
        <item x="879"/>
        <item x="515"/>
        <item x="129"/>
        <item x="753"/>
        <item x="961"/>
        <item x="414"/>
        <item x="412"/>
        <item x="1267"/>
        <item x="746"/>
        <item x="376"/>
        <item x="501"/>
        <item x="324"/>
        <item x="1279"/>
        <item x="543"/>
        <item x="132"/>
        <item x="1732"/>
        <item x="309"/>
        <item x="909"/>
        <item x="1391"/>
        <item x="933"/>
        <item x="640"/>
        <item x="1534"/>
        <item x="541"/>
        <item x="1450"/>
        <item x="1499"/>
        <item x="654"/>
        <item x="1598"/>
        <item x="1260"/>
        <item x="481"/>
        <item x="1347"/>
        <item x="197"/>
        <item x="1531"/>
        <item x="724"/>
        <item x="713"/>
        <item x="1592"/>
        <item x="1448"/>
        <item x="525"/>
        <item x="163"/>
        <item x="473"/>
        <item x="1076"/>
        <item x="944"/>
        <item x="1433"/>
        <item x="124"/>
        <item x="445"/>
        <item x="817"/>
        <item x="1092"/>
        <item x="131"/>
        <item x="778"/>
        <item x="637"/>
        <item x="1018"/>
        <item x="806"/>
        <item x="1240"/>
        <item x="125"/>
        <item x="36"/>
        <item x="559"/>
        <item x="1449"/>
        <item x="1015"/>
        <item x="1486"/>
        <item x="769"/>
        <item x="706"/>
        <item x="1265"/>
        <item x="1302"/>
        <item x="960"/>
        <item x="1701"/>
        <item x="1087"/>
        <item x="580"/>
        <item x="1424"/>
        <item x="1430"/>
        <item x="793"/>
        <item x="1145"/>
        <item x="592"/>
        <item x="1602"/>
        <item x="271"/>
        <item x="1390"/>
        <item x="742"/>
        <item x="1040"/>
        <item x="662"/>
        <item x="48"/>
        <item x="1594"/>
        <item x="71"/>
        <item x="698"/>
        <item x="1411"/>
        <item x="1035"/>
        <item x="587"/>
        <item x="1334"/>
        <item x="597"/>
        <item x="472"/>
        <item x="1050"/>
        <item x="565"/>
        <item x="80"/>
        <item x="1603"/>
        <item x="940"/>
        <item x="173"/>
        <item x="1565"/>
        <item x="1282"/>
        <item x="1728"/>
        <item x="1456"/>
        <item x="1671"/>
        <item x="572"/>
        <item x="801"/>
        <item x="977"/>
        <item x="1009"/>
        <item x="1383"/>
        <item x="418"/>
        <item x="1649"/>
        <item x="2"/>
        <item x="1717"/>
        <item x="205"/>
        <item x="1718"/>
        <item x="1217"/>
        <item x="1559"/>
        <item x="628"/>
        <item x="1432"/>
        <item x="792"/>
        <item x="326"/>
        <item x="1454"/>
        <item x="1234"/>
        <item x="201"/>
        <item x="1662"/>
        <item x="33"/>
        <item x="1088"/>
        <item x="815"/>
        <item x="1146"/>
        <item x="1714"/>
        <item x="741"/>
        <item x="1192"/>
        <item x="1585"/>
        <item x="28"/>
        <item x="1699"/>
        <item x="1537"/>
        <item x="348"/>
        <item x="1480"/>
        <item x="199"/>
        <item x="1727"/>
        <item x="842"/>
        <item x="1547"/>
        <item x="259"/>
        <item x="928"/>
        <item x="1621"/>
        <item x="360"/>
        <item x="94"/>
        <item x="508"/>
        <item x="98"/>
        <item x="1357"/>
        <item x="858"/>
        <item x="190"/>
        <item x="1079"/>
        <item x="1296"/>
        <item x="1643"/>
        <item x="52"/>
        <item x="1176"/>
        <item x="882"/>
        <item x="942"/>
        <item x="1189"/>
        <item x="688"/>
        <item x="955"/>
        <item x="191"/>
        <item x="1516"/>
        <item x="740"/>
        <item x="1115"/>
        <item x="1466"/>
        <item x="1228"/>
        <item x="483"/>
        <item x="89"/>
        <item x="200"/>
        <item x="1205"/>
        <item x="183"/>
        <item x="115"/>
        <item x="1399"/>
        <item x="68"/>
        <item x="512"/>
        <item x="1514"/>
        <item x="551"/>
        <item x="285"/>
        <item x="1247"/>
        <item x="1609"/>
        <item x="521"/>
        <item x="1351"/>
        <item x="304"/>
        <item x="1066"/>
        <item x="268"/>
        <item x="1639"/>
        <item x="1122"/>
        <item x="670"/>
        <item x="1616"/>
        <item x="1443"/>
        <item x="1368"/>
        <item x="196"/>
        <item x="677"/>
        <item x="1638"/>
        <item x="1195"/>
        <item x="30"/>
        <item x="159"/>
        <item x="369"/>
        <item x="728"/>
        <item x="1156"/>
        <item x="1691"/>
        <item x="1673"/>
        <item x="1631"/>
        <item x="282"/>
        <item x="1159"/>
        <item x="110"/>
        <item x="971"/>
        <item x="1164"/>
        <item x="1354"/>
        <item x="975"/>
        <item x="1174"/>
        <item x="895"/>
        <item x="1086"/>
        <item x="293"/>
        <item x="1006"/>
        <item x="1142"/>
        <item x="601"/>
        <item x="1476"/>
        <item x="102"/>
        <item x="1541"/>
        <item x="330"/>
        <item x="278"/>
        <item x="988"/>
        <item x="147"/>
        <item x="1689"/>
        <item x="1642"/>
        <item x="638"/>
        <item x="1599"/>
        <item x="1405"/>
        <item x="1461"/>
        <item x="455"/>
        <item x="1397"/>
        <item x="1355"/>
        <item x="1243"/>
        <item x="936"/>
        <item x="374"/>
        <item x="1576"/>
        <item x="1016"/>
        <item x="831"/>
        <item x="948"/>
        <item x="566"/>
        <item x="871"/>
        <item x="63"/>
        <item x="1221"/>
        <item x="45"/>
        <item x="934"/>
        <item x="349"/>
        <item x="336"/>
        <item x="767"/>
        <item x="193"/>
        <item x="41"/>
        <item x="552"/>
        <item x="564"/>
        <item x="1556"/>
        <item x="123"/>
        <item x="1276"/>
        <item x="811"/>
        <item x="1258"/>
        <item x="540"/>
        <item x="50"/>
        <item x="1120"/>
        <item x="485"/>
        <item x="1472"/>
        <item x="735"/>
        <item x="1094"/>
        <item x="333"/>
        <item x="362"/>
        <item x="16"/>
        <item x="1178"/>
        <item x="1225"/>
        <item x="1306"/>
        <item x="265"/>
        <item x="1116"/>
        <item x="1573"/>
        <item x="497"/>
        <item x="932"/>
        <item x="1292"/>
        <item x="841"/>
        <item x="693"/>
        <item x="598"/>
        <item x="621"/>
        <item x="216"/>
        <item x="743"/>
        <item x="1200"/>
        <item x="486"/>
        <item x="653"/>
        <item x="269"/>
        <item x="215"/>
        <item x="914"/>
        <item x="903"/>
        <item x="182"/>
        <item x="745"/>
        <item x="8"/>
        <item x="385"/>
        <item x="1084"/>
        <item x="167"/>
        <item x="1551"/>
        <item x="678"/>
        <item x="492"/>
        <item x="800"/>
        <item x="1134"/>
        <item x="456"/>
        <item x="1171"/>
        <item x="716"/>
        <item x="1404"/>
        <item x="90"/>
        <item x="17"/>
        <item x="520"/>
        <item x="463"/>
        <item x="577"/>
        <item x="1523"/>
        <item x="337"/>
        <item x="602"/>
        <item x="1030"/>
        <item x="202"/>
        <item x="474"/>
        <item x="97"/>
        <item x="1069"/>
        <item x="737"/>
        <item x="915"/>
        <item x="121"/>
        <item x="1589"/>
        <item x="204"/>
        <item x="1723"/>
        <item x="1458"/>
        <item x="224"/>
        <item x="634"/>
        <item x="70"/>
        <item x="170"/>
        <item x="1214"/>
        <item x="1230"/>
        <item x="1052"/>
        <item x="1034"/>
        <item x="1684"/>
        <item x="755"/>
        <item x="877"/>
        <item x="1506"/>
        <item x="665"/>
        <item x="1587"/>
        <item x="820"/>
        <item x="1352"/>
        <item x="1502"/>
        <item x="312"/>
        <item x="1593"/>
        <item x="553"/>
        <item x="227"/>
        <item x="289"/>
        <item x="1703"/>
        <item x="1538"/>
        <item x="1165"/>
        <item x="726"/>
        <item x="1624"/>
        <item x="545"/>
        <item x="1459"/>
        <item x="1126"/>
        <item x="206"/>
        <item x="645"/>
        <item x="209"/>
        <item x="441"/>
        <item x="79"/>
        <item x="1032"/>
        <item x="850"/>
        <item x="1522"/>
        <item x="615"/>
        <item x="67"/>
        <item x="1378"/>
        <item x="1162"/>
        <item x="689"/>
        <item x="88"/>
        <item x="1242"/>
        <item x="459"/>
        <item x="568"/>
        <item x="751"/>
        <item x="1330"/>
        <item x="1349"/>
        <item x="788"/>
        <item x="1663"/>
        <item x="186"/>
        <item x="460"/>
        <item x="1423"/>
        <item x="718"/>
        <item x="506"/>
        <item x="1566"/>
        <item x="1567"/>
        <item x="1657"/>
        <item x="148"/>
        <item x="1118"/>
        <item x="773"/>
        <item x="1239"/>
        <item x="1056"/>
        <item x="347"/>
        <item x="1170"/>
        <item x="548"/>
        <item x="684"/>
        <item x="1545"/>
        <item x="673"/>
        <item x="722"/>
        <item x="69"/>
        <item x="1647"/>
        <item x="949"/>
        <item x="1736"/>
        <item x="1167"/>
        <item x="1446"/>
        <item x="1698"/>
        <item x="1484"/>
        <item x="113"/>
        <item x="195"/>
        <item x="1233"/>
        <item x="389"/>
        <item x="188"/>
        <item x="774"/>
        <item x="1469"/>
        <item x="380"/>
        <item x="922"/>
        <item x="1308"/>
        <item x="3"/>
        <item x="413"/>
        <item x="1070"/>
        <item x="699"/>
        <item x="846"/>
        <item x="1074"/>
        <item x="319"/>
        <item x="1307"/>
        <item x="1632"/>
        <item x="1515"/>
        <item x="1073"/>
        <item x="500"/>
        <item x="1121"/>
        <item x="1706"/>
        <item x="889"/>
        <item x="1627"/>
        <item x="918"/>
        <item x="890"/>
        <item x="213"/>
        <item x="897"/>
        <item x="917"/>
        <item x="692"/>
        <item x="904"/>
        <item x="1345"/>
        <item x="341"/>
        <item x="1427"/>
        <item x="42"/>
        <item x="560"/>
        <item x="1606"/>
        <item x="796"/>
        <item x="992"/>
        <item x="505"/>
        <item x="1196"/>
        <item x="1064"/>
        <item x="1057"/>
        <item x="433"/>
        <item x="671"/>
        <item x="1180"/>
        <item x="1583"/>
        <item x="791"/>
        <item x="1529"/>
        <item x="1323"/>
        <item x="1434"/>
        <item x="1328"/>
        <item x="482"/>
        <item x="1669"/>
        <item x="488"/>
        <item x="1068"/>
        <item x="828"/>
        <item x="1033"/>
        <item x="549"/>
        <item x="663"/>
        <item x="410"/>
        <item x="1615"/>
        <item x="1353"/>
        <item x="1091"/>
        <item x="1500"/>
        <item x="301"/>
        <item x="146"/>
        <item x="530"/>
        <item x="311"/>
        <item x="296"/>
        <item x="919"/>
        <item x="1574"/>
        <item x="1596"/>
        <item x="974"/>
        <item x="1114"/>
        <item x="772"/>
        <item x="23"/>
        <item x="112"/>
        <item x="1710"/>
        <item x="232"/>
        <item x="1543"/>
        <item x="691"/>
        <item x="603"/>
        <item x="1152"/>
        <item x="1652"/>
        <item x="425"/>
        <item x="471"/>
        <item x="8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5"/>
  </rowFields>
  <rowItems count="1743">
    <i>
      <x v="380"/>
    </i>
    <i>
      <x v="758"/>
    </i>
    <i>
      <x v="17"/>
    </i>
    <i>
      <x v="652"/>
    </i>
    <i>
      <x v="650"/>
    </i>
    <i>
      <x v="647"/>
    </i>
    <i>
      <x v="1315"/>
    </i>
    <i>
      <x v="783"/>
    </i>
    <i>
      <x v="994"/>
    </i>
    <i>
      <x v="730"/>
    </i>
    <i>
      <x v="616"/>
    </i>
    <i>
      <x v="453"/>
    </i>
    <i>
      <x v="763"/>
    </i>
    <i>
      <x v="977"/>
    </i>
    <i>
      <x v="831"/>
    </i>
    <i>
      <x v="806"/>
    </i>
    <i>
      <x v="788"/>
    </i>
    <i>
      <x v="454"/>
    </i>
    <i>
      <x v="407"/>
    </i>
    <i>
      <x v="1148"/>
    </i>
    <i>
      <x v="140"/>
    </i>
    <i>
      <x v="1210"/>
    </i>
    <i>
      <x v="264"/>
    </i>
    <i>
      <x v="1463"/>
    </i>
    <i>
      <x v="354"/>
    </i>
    <i>
      <x v="780"/>
    </i>
    <i>
      <x v="1460"/>
    </i>
    <i>
      <x v="846"/>
    </i>
    <i>
      <x v="1122"/>
    </i>
    <i>
      <x v="778"/>
    </i>
    <i>
      <x v="351"/>
    </i>
    <i>
      <x v="936"/>
    </i>
    <i>
      <x v="381"/>
    </i>
    <i>
      <x v="379"/>
    </i>
    <i>
      <x v="645"/>
    </i>
    <i>
      <x v="267"/>
    </i>
    <i>
      <x v="96"/>
    </i>
    <i>
      <x v="404"/>
    </i>
    <i>
      <x v="1468"/>
    </i>
    <i>
      <x v="757"/>
    </i>
    <i>
      <x v="615"/>
    </i>
    <i>
      <x v="160"/>
    </i>
    <i>
      <x v="1317"/>
    </i>
    <i>
      <x v="712"/>
    </i>
    <i>
      <x v="782"/>
    </i>
    <i>
      <x v="1294"/>
    </i>
    <i>
      <x v="779"/>
    </i>
    <i>
      <x v="980"/>
    </i>
    <i>
      <x v="719"/>
    </i>
    <i>
      <x v="791"/>
    </i>
    <i>
      <x v="1316"/>
    </i>
    <i>
      <x v="1340"/>
    </i>
    <i>
      <x v="857"/>
    </i>
    <i>
      <x v="1536"/>
    </i>
    <i>
      <x v="1412"/>
    </i>
    <i>
      <x v="489"/>
    </i>
    <i>
      <x v="848"/>
    </i>
    <i>
      <x v="361"/>
    </i>
    <i>
      <x v="1319"/>
    </i>
    <i>
      <x v="951"/>
    </i>
    <i>
      <x v="819"/>
    </i>
    <i>
      <x v="1223"/>
    </i>
    <i>
      <x v="1039"/>
    </i>
    <i>
      <x v="785"/>
    </i>
    <i>
      <x v="689"/>
    </i>
    <i>
      <x v="713"/>
    </i>
    <i>
      <x v="1318"/>
    </i>
    <i>
      <x v="378"/>
    </i>
    <i>
      <x v="1281"/>
    </i>
    <i>
      <x v="704"/>
    </i>
    <i>
      <x v="420"/>
    </i>
    <i>
      <x v="505"/>
    </i>
    <i>
      <x v="703"/>
    </i>
    <i>
      <x v="1150"/>
    </i>
    <i>
      <x v="756"/>
    </i>
    <i>
      <x v="1224"/>
    </i>
    <i>
      <x v="622"/>
    </i>
    <i>
      <x v="164"/>
    </i>
    <i>
      <x v="367"/>
    </i>
    <i>
      <x v="382"/>
    </i>
    <i>
      <x v="649"/>
    </i>
    <i>
      <x v="1214"/>
    </i>
    <i>
      <x v="697"/>
    </i>
    <i>
      <x v="987"/>
    </i>
    <i>
      <x v="847"/>
    </i>
    <i>
      <x v="816"/>
    </i>
    <i>
      <x v="735"/>
    </i>
    <i>
      <x v="353"/>
    </i>
    <i>
      <x v="1295"/>
    </i>
    <i>
      <x v="696"/>
    </i>
    <i>
      <x v="720"/>
    </i>
    <i>
      <x v="762"/>
    </i>
    <i>
      <x v="1524"/>
    </i>
    <i>
      <x v="930"/>
    </i>
    <i>
      <x v="1257"/>
    </i>
    <i>
      <x v="162"/>
    </i>
    <i>
      <x v="1045"/>
    </i>
    <i>
      <x v="508"/>
    </i>
    <i>
      <x v="1461"/>
    </i>
    <i>
      <x v="845"/>
    </i>
    <i>
      <x v="943"/>
    </i>
    <i>
      <x v="423"/>
    </i>
    <i>
      <x v="666"/>
    </i>
    <i>
      <x v="624"/>
    </i>
    <i>
      <x v="1132"/>
    </i>
    <i>
      <x v="352"/>
    </i>
    <i>
      <x v="701"/>
    </i>
    <i>
      <x v="800"/>
    </i>
    <i>
      <x v="698"/>
    </i>
    <i>
      <x v="1309"/>
    </i>
    <i>
      <x v="760"/>
    </i>
    <i>
      <x v="13"/>
    </i>
    <i>
      <x v="644"/>
    </i>
    <i>
      <x v="805"/>
    </i>
    <i>
      <x v="384"/>
    </i>
    <i>
      <x v="37"/>
    </i>
    <i>
      <x v="795"/>
    </i>
    <i>
      <x v="1470"/>
    </i>
    <i>
      <x v="565"/>
    </i>
    <i>
      <x v="402"/>
    </i>
    <i>
      <x v="1147"/>
    </i>
    <i>
      <x v="733"/>
    </i>
    <i>
      <x v="954"/>
    </i>
    <i>
      <x v="15"/>
    </i>
    <i>
      <x v="1008"/>
    </i>
    <i>
      <x v="790"/>
    </i>
    <i>
      <x v="504"/>
    </i>
    <i>
      <x v="300"/>
    </i>
    <i>
      <x v="717"/>
    </i>
    <i>
      <x v="859"/>
    </i>
    <i>
      <x v="1161"/>
    </i>
    <i>
      <x v="403"/>
    </i>
    <i>
      <x v="1236"/>
    </i>
    <i>
      <x v="1182"/>
    </i>
    <i>
      <x v="1371"/>
    </i>
    <i>
      <x v="1226"/>
    </i>
    <i>
      <x v="1227"/>
    </i>
    <i>
      <x v="1112"/>
    </i>
    <i>
      <x v="796"/>
    </i>
    <i>
      <x v="802"/>
    </i>
    <i>
      <x v="746"/>
    </i>
    <i>
      <x v="363"/>
    </i>
    <i>
      <x v="1111"/>
    </i>
    <i>
      <x v="31"/>
    </i>
    <i>
      <x v="721"/>
    </i>
    <i>
      <x v="901"/>
    </i>
    <i>
      <x v="1368"/>
    </i>
    <i>
      <x v="1174"/>
    </i>
    <i>
      <x v="614"/>
    </i>
    <i>
      <x v="912"/>
    </i>
    <i>
      <x v="1559"/>
    </i>
    <i>
      <x v="1235"/>
    </i>
    <i>
      <x v="1279"/>
    </i>
    <i>
      <x v="1734"/>
    </i>
    <i>
      <x v="1153"/>
    </i>
    <i>
      <x v="1610"/>
    </i>
    <i>
      <x v="1469"/>
    </i>
    <i>
      <x v="1145"/>
    </i>
    <i>
      <x v="165"/>
    </i>
    <i>
      <x v="1127"/>
    </i>
    <i>
      <x v="611"/>
    </i>
    <i>
      <x v="8"/>
    </i>
    <i>
      <x v="600"/>
    </i>
    <i>
      <x v="1131"/>
    </i>
    <i>
      <x v="774"/>
    </i>
    <i>
      <x v="705"/>
    </i>
    <i>
      <x v="609"/>
    </i>
    <i>
      <x v="623"/>
    </i>
    <i>
      <x v="618"/>
    </i>
    <i>
      <x v="787"/>
    </i>
    <i>
      <x v="613"/>
    </i>
    <i>
      <x v="1449"/>
    </i>
    <i>
      <x v="799"/>
    </i>
    <i>
      <x v="817"/>
    </i>
    <i>
      <x v="890"/>
    </i>
    <i>
      <x v="967"/>
    </i>
    <i>
      <x v="1445"/>
    </i>
    <i>
      <x v="1146"/>
    </i>
    <i>
      <x v="1123"/>
    </i>
    <i>
      <x v="297"/>
    </i>
    <i>
      <x v="166"/>
    </i>
    <i>
      <x v="818"/>
    </i>
    <i>
      <x v="1124"/>
    </i>
    <i>
      <x v="349"/>
    </i>
    <i>
      <x v="156"/>
    </i>
    <i>
      <x v="969"/>
    </i>
    <i>
      <x v="714"/>
    </i>
    <i>
      <x v="695"/>
    </i>
    <i>
      <x v="1360"/>
    </i>
    <i>
      <x v="1299"/>
    </i>
    <i>
      <x v="691"/>
    </i>
    <i>
      <x v="794"/>
    </i>
    <i>
      <x v="1250"/>
    </i>
    <i>
      <x v="567"/>
    </i>
    <i>
      <x v="902"/>
    </i>
    <i>
      <x v="326"/>
    </i>
    <i>
      <x v="928"/>
    </i>
    <i>
      <x v="406"/>
    </i>
    <i>
      <x v="438"/>
    </i>
    <i>
      <x v="1113"/>
    </i>
    <i>
      <x v="922"/>
    </i>
    <i>
      <x v="1207"/>
    </i>
    <i>
      <x v="32"/>
    </i>
    <i>
      <x v="1349"/>
    </i>
    <i>
      <x v="861"/>
    </i>
    <i>
      <x v="891"/>
    </i>
    <i>
      <x v="1584"/>
    </i>
    <i>
      <x v="163"/>
    </i>
    <i>
      <x v="1487"/>
    </i>
    <i>
      <x v="507"/>
    </i>
    <i>
      <x v="1206"/>
    </i>
    <i>
      <x v="798"/>
    </i>
    <i>
      <x v="1341"/>
    </i>
    <i>
      <x v="1047"/>
    </i>
    <i>
      <x v="485"/>
    </i>
    <i>
      <x v="1175"/>
    </i>
    <i>
      <x v="702"/>
    </i>
    <i>
      <x v="710"/>
    </i>
    <i>
      <x v="1156"/>
    </i>
    <i>
      <x v="646"/>
    </i>
    <i>
      <x v="828"/>
    </i>
    <i>
      <x v="764"/>
    </i>
    <i>
      <x v="169"/>
    </i>
    <i>
      <x v="415"/>
    </i>
    <i>
      <x v="424"/>
    </i>
    <i>
      <x v="299"/>
    </i>
    <i>
      <x v="648"/>
    </i>
    <i>
      <x v="1571"/>
    </i>
    <i>
      <x v="941"/>
    </i>
    <i>
      <x v="862"/>
    </i>
    <i>
      <x v="348"/>
    </i>
    <i>
      <x v="159"/>
    </i>
    <i>
      <x v="797"/>
    </i>
    <i>
      <x v="513"/>
    </i>
    <i>
      <x v="374"/>
    </i>
    <i>
      <x v="304"/>
    </i>
    <i>
      <x v="724"/>
    </i>
    <i>
      <x v="1106"/>
    </i>
    <i>
      <x v="1183"/>
    </i>
    <i>
      <x v="405"/>
    </i>
    <i>
      <x v="1602"/>
    </i>
    <i>
      <x v="331"/>
    </i>
    <i>
      <x v="1535"/>
    </i>
    <i>
      <x v="1260"/>
    </i>
    <i>
      <x v="888"/>
    </i>
    <i>
      <x v="870"/>
    </i>
    <i>
      <x v="957"/>
    </i>
    <i>
      <x v="1308"/>
    </i>
    <i>
      <x v="495"/>
    </i>
    <i>
      <x v="410"/>
    </i>
    <i>
      <x v="786"/>
    </i>
    <i>
      <x v="23"/>
    </i>
    <i>
      <x v="904"/>
    </i>
    <i>
      <x v="736"/>
    </i>
    <i>
      <x v="722"/>
    </i>
    <i>
      <x v="153"/>
    </i>
    <i>
      <x v="1134"/>
    </i>
    <i>
      <x v="275"/>
    </i>
    <i>
      <x v="1300"/>
    </i>
    <i>
      <x v="306"/>
    </i>
    <i>
      <x v="305"/>
    </i>
    <i>
      <x v="801"/>
    </i>
    <i>
      <x v="1108"/>
    </i>
    <i>
      <x v="1135"/>
    </i>
    <i>
      <x v="709"/>
    </i>
    <i>
      <x v="1305"/>
    </i>
    <i>
      <x v="925"/>
    </i>
    <i>
      <x v="417"/>
    </i>
    <i>
      <x v="723"/>
    </i>
    <i>
      <x v="1213"/>
    </i>
    <i>
      <x v="371"/>
    </i>
    <i>
      <x v="530"/>
    </i>
    <i>
      <x v="1520"/>
    </i>
    <i>
      <x v="142"/>
    </i>
    <i>
      <x v="1116"/>
    </i>
    <i>
      <x v="1125"/>
    </i>
    <i>
      <x v="889"/>
    </i>
    <i>
      <x v="728"/>
    </i>
    <i>
      <x v="899"/>
    </i>
    <i>
      <x v="328"/>
    </i>
    <i>
      <x v="978"/>
    </i>
    <i>
      <x v="1639"/>
    </i>
    <i>
      <x v="1038"/>
    </i>
    <i>
      <x v="718"/>
    </i>
    <i>
      <x v="1444"/>
    </i>
    <i>
      <x v="298"/>
    </i>
    <i>
      <x v="1157"/>
    </i>
    <i>
      <x v="955"/>
    </i>
    <i>
      <x v="1178"/>
    </i>
    <i>
      <x v="988"/>
    </i>
    <i>
      <x v="364"/>
    </i>
    <i>
      <x v="409"/>
    </i>
    <i>
      <x v="579"/>
    </i>
    <i>
      <x v="1398"/>
    </i>
    <i>
      <x v="375"/>
    </i>
    <i>
      <x v="1345"/>
    </i>
    <i>
      <x v="479"/>
    </i>
    <i>
      <x v="1035"/>
    </i>
    <i>
      <x v="1052"/>
    </i>
    <i>
      <x v="396"/>
    </i>
    <i>
      <x v="302"/>
    </i>
    <i>
      <x v="1342"/>
    </i>
    <i>
      <x v="1519"/>
    </i>
    <i>
      <x v="1114"/>
    </i>
    <i>
      <x v="398"/>
    </i>
    <i>
      <x v="98"/>
    </i>
    <i>
      <x v="906"/>
    </i>
    <i>
      <x v="894"/>
    </i>
    <i>
      <x v="706"/>
    </i>
    <i>
      <x v="732"/>
    </i>
    <i>
      <x v="368"/>
    </i>
    <i>
      <x v="630"/>
    </i>
    <i>
      <x v="1291"/>
    </i>
    <i>
      <x v="776"/>
    </i>
    <i>
      <x v="1467"/>
    </i>
    <i>
      <x v="781"/>
    </i>
    <i>
      <x v="1048"/>
    </i>
    <i>
      <x v="1117"/>
    </i>
    <i>
      <x v="18"/>
    </i>
    <i>
      <x v="960"/>
    </i>
    <i>
      <x v="953"/>
    </i>
    <i>
      <x v="1325"/>
    </i>
    <i>
      <x v="1160"/>
    </i>
    <i>
      <x v="1143"/>
    </i>
    <i>
      <x v="810"/>
    </i>
    <i>
      <x v="753"/>
    </i>
    <i>
      <x v="1489"/>
    </i>
    <i>
      <x v="970"/>
    </i>
    <i>
      <x v="377"/>
    </i>
    <i>
      <x v="1375"/>
    </i>
    <i>
      <x v="1110"/>
    </i>
    <i>
      <x v="274"/>
    </i>
    <i>
      <x v="1588"/>
    </i>
    <i>
      <x v="808"/>
    </i>
    <i>
      <x v="1492"/>
    </i>
    <i>
      <x v="1130"/>
    </i>
    <i>
      <x v="751"/>
    </i>
    <i>
      <x v="789"/>
    </i>
    <i>
      <x v="356"/>
    </i>
    <i>
      <x v="1256"/>
    </i>
    <i>
      <x v="974"/>
    </i>
    <i>
      <x v="1037"/>
    </i>
    <i>
      <x v="803"/>
    </i>
    <i>
      <x v="570"/>
    </i>
    <i>
      <x v="1215"/>
    </i>
    <i>
      <x v="138"/>
    </i>
    <i>
      <x v="677"/>
    </i>
    <i>
      <x v="863"/>
    </i>
    <i>
      <x v="1613"/>
    </i>
    <i>
      <x v="296"/>
    </i>
    <i>
      <x v="1181"/>
    </i>
    <i>
      <x v="715"/>
    </i>
    <i>
      <x v="986"/>
    </i>
    <i>
      <x v="827"/>
    </i>
    <i>
      <x v="1397"/>
    </i>
    <i>
      <x v="731"/>
    </i>
    <i>
      <x v="793"/>
    </i>
    <i>
      <x v="1053"/>
    </i>
    <i>
      <x v="578"/>
    </i>
    <i>
      <x v="1367"/>
    </i>
    <i>
      <x v="752"/>
    </i>
    <i>
      <x v="927"/>
    </i>
    <i>
      <x v="1385"/>
    </i>
    <i>
      <x v="903"/>
    </i>
    <i>
      <x v="1532"/>
    </i>
    <i>
      <x v="973"/>
    </i>
    <i>
      <x v="273"/>
    </i>
    <i>
      <x v="959"/>
    </i>
    <i>
      <x v="332"/>
    </i>
    <i>
      <x v="1586"/>
    </i>
    <i>
      <x v="1205"/>
    </i>
    <i>
      <x v="1458"/>
    </i>
    <i>
      <x v="1582"/>
    </i>
    <i>
      <x v="365"/>
    </i>
    <i>
      <x v="1609"/>
    </i>
    <i>
      <x v="303"/>
    </i>
    <i>
      <x v="1533"/>
    </i>
    <i>
      <x v="826"/>
    </i>
    <i>
      <x v="1351"/>
    </i>
    <i>
      <x v="1312"/>
    </i>
    <i>
      <x v="593"/>
    </i>
    <i>
      <x v="956"/>
    </i>
    <i>
      <x v="984"/>
    </i>
    <i>
      <x v="939"/>
    </i>
    <i>
      <x v="1044"/>
    </i>
    <i>
      <x v="1423"/>
    </i>
    <i>
      <x v="976"/>
    </i>
    <i>
      <x v="514"/>
    </i>
    <i>
      <x v="629"/>
    </i>
    <i>
      <x v="1346"/>
    </i>
    <i>
      <x v="1149"/>
    </i>
    <i>
      <x v="971"/>
    </i>
    <i>
      <x v="1348"/>
    </i>
    <i>
      <x v="395"/>
    </i>
    <i>
      <x v="397"/>
    </i>
    <i>
      <x v="151"/>
    </i>
    <i>
      <x v="1209"/>
    </i>
    <i>
      <x v="123"/>
    </i>
    <i>
      <x v="667"/>
    </i>
    <i>
      <x v="1493"/>
    </i>
    <i>
      <x v="226"/>
    </i>
    <i>
      <x v="362"/>
    </i>
    <i>
      <x v="293"/>
    </i>
    <i>
      <x v="341"/>
    </i>
    <i>
      <x v="773"/>
    </i>
    <i>
      <x v="575"/>
    </i>
    <i>
      <x v="964"/>
    </i>
    <i>
      <x v="670"/>
    </i>
    <i>
      <x v="777"/>
    </i>
    <i>
      <x v="601"/>
    </i>
    <i>
      <x v="533"/>
    </i>
    <i>
      <x v="1353"/>
    </i>
    <i>
      <x v="1303"/>
    </i>
    <i>
      <x v="837"/>
    </i>
    <i>
      <x v="1383"/>
    </i>
    <i>
      <x v="1302"/>
    </i>
    <i>
      <x v="1738"/>
    </i>
    <i>
      <x v="1211"/>
    </i>
    <i>
      <x v="883"/>
    </i>
    <i>
      <x v="1166"/>
    </i>
    <i>
      <x v="577"/>
    </i>
    <i>
      <x v="741"/>
    </i>
    <i>
      <x v="1238"/>
    </i>
    <i>
      <x v="1452"/>
    </i>
    <i>
      <x v="1600"/>
    </i>
    <i>
      <x v="854"/>
    </i>
    <i>
      <x v="1612"/>
    </i>
    <i>
      <x v="716"/>
    </i>
    <i>
      <x v="822"/>
    </i>
    <i>
      <x v="913"/>
    </i>
    <i>
      <x v="1579"/>
    </i>
    <i>
      <x v="851"/>
    </i>
    <i>
      <x v="1208"/>
    </i>
    <i>
      <x v="366"/>
    </i>
    <i>
      <x v="1523"/>
    </i>
    <i>
      <x v="682"/>
    </i>
    <i>
      <x v="112"/>
    </i>
    <i>
      <x v="572"/>
    </i>
    <i>
      <x v="1554"/>
    </i>
    <i>
      <x v="282"/>
    </i>
    <i>
      <x v="1378"/>
    </i>
    <i>
      <x v="1414"/>
    </i>
    <i>
      <x v="482"/>
    </i>
    <i>
      <x v="414"/>
    </i>
    <i>
      <x v="965"/>
    </i>
    <i>
      <x v="1500"/>
    </i>
    <i>
      <x v="99"/>
    </i>
    <i>
      <x v="893"/>
    </i>
    <i>
      <x v="1268"/>
    </i>
    <i>
      <x v="942"/>
    </i>
    <i>
      <x v="1464"/>
    </i>
    <i>
      <x v="168"/>
    </i>
    <i>
      <x v="1003"/>
    </i>
    <i>
      <x v="1603"/>
    </i>
    <i>
      <x v="152"/>
    </i>
    <i>
      <x v="1304"/>
    </i>
    <i>
      <x v="1180"/>
    </i>
    <i>
      <x v="399"/>
    </i>
    <i>
      <x v="699"/>
    </i>
    <i>
      <x v="1343"/>
    </i>
    <i>
      <x v="1021"/>
    </i>
    <i>
      <x v="820"/>
    </i>
    <i>
      <x v="1606"/>
    </i>
    <i>
      <x v="1546"/>
    </i>
    <i>
      <x v="934"/>
    </i>
    <i>
      <x v="1440"/>
    </i>
    <i>
      <x v="1222"/>
    </i>
    <i>
      <x v="134"/>
    </i>
    <i>
      <x v="771"/>
    </i>
    <i>
      <x v="172"/>
    </i>
    <i>
      <x v="314"/>
    </i>
    <i>
      <x v="761"/>
    </i>
    <i>
      <x v="665"/>
    </i>
    <i>
      <x v="1637"/>
    </i>
    <i>
      <x v="518"/>
    </i>
    <i>
      <x v="277"/>
    </i>
    <i>
      <x v="1518"/>
    </i>
    <i>
      <x v="1328"/>
    </i>
    <i>
      <x v="1036"/>
    </i>
    <i>
      <x v="676"/>
    </i>
    <i>
      <x v="1485"/>
    </i>
    <i>
      <x v="1387"/>
    </i>
    <i>
      <x v="950"/>
    </i>
    <i>
      <x v="625"/>
    </i>
    <i>
      <x v="608"/>
    </i>
    <i>
      <x v="1306"/>
    </i>
    <i>
      <x v="688"/>
    </i>
    <i>
      <x v="372"/>
    </i>
    <i>
      <x v="1128"/>
    </i>
    <i>
      <x v="738"/>
    </i>
    <i>
      <x v="512"/>
    </i>
    <i>
      <x v="1042"/>
    </i>
    <i>
      <x v="556"/>
    </i>
    <i>
      <x v="554"/>
    </i>
    <i>
      <x v="631"/>
    </i>
    <i>
      <x v="1029"/>
    </i>
    <i>
      <x v="952"/>
    </i>
    <i>
      <x v="840"/>
    </i>
    <i>
      <x v="792"/>
    </i>
    <i>
      <x v="727"/>
    </i>
    <i>
      <x v="784"/>
    </i>
    <i>
      <x v="1129"/>
    </i>
    <i>
      <x v="288"/>
    </i>
    <i>
      <x v="1659"/>
    </i>
    <i>
      <x v="1167"/>
    </i>
    <i>
      <x v="1055"/>
    </i>
    <i>
      <x v="1501"/>
    </i>
    <i>
      <x v="1447"/>
    </i>
    <i>
      <x v="662"/>
    </i>
    <i>
      <x v="421"/>
    </i>
    <i>
      <x v="1165"/>
    </i>
    <i>
      <x v="1498"/>
    </i>
    <i>
      <x v="1422"/>
    </i>
    <i>
      <x v="602"/>
    </i>
    <i>
      <x v="1171"/>
    </i>
    <i>
      <x v="167"/>
    </i>
    <i>
      <x v="869"/>
    </i>
    <i>
      <x v="1350"/>
    </i>
    <i>
      <x v="597"/>
    </i>
    <i>
      <x v="1159"/>
    </i>
    <i>
      <x v="1298"/>
    </i>
    <i>
      <x v="270"/>
    </i>
    <i>
      <x v="150"/>
    </i>
    <i>
      <x v="412"/>
    </i>
    <i>
      <x v="680"/>
    </i>
    <i>
      <x v="1310"/>
    </i>
    <i>
      <x v="830"/>
    </i>
    <i>
      <x v="1033"/>
    </i>
    <i>
      <x v="1604"/>
    </i>
    <i>
      <x v="1380"/>
    </i>
    <i>
      <x v="1634"/>
    </i>
    <i>
      <x v="347"/>
    </i>
    <i>
      <x v="1327"/>
    </i>
    <i>
      <x v="301"/>
    </i>
    <i>
      <x v="687"/>
    </i>
    <i>
      <x v="439"/>
    </i>
    <i>
      <x v="425"/>
    </i>
    <i>
      <x v="949"/>
    </i>
    <i>
      <x v="947"/>
    </i>
    <i>
      <x v="1627"/>
    </i>
    <i>
      <x v="1239"/>
    </i>
    <i>
      <x v="958"/>
    </i>
    <i>
      <x v="707"/>
    </i>
    <i>
      <x v="401"/>
    </i>
    <i>
      <x v="1494"/>
    </i>
    <i>
      <x v="1046"/>
    </i>
    <i>
      <x v="619"/>
    </i>
    <i>
      <x v="1301"/>
    </i>
    <i>
      <x v="100"/>
    </i>
    <i>
      <x v="566"/>
    </i>
    <i>
      <x v="729"/>
    </i>
    <i>
      <x v="1420"/>
    </i>
    <i>
      <x v="1204"/>
    </i>
    <i>
      <x v="1510"/>
    </i>
    <i>
      <x v="137"/>
    </i>
    <i>
      <x v="849"/>
    </i>
    <i>
      <x v="856"/>
    </i>
    <i>
      <x v="920"/>
    </i>
    <i>
      <x v="1490"/>
    </i>
    <i>
      <x v="841"/>
    </i>
    <i>
      <x v="599"/>
    </i>
    <i>
      <x v="1173"/>
    </i>
    <i>
      <x v="1168"/>
    </i>
    <i>
      <x v="834"/>
    </i>
    <i>
      <x v="418"/>
    </i>
    <i>
      <x v="369"/>
    </i>
    <i>
      <x v="581"/>
    </i>
    <i>
      <x v="149"/>
    </i>
    <i>
      <x v="1184"/>
    </i>
    <i>
      <x v="838"/>
    </i>
    <i>
      <x v="329"/>
    </i>
    <i>
      <x v="636"/>
    </i>
    <i>
      <x v="700"/>
    </i>
    <i>
      <x v="1580"/>
    </i>
    <i>
      <x v="1155"/>
    </i>
    <i>
      <x v="1448"/>
    </i>
    <i>
      <x v="681"/>
    </i>
    <i>
      <x v="11"/>
    </i>
    <i>
      <x v="321"/>
    </i>
    <i>
      <x v="963"/>
    </i>
    <i>
      <x v="1177"/>
    </i>
    <i>
      <x v="1126"/>
    </i>
    <i>
      <x v="1311"/>
    </i>
    <i>
      <x v="1632"/>
    </i>
    <i>
      <x v="531"/>
    </i>
    <i>
      <x v="1574"/>
    </i>
    <i>
      <x v="1152"/>
    </i>
    <i>
      <x v="1154"/>
    </i>
    <i>
      <x v="940"/>
    </i>
    <i>
      <x v="1225"/>
    </i>
    <i>
      <x v="1636"/>
    </i>
    <i>
      <x v="266"/>
    </i>
    <i>
      <x v="161"/>
    </i>
    <i>
      <x v="444"/>
    </i>
    <i>
      <x v="1388"/>
    </i>
    <i>
      <x v="1115"/>
    </i>
    <i>
      <x v="937"/>
    </i>
    <i>
      <x v="807"/>
    </i>
    <i>
      <x v="1179"/>
    </i>
    <i>
      <x v="1576"/>
    </i>
    <i>
      <x v="1611"/>
    </i>
    <i>
      <x v="1362"/>
    </i>
    <i>
      <x v="1030"/>
    </i>
    <i>
      <x v="346"/>
    </i>
    <i>
      <x v="528"/>
    </i>
    <i>
      <x v="337"/>
    </i>
    <i>
      <x v="603"/>
    </i>
    <i>
      <x v="968"/>
    </i>
    <i>
      <x v="1282"/>
    </i>
    <i>
      <x v="825"/>
    </i>
    <i>
      <x v="896"/>
    </i>
    <i>
      <x v="411"/>
    </i>
    <i>
      <x v="1681"/>
    </i>
    <i>
      <x v="895"/>
    </i>
    <i>
      <x v="829"/>
    </i>
    <i>
      <x v="1277"/>
    </i>
    <i>
      <x v="1017"/>
    </i>
    <i>
      <x v="821"/>
    </i>
    <i>
      <x v="335"/>
    </i>
    <i>
      <x v="775"/>
    </i>
    <i>
      <x v="1016"/>
    </i>
    <i>
      <x v="1415"/>
    </i>
    <i>
      <x v="1605"/>
    </i>
    <i>
      <x v="1684"/>
    </i>
    <i>
      <x v="1151"/>
    </i>
    <i>
      <x v="892"/>
    </i>
    <i>
      <x v="157"/>
    </i>
    <i>
      <x v="280"/>
    </i>
    <i>
      <x v="10"/>
    </i>
    <i>
      <x v="885"/>
    </i>
    <i>
      <x v="470"/>
    </i>
    <i>
      <x v="480"/>
    </i>
    <i>
      <x v="1421"/>
    </i>
    <i>
      <x v="1096"/>
    </i>
    <i>
      <x v="1322"/>
    </i>
    <i>
      <x v="1455"/>
    </i>
    <i>
      <x v="272"/>
    </i>
    <i>
      <x v="1628"/>
    </i>
    <i>
      <x v="1595"/>
    </i>
    <i>
      <x v="725"/>
    </i>
    <i>
      <x v="416"/>
    </i>
    <i>
      <x v="843"/>
    </i>
    <i>
      <x v="867"/>
    </i>
    <i>
      <x v="1630"/>
    </i>
    <i>
      <x v="571"/>
    </i>
    <i>
      <x v="1280"/>
    </i>
    <i>
      <x v="1733"/>
    </i>
    <i>
      <x v="1439"/>
    </i>
    <i>
      <x v="357"/>
    </i>
    <i>
      <x v="1446"/>
    </i>
    <i>
      <x v="931"/>
    </i>
    <i>
      <x v="606"/>
    </i>
    <i>
      <x v="737"/>
    </i>
    <i>
      <x v="1014"/>
    </i>
    <i>
      <x v="1491"/>
    </i>
    <i>
      <x v="612"/>
    </i>
    <i>
      <x v="1521"/>
    </i>
    <i>
      <x v="400"/>
    </i>
    <i>
      <x v="16"/>
    </i>
    <i>
      <x v="1635"/>
    </i>
    <i>
      <x v="1619"/>
    </i>
    <i>
      <x v="620"/>
    </i>
    <i>
      <x v="1436"/>
    </i>
    <i>
      <x v="743"/>
    </i>
    <i>
      <x v="946"/>
    </i>
    <i>
      <x v="1009"/>
    </i>
    <i>
      <x v="1292"/>
    </i>
    <i>
      <x v="492"/>
    </i>
    <i>
      <x v="1736"/>
    </i>
    <i>
      <x v="1049"/>
    </i>
    <i>
      <x v="1043"/>
    </i>
    <i>
      <x v="281"/>
    </i>
    <i>
      <x v="285"/>
    </i>
    <i>
      <x v="343"/>
    </i>
    <i>
      <x v="907"/>
    </i>
    <i>
      <x v="921"/>
    </i>
    <i>
      <x v="626"/>
    </i>
    <i>
      <x v="5"/>
    </i>
    <i>
      <x v="260"/>
    </i>
    <i>
      <x v="868"/>
    </i>
    <i>
      <x v="1247"/>
    </i>
    <i>
      <x v="1320"/>
    </i>
    <i>
      <x v="1194"/>
    </i>
    <i>
      <x v="972"/>
    </i>
    <i>
      <x v="1424"/>
    </i>
    <i>
      <x v="51"/>
    </i>
    <i>
      <x v="483"/>
    </i>
    <i>
      <x v="914"/>
    </i>
    <i>
      <x v="1540"/>
    </i>
    <i>
      <x v="726"/>
    </i>
    <i>
      <x v="552"/>
    </i>
    <i>
      <x v="882"/>
    </i>
    <i>
      <x v="739"/>
    </i>
    <i>
      <x v="1499"/>
    </i>
    <i>
      <x v="519"/>
    </i>
    <i>
      <x v="158"/>
    </i>
    <i>
      <x v="1220"/>
    </i>
    <i>
      <x v="118"/>
    </i>
    <i>
      <x v="1158"/>
    </i>
    <i>
      <x v="1285"/>
    </i>
    <i>
      <x v="1255"/>
    </i>
    <i>
      <x v="742"/>
    </i>
    <i>
      <x v="804"/>
    </i>
    <i>
      <x v="765"/>
    </i>
    <i>
      <x v="488"/>
    </i>
    <i>
      <x v="1462"/>
    </i>
    <i>
      <x v="1577"/>
    </i>
    <i>
      <x v="1482"/>
    </i>
    <i>
      <x v="133"/>
    </i>
    <i>
      <x v="824"/>
    </i>
    <i>
      <x v="638"/>
    </i>
    <i>
      <x v="69"/>
    </i>
    <i>
      <x v="675"/>
    </i>
    <i>
      <x v="866"/>
    </i>
    <i>
      <x v="383"/>
    </i>
    <i>
      <x v="1118"/>
    </i>
    <i>
      <x v="1018"/>
    </i>
    <i>
      <x v="569"/>
    </i>
    <i>
      <x v="360"/>
    </i>
    <i>
      <x v="546"/>
    </i>
    <i>
      <x v="1022"/>
    </i>
    <i>
      <x v="283"/>
    </i>
    <i>
      <x v="1608"/>
    </i>
    <i>
      <x v="1465"/>
    </i>
    <i>
      <x v="422"/>
    </i>
    <i>
      <x v="30"/>
    </i>
    <i>
      <x v="708"/>
    </i>
    <i>
      <x v="634"/>
    </i>
    <i>
      <x v="535"/>
    </i>
    <i>
      <x v="534"/>
    </i>
    <i>
      <x v="448"/>
    </i>
    <i>
      <x v="529"/>
    </i>
    <i>
      <x v="459"/>
    </i>
    <i>
      <x v="385"/>
    </i>
    <i>
      <x v="1631"/>
    </i>
    <i>
      <x v="1474"/>
    </i>
    <i>
      <x v="1370"/>
    </i>
    <i>
      <x v="587"/>
    </i>
    <i>
      <x v="289"/>
    </i>
    <i>
      <x v="948"/>
    </i>
    <i>
      <x v="900"/>
    </i>
    <i>
      <x v="426"/>
    </i>
    <i>
      <x v="1739"/>
    </i>
    <i>
      <x v="344"/>
    </i>
    <i>
      <x v="1050"/>
    </i>
    <i>
      <x v="1453"/>
    </i>
    <i>
      <x v="1040"/>
    </i>
    <i>
      <x v="1090"/>
    </i>
    <i>
      <x v="537"/>
    </i>
    <i>
      <x v="1262"/>
    </i>
    <i>
      <x v="74"/>
    </i>
    <i>
      <x v="443"/>
    </i>
    <i>
      <x v="109"/>
    </i>
    <i>
      <x v="1407"/>
    </i>
    <i>
      <x v="734"/>
    </i>
    <i>
      <x v="905"/>
    </i>
    <i>
      <x v="295"/>
    </i>
    <i>
      <x v="208"/>
    </i>
    <i>
      <x v="1454"/>
    </i>
    <i>
      <x v="915"/>
    </i>
    <i>
      <x v="1656"/>
    </i>
    <i>
      <x v="991"/>
    </i>
    <i>
      <x v="419"/>
    </i>
    <i>
      <x v="1297"/>
    </i>
    <i>
      <x v="1323"/>
    </i>
    <i>
      <x v="1386"/>
    </i>
    <i>
      <x v="1288"/>
    </i>
    <i>
      <x v="1581"/>
    </i>
    <i>
      <x v="376"/>
    </i>
    <i>
      <x v="173"/>
    </i>
    <i>
      <x v="292"/>
    </i>
    <i>
      <x v="1413"/>
    </i>
    <i>
      <x v="1216"/>
    </i>
    <i>
      <x v="679"/>
    </i>
    <i>
      <x v="108"/>
    </i>
    <i>
      <x v="1735"/>
    </i>
    <i>
      <x v="1107"/>
    </i>
    <i>
      <x v="1434"/>
    </i>
    <i>
      <x v="1284"/>
    </i>
    <i>
      <x v="1051"/>
    </i>
    <i>
      <x v="1550"/>
    </i>
    <i>
      <x v="1344"/>
    </i>
    <i>
      <x v="669"/>
    </i>
    <i>
      <x v="935"/>
    </i>
    <i>
      <x v="836"/>
    </i>
    <i>
      <x v="141"/>
    </i>
    <i>
      <x v="692"/>
    </i>
    <i>
      <x v="330"/>
    </i>
    <i>
      <x v="1200"/>
    </i>
    <i>
      <x v="481"/>
    </i>
    <i>
      <x v="1676"/>
    </i>
    <i>
      <x v="76"/>
    </i>
    <i>
      <x v="268"/>
    </i>
    <i>
      <x v="1265"/>
    </i>
    <i>
      <x v="473"/>
    </i>
    <i>
      <x v="1067"/>
    </i>
    <i>
      <x v="909"/>
    </i>
    <i>
      <x v="1418"/>
    </i>
    <i>
      <x v="1217"/>
    </i>
    <i>
      <x v="858"/>
    </i>
    <i>
      <x v="1270"/>
    </i>
    <i>
      <x v="1013"/>
    </i>
    <i>
      <x v="1193"/>
    </i>
    <i>
      <x v="1188"/>
    </i>
    <i>
      <x v="1394"/>
    </i>
    <i>
      <x v="435"/>
    </i>
    <i>
      <x v="884"/>
    </i>
    <i>
      <x v="408"/>
    </i>
    <i>
      <x v="887"/>
    </i>
    <i>
      <x v="1665"/>
    </i>
    <i>
      <x v="684"/>
    </i>
    <i>
      <x v="651"/>
    </i>
    <i>
      <x v="1313"/>
    </i>
    <i>
      <x v="175"/>
    </i>
    <i>
      <x v="1314"/>
    </i>
    <i>
      <x v="1269"/>
    </i>
    <i>
      <x v="663"/>
    </i>
    <i>
      <x v="961"/>
    </i>
    <i>
      <x v="427"/>
    </i>
    <i>
      <x v="671"/>
    </i>
    <i>
      <x v="44"/>
    </i>
    <i>
      <x v="938"/>
    </i>
    <i>
      <x v="842"/>
    </i>
    <i>
      <x v="538"/>
    </i>
    <i>
      <x v="34"/>
    </i>
    <i>
      <x v="563"/>
    </i>
    <i>
      <x v="447"/>
    </i>
    <i>
      <x v="1237"/>
    </i>
    <i>
      <x v="294"/>
    </i>
    <i>
      <x v="979"/>
    </i>
    <i>
      <x v="1249"/>
    </i>
    <i>
      <x v="560"/>
    </i>
    <i>
      <x v="1411"/>
    </i>
    <i>
      <x v="1633"/>
    </i>
    <i>
      <x v="203"/>
    </i>
    <i>
      <x v="545"/>
    </i>
    <i>
      <x v="1005"/>
    </i>
    <i>
      <x v="628"/>
    </i>
    <i>
      <x v="596"/>
    </i>
    <i>
      <x v="1503"/>
    </i>
    <i>
      <x v="49"/>
    </i>
    <i>
      <x v="1451"/>
    </i>
    <i>
      <x v="944"/>
    </i>
    <i>
      <x v="287"/>
    </i>
    <i>
      <x v="711"/>
    </i>
    <i>
      <x v="1593"/>
    </i>
    <i>
      <x v="610"/>
    </i>
    <i>
      <x v="322"/>
    </i>
    <i>
      <x v="1417"/>
    </i>
    <i>
      <x v="1578"/>
    </i>
    <i>
      <x v="1120"/>
    </i>
    <i>
      <x v="686"/>
    </i>
    <i>
      <x v="916"/>
    </i>
    <i>
      <x v="62"/>
    </i>
    <i>
      <x v="1638"/>
    </i>
    <i>
      <x v="1186"/>
    </i>
    <i>
      <x v="664"/>
    </i>
    <i>
      <x v="1347"/>
    </i>
    <i>
      <x v="61"/>
    </i>
    <i>
      <x v="527"/>
    </i>
    <i>
      <x v="1169"/>
    </i>
    <i>
      <x v="1271"/>
    </i>
    <i>
      <x v="236"/>
    </i>
    <i>
      <x v="823"/>
    </i>
    <i>
      <x v="468"/>
    </i>
    <i>
      <x v="767"/>
    </i>
    <i>
      <x v="1496"/>
    </i>
    <i>
      <x v="394"/>
    </i>
    <i>
      <x v="22"/>
    </i>
    <i>
      <x v="1514"/>
    </i>
    <i>
      <x v="1007"/>
    </i>
    <i>
      <x v="441"/>
    </i>
    <i>
      <x v="1565"/>
    </i>
    <i>
      <x v="102"/>
    </i>
    <i>
      <x v="588"/>
    </i>
    <i>
      <x v="104"/>
    </i>
    <i>
      <x v="1172"/>
    </i>
    <i>
      <x v="1296"/>
    </i>
    <i>
      <x v="835"/>
    </i>
    <i>
      <x v="750"/>
    </i>
    <i>
      <x v="975"/>
    </i>
    <i>
      <x v="14"/>
    </i>
    <i>
      <x v="1646"/>
    </i>
    <i>
      <x v="340"/>
    </i>
    <i>
      <x v="89"/>
    </i>
    <i>
      <x v="225"/>
    </i>
    <i>
      <x v="1575"/>
    </i>
    <i>
      <x v="1558"/>
    </i>
    <i>
      <x v="1020"/>
    </i>
    <i>
      <x v="621"/>
    </i>
    <i>
      <x v="1144"/>
    </i>
    <i>
      <x v="1438"/>
    </i>
    <i>
      <x v="985"/>
    </i>
    <i>
      <x v="97"/>
    </i>
    <i>
      <x v="1190"/>
    </i>
    <i>
      <x v="472"/>
    </i>
    <i>
      <x v="1541"/>
    </i>
    <i>
      <x v="1251"/>
    </i>
    <i>
      <x v="35"/>
    </i>
    <i>
      <x v="1525"/>
    </i>
    <i>
      <x v="1429"/>
    </i>
    <i>
      <x v="962"/>
    </i>
    <i>
      <x v="1162"/>
    </i>
    <i>
      <x v="886"/>
    </i>
    <i>
      <x v="632"/>
    </i>
    <i>
      <x v="500"/>
    </i>
    <i>
      <x v="40"/>
    </i>
    <i>
      <x v="248"/>
    </i>
    <i>
      <x v="311"/>
    </i>
    <i>
      <x v="559"/>
    </i>
    <i>
      <x v="898"/>
    </i>
    <i>
      <x v="119"/>
    </i>
    <i>
      <x v="580"/>
    </i>
    <i>
      <x v="1456"/>
    </i>
    <i>
      <x v="604"/>
    </i>
    <i>
      <x v="812"/>
    </i>
    <i>
      <x v="550"/>
    </i>
    <i>
      <x v="139"/>
    </i>
    <i>
      <x v="865"/>
    </i>
    <i>
      <x v="1335"/>
    </i>
    <i>
      <x v="1393"/>
    </i>
    <i>
      <x v="1402"/>
    </i>
    <i>
      <x v="1663"/>
    </i>
    <i>
      <x v="284"/>
    </i>
    <i>
      <x v="585"/>
    </i>
    <i>
      <x v="908"/>
    </i>
    <i>
      <x v="1473"/>
    </i>
    <i>
      <x v="1133"/>
    </i>
    <i>
      <x v="755"/>
    </i>
    <i>
      <x v="1212"/>
    </i>
    <i>
      <x v="1566"/>
    </i>
    <i>
      <x v="1416"/>
    </i>
    <i>
      <x v="661"/>
    </i>
    <i>
      <x v="995"/>
    </i>
    <i>
      <x v="568"/>
    </i>
    <i>
      <x v="923"/>
    </i>
    <i>
      <x v="875"/>
    </i>
    <i>
      <x v="461"/>
    </i>
    <i>
      <x v="1261"/>
    </i>
    <i>
      <x v="1259"/>
    </i>
    <i>
      <x v="1258"/>
    </i>
    <i>
      <x v="442"/>
    </i>
    <i>
      <x v="526"/>
    </i>
    <i>
      <x v="386"/>
    </i>
    <i>
      <x v="1502"/>
    </i>
    <i>
      <x v="1432"/>
    </i>
    <i>
      <x v="278"/>
    </i>
    <i>
      <x v="1481"/>
    </i>
    <i>
      <x v="20"/>
    </i>
    <i>
      <x v="855"/>
    </i>
    <i>
      <x v="1673"/>
    </i>
    <i>
      <x v="478"/>
    </i>
    <i>
      <x v="510"/>
    </i>
    <i>
      <x v="582"/>
    </i>
    <i>
      <x v="177"/>
    </i>
    <i>
      <x v="1032"/>
    </i>
    <i>
      <x v="154"/>
    </i>
    <i>
      <x v="1466"/>
    </i>
    <i>
      <x v="897"/>
    </i>
    <i>
      <x v="1689"/>
    </i>
    <i>
      <x v="91"/>
    </i>
    <i>
      <x v="543"/>
    </i>
    <i>
      <x v="1704"/>
    </i>
    <i>
      <x v="880"/>
    </i>
    <i>
      <x v="850"/>
    </i>
    <i>
      <x v="598"/>
    </i>
    <i>
      <x v="75"/>
    </i>
    <i>
      <x v="1011"/>
    </i>
    <i>
      <x v="983"/>
    </i>
    <i>
      <x v="1585"/>
    </i>
    <i>
      <x v="1365"/>
    </i>
    <i>
      <x v="1382"/>
    </i>
    <i>
      <x v="1599"/>
    </i>
    <i>
      <x v="486"/>
    </i>
    <i>
      <x v="1723"/>
    </i>
    <i>
      <x v="1697"/>
    </i>
    <i>
      <x v="1024"/>
    </i>
    <i>
      <x v="674"/>
    </i>
    <i>
      <x v="768"/>
    </i>
    <i>
      <x v="105"/>
    </i>
    <i>
      <x v="1307"/>
    </i>
    <i>
      <x v="1203"/>
    </i>
    <i>
      <x v="120"/>
    </i>
    <i>
      <x v="655"/>
    </i>
    <i>
      <x v="564"/>
    </i>
    <i>
      <x v="342"/>
    </i>
    <i>
      <x v="1555"/>
    </i>
    <i>
      <x v="1526"/>
    </i>
    <i>
      <x v="1552"/>
    </i>
    <i>
      <x v="933"/>
    </i>
    <i>
      <x v="475"/>
    </i>
    <i>
      <x v="1352"/>
    </i>
    <i>
      <x v="1061"/>
    </i>
    <i>
      <x v="271"/>
    </i>
    <i>
      <x v="429"/>
    </i>
    <i>
      <x v="926"/>
    </i>
    <i>
      <x v="413"/>
    </i>
    <i>
      <x v="1553"/>
    </i>
    <i>
      <x v="1626"/>
    </i>
    <i>
      <x v="84"/>
    </i>
    <i>
      <x v="879"/>
    </i>
    <i>
      <x v="1531"/>
    </i>
    <i>
      <x v="450"/>
    </i>
    <i>
      <x v="1722"/>
    </i>
    <i>
      <x v="524"/>
    </i>
    <i>
      <x v="1057"/>
    </i>
    <i>
      <x v="457"/>
    </i>
    <i>
      <x v="759"/>
    </i>
    <i>
      <x v="1199"/>
    </i>
    <i>
      <x v="392"/>
    </i>
    <i>
      <x v="1561"/>
    </i>
    <i>
      <x v="1366"/>
    </i>
    <i>
      <x v="1401"/>
    </i>
    <i>
      <x v="1025"/>
    </i>
    <i>
      <x v="653"/>
    </i>
    <i>
      <x v="1457"/>
    </i>
    <i>
      <x v="754"/>
    </i>
    <i>
      <x v="1686"/>
    </i>
    <i>
      <x v="740"/>
    </i>
    <i>
      <x v="187"/>
    </i>
    <i>
      <x v="1728"/>
    </i>
    <i>
      <x v="476"/>
    </i>
    <i>
      <x v="1399"/>
    </i>
    <i>
      <x v="1041"/>
    </i>
    <i>
      <x v="1406"/>
    </i>
    <i>
      <x v="82"/>
    </i>
    <i>
      <x v="993"/>
    </i>
    <i>
      <x v="515"/>
    </i>
    <i>
      <x v="678"/>
    </i>
    <i>
      <x v="770"/>
    </i>
    <i>
      <x v="29"/>
    </i>
    <i>
      <x v="989"/>
    </i>
    <i>
      <x v="2"/>
    </i>
    <i>
      <x v="617"/>
    </i>
    <i>
      <x v="1731"/>
    </i>
    <i>
      <x v="255"/>
    </i>
    <i>
      <x v="749"/>
    </i>
    <i>
      <x v="1601"/>
    </i>
    <i>
      <x v="250"/>
    </i>
    <i>
      <x v="107"/>
    </i>
    <i>
      <x v="874"/>
    </i>
    <i>
      <x v="521"/>
    </i>
    <i>
      <x v="1710"/>
    </i>
    <i>
      <x v="370"/>
    </i>
    <i>
      <x v="93"/>
    </i>
    <i>
      <x v="456"/>
    </i>
    <i>
      <x v="659"/>
    </i>
    <i>
      <x v="1231"/>
    </i>
    <i>
      <x v="694"/>
    </i>
    <i>
      <x v="117"/>
    </i>
    <i>
      <x v="1587"/>
    </i>
    <i>
      <x v="1513"/>
    </i>
    <i>
      <x v="1074"/>
    </i>
    <i>
      <x v="1084"/>
    </i>
    <i>
      <x v="1477"/>
    </i>
    <i>
      <x v="844"/>
    </i>
    <i>
      <x v="1625"/>
    </i>
    <i>
      <x v="24"/>
    </i>
    <i>
      <x v="1459"/>
    </i>
    <i>
      <x v="254"/>
    </i>
    <i>
      <x v="471"/>
    </i>
    <i>
      <x v="1690"/>
    </i>
    <i>
      <x v="1443"/>
    </i>
    <i>
      <x v="1450"/>
    </i>
    <i>
      <x v="54"/>
    </i>
    <i>
      <x v="627"/>
    </i>
    <i>
      <x v="1517"/>
    </i>
    <i>
      <x v="1273"/>
    </i>
    <i>
      <x v="1583"/>
    </i>
    <i>
      <x v="878"/>
    </i>
    <i>
      <x v="148"/>
    </i>
    <i>
      <x v="146"/>
    </i>
    <i>
      <x v="393"/>
    </i>
    <i>
      <x v="249"/>
    </i>
    <i>
      <x v="544"/>
    </i>
    <i>
      <x v="1727"/>
    </i>
    <i>
      <x v="540"/>
    </i>
    <i>
      <x v="4"/>
    </i>
    <i>
      <x v="143"/>
    </i>
    <i>
      <x v="1562"/>
    </i>
    <i>
      <x v="1712"/>
    </i>
    <i>
      <x v="997"/>
    </i>
    <i>
      <x v="1624"/>
    </i>
    <i>
      <x v="583"/>
    </i>
    <i>
      <x v="1564"/>
    </i>
    <i>
      <x v="465"/>
    </i>
    <i>
      <x v="1476"/>
    </i>
    <i>
      <x v="1321"/>
    </i>
    <i>
      <x v="1381"/>
    </i>
    <i>
      <x v="1641"/>
    </i>
    <i>
      <x v="467"/>
    </i>
    <i>
      <x v="334"/>
    </i>
    <i>
      <x v="924"/>
    </i>
    <i>
      <x v="1433"/>
    </i>
    <i>
      <x v="1356"/>
    </i>
    <i>
      <x v="1573"/>
    </i>
    <i>
      <x v="945"/>
    </i>
    <i>
      <x v="1391"/>
    </i>
    <i>
      <x v="584"/>
    </i>
    <i>
      <x v="474"/>
    </i>
    <i>
      <x v="1326"/>
    </i>
    <i>
      <x v="1560"/>
    </i>
    <i>
      <x v="555"/>
    </i>
    <i>
      <x v="1654"/>
    </i>
    <i>
      <x v="484"/>
    </i>
    <i>
      <x v="1732"/>
    </i>
    <i>
      <x v="230"/>
    </i>
    <i>
      <x v="127"/>
    </i>
    <i>
      <x v="1724"/>
    </i>
    <i>
      <x v="27"/>
    </i>
    <i>
      <x v="63"/>
    </i>
    <i>
      <x v="1355"/>
    </i>
    <i>
      <x v="1442"/>
    </i>
    <i>
      <x v="536"/>
    </i>
    <i>
      <x v="1515"/>
    </i>
    <i>
      <x v="130"/>
    </i>
    <i>
      <x v="633"/>
    </i>
    <i>
      <x v="918"/>
    </i>
    <i>
      <x v="446"/>
    </i>
    <i>
      <x v="966"/>
    </i>
    <i>
      <x v="1527"/>
    </i>
    <i>
      <x v="1698"/>
    </i>
    <i>
      <x v="1629"/>
    </i>
    <i>
      <x v="1063"/>
    </i>
    <i>
      <x v="590"/>
    </i>
    <i>
      <x v="996"/>
    </i>
    <i>
      <x v="881"/>
    </i>
    <i>
      <x v="79"/>
    </i>
    <i>
      <x v="66"/>
    </i>
    <i>
      <x v="539"/>
    </i>
    <i>
      <x v="1333"/>
    </i>
    <i>
      <x v="258"/>
    </i>
    <i>
      <x v="1379"/>
    </i>
    <i>
      <x v="207"/>
    </i>
    <i>
      <x v="240"/>
    </i>
    <i>
      <x v="279"/>
    </i>
    <i>
      <x v="222"/>
    </i>
    <i>
      <x v="70"/>
    </i>
    <i>
      <x v="1589"/>
    </i>
    <i>
      <x v="136"/>
    </i>
    <i>
      <x v="1198"/>
    </i>
    <i>
      <x v="1119"/>
    </i>
    <i>
      <x v="1192"/>
    </i>
    <i>
      <x v="1650"/>
    </i>
    <i>
      <x v="499"/>
    </i>
    <i>
      <x v="373"/>
    </i>
    <i>
      <x v="80"/>
    </i>
    <i>
      <x v="1672"/>
    </i>
    <i>
      <x v="1337"/>
    </i>
    <i>
      <x v="1590"/>
    </i>
    <i>
      <x v="1717"/>
    </i>
    <i>
      <x v="56"/>
    </i>
    <i>
      <x v="1"/>
    </i>
    <i>
      <x v="126"/>
    </i>
    <i>
      <x v="464"/>
    </i>
    <i>
      <x v="178"/>
    </i>
    <i>
      <x v="92"/>
    </i>
    <i>
      <x v="1483"/>
    </i>
    <i>
      <x v="259"/>
    </i>
    <i>
      <x v="135"/>
    </i>
    <i>
      <x v="320"/>
    </i>
    <i>
      <x v="155"/>
    </i>
    <i>
      <x v="832"/>
    </i>
    <i>
      <x v="1403"/>
    </i>
    <i>
      <x v="853"/>
    </i>
    <i>
      <x v="1506"/>
    </i>
    <i>
      <x v="1354"/>
    </i>
    <i>
      <x v="1708"/>
    </i>
    <i>
      <x v="1363"/>
    </i>
    <i>
      <x v="59"/>
    </i>
    <i>
      <x v="1140"/>
    </i>
    <i>
      <x v="1528"/>
    </i>
    <i>
      <x v="1713"/>
    </i>
    <i>
      <x v="1696"/>
    </i>
    <i>
      <x v="1725"/>
    </i>
    <i>
      <x v="1614"/>
    </i>
    <i>
      <x v="291"/>
    </i>
    <i>
      <x v="50"/>
    </i>
    <i>
      <x v="1719"/>
    </i>
    <i>
      <x v="769"/>
    </i>
    <i>
      <x v="1389"/>
    </i>
    <i>
      <x v="33"/>
    </i>
    <i>
      <x v="1244"/>
    </i>
    <i>
      <x v="188"/>
    </i>
    <i>
      <x v="498"/>
    </i>
    <i>
      <x v="1655"/>
    </i>
    <i>
      <x v="1197"/>
    </i>
    <i>
      <x v="1098"/>
    </i>
    <i>
      <x v="462"/>
    </i>
    <i>
      <x v="1472"/>
    </i>
    <i>
      <x v="658"/>
    </i>
    <i>
      <x v="359"/>
    </i>
    <i>
      <x v="1529"/>
    </i>
    <i>
      <x v="45"/>
    </i>
    <i>
      <x v="833"/>
    </i>
    <i>
      <x v="234"/>
    </i>
    <i>
      <x v="41"/>
    </i>
    <i>
      <x v="576"/>
    </i>
    <i>
      <x v="1121"/>
    </i>
    <i>
      <x v="1241"/>
    </i>
    <i>
      <x v="251"/>
    </i>
    <i>
      <x v="390"/>
    </i>
    <i>
      <x v="1077"/>
    </i>
    <i>
      <x v="235"/>
    </i>
    <i>
      <x v="501"/>
    </i>
    <i>
      <x v="239"/>
    </i>
    <i>
      <x v="1657"/>
    </i>
    <i>
      <x v="186"/>
    </i>
    <i>
      <x v="65"/>
    </i>
    <i>
      <x v="982"/>
    </i>
    <i>
      <x v="1405"/>
    </i>
    <i>
      <x v="637"/>
    </i>
    <i>
      <x v="1430"/>
    </i>
    <i>
      <x v="243"/>
    </i>
    <i>
      <x v="1245"/>
    </i>
    <i>
      <x v="463"/>
    </i>
    <i>
      <x v="1693"/>
    </i>
    <i>
      <x v="1729"/>
    </i>
    <i>
      <x v="1062"/>
    </i>
    <i>
      <x v="642"/>
    </i>
    <i>
      <x v="345"/>
    </i>
    <i>
      <x v="180"/>
    </i>
    <i>
      <x v="1137"/>
    </i>
    <i>
      <x v="657"/>
    </i>
    <i>
      <x v="1549"/>
    </i>
    <i>
      <x v="1511"/>
    </i>
    <i>
      <x v="1015"/>
    </i>
    <i>
      <x v="176"/>
    </i>
    <i>
      <x v="1479"/>
    </i>
    <i>
      <x v="1669"/>
    </i>
    <i>
      <x v="574"/>
    </i>
    <i>
      <x v="215"/>
    </i>
    <i>
      <x v="221"/>
    </i>
    <i>
      <x v="201"/>
    </i>
    <i>
      <x v="276"/>
    </i>
    <i>
      <x v="231"/>
    </i>
    <i>
      <x v="182"/>
    </i>
    <i>
      <x v="114"/>
    </i>
    <i>
      <x v="197"/>
    </i>
    <i>
      <x v="1170"/>
    </i>
    <i>
      <x v="523"/>
    </i>
    <i>
      <x v="103"/>
    </i>
    <i>
      <x v="246"/>
    </i>
    <i>
      <x v="639"/>
    </i>
    <i>
      <x v="1364"/>
    </i>
    <i>
      <x v="1607"/>
    </i>
    <i>
      <x v="1685"/>
    </i>
    <i>
      <x v="1254"/>
    </i>
    <i>
      <x v="309"/>
    </i>
    <i>
      <x v="981"/>
    </i>
    <i>
      <x v="1330"/>
    </i>
    <i>
      <x v="1201"/>
    </i>
    <i>
      <x v="607"/>
    </i>
    <i>
      <x v="350"/>
    </i>
    <i>
      <x v="548"/>
    </i>
    <i>
      <x v="171"/>
    </i>
    <i>
      <x v="1679"/>
    </i>
    <i>
      <x v="532"/>
    </i>
    <i>
      <x v="592"/>
    </i>
    <i>
      <x v="668"/>
    </i>
    <i>
      <x v="1058"/>
    </i>
    <i>
      <x v="852"/>
    </i>
    <i>
      <x v="389"/>
    </i>
    <i>
      <x v="1644"/>
    </i>
    <i>
      <x v="290"/>
    </i>
    <i>
      <x v="1504"/>
    </i>
    <i>
      <x v="310"/>
    </i>
    <i>
      <x v="1202"/>
    </i>
    <i>
      <x v="487"/>
    </i>
    <i>
      <x v="247"/>
    </i>
    <i>
      <x v="336"/>
    </i>
    <i>
      <x v="1289"/>
    </i>
    <i>
      <x v="562"/>
    </i>
    <i>
      <x v="191"/>
    </i>
    <i>
      <x v="21"/>
    </i>
    <i>
      <x v="1002"/>
    </i>
    <i>
      <x v="1478"/>
    </i>
    <i>
      <x v="113"/>
    </i>
    <i>
      <x v="1358"/>
    </i>
    <i>
      <x v="6"/>
    </i>
    <i>
      <x v="90"/>
    </i>
    <i>
      <x v="605"/>
    </i>
    <i>
      <x v="223"/>
    </i>
    <i>
      <x v="218"/>
    </i>
    <i>
      <x v="1230"/>
    </i>
    <i>
      <x v="466"/>
    </i>
    <i>
      <x v="1538"/>
    </i>
    <i>
      <x v="1740"/>
    </i>
    <i>
      <x v="1066"/>
    </i>
    <i>
      <x v="73"/>
    </i>
    <i>
      <x v="1507"/>
    </i>
    <i>
      <x v="1266"/>
    </i>
    <i>
      <x v="1139"/>
    </i>
    <i>
      <x v="19"/>
    </i>
    <i>
      <x v="308"/>
    </i>
    <i>
      <x v="233"/>
    </i>
    <i>
      <x v="325"/>
    </i>
    <i>
      <x v="911"/>
    </i>
    <i>
      <x v="1176"/>
    </i>
    <i>
      <x v="1031"/>
    </i>
    <i>
      <x v="1054"/>
    </i>
    <i>
      <x v="685"/>
    </i>
    <i>
      <x v="1596"/>
    </i>
    <i>
      <x v="766"/>
    </i>
    <i>
      <x v="1718"/>
    </i>
    <i>
      <x v="1512"/>
    </i>
    <i>
      <x v="228"/>
    </i>
    <i>
      <x v="1283"/>
    </i>
    <i>
      <x v="1737"/>
    </i>
    <i>
      <x v="591"/>
    </i>
    <i>
      <x v="1374"/>
    </i>
    <i>
      <x v="1640"/>
    </i>
    <i>
      <x v="1551"/>
    </i>
    <i>
      <x v="1680"/>
    </i>
    <i>
      <x v="1246"/>
    </i>
    <i>
      <x v="1073"/>
    </i>
    <i>
      <x v="358"/>
    </i>
    <i>
      <x v="1671"/>
    </i>
    <i>
      <x v="1195"/>
    </i>
    <i>
      <x v="269"/>
    </i>
    <i>
      <x v="656"/>
    </i>
    <i>
      <x v="428"/>
    </i>
    <i>
      <x v="469"/>
    </i>
    <i>
      <x v="192"/>
    </i>
    <i>
      <x v="195"/>
    </i>
    <i>
      <x v="1621"/>
    </i>
    <i>
      <x v="262"/>
    </i>
    <i>
      <x v="1709"/>
    </i>
    <i>
      <x v="1716"/>
    </i>
    <i>
      <x v="1618"/>
    </i>
    <i>
      <x v="1082"/>
    </i>
    <i>
      <x v="660"/>
    </i>
    <i>
      <x v="1233"/>
    </i>
    <i>
      <x v="144"/>
    </i>
    <i>
      <x v="1622"/>
    </i>
    <i>
      <x v="1010"/>
    </i>
    <i>
      <x v="1390"/>
    </i>
    <i>
      <x v="1661"/>
    </i>
    <i>
      <x v="252"/>
    </i>
    <i>
      <x v="210"/>
    </i>
    <i>
      <x v="48"/>
    </i>
    <i>
      <x v="238"/>
    </i>
    <i>
      <x v="1623"/>
    </i>
    <i>
      <x v="184"/>
    </i>
    <i>
      <x v="124"/>
    </i>
    <i>
      <x v="52"/>
    </i>
    <i>
      <x v="214"/>
    </i>
    <i>
      <x v="1000"/>
    </i>
    <i>
      <x v="635"/>
    </i>
    <i>
      <x v="1516"/>
    </i>
    <i>
      <x v="990"/>
    </i>
    <i>
      <x v="1141"/>
    </i>
    <i>
      <x v="1060"/>
    </i>
    <i>
      <x v="1547"/>
    </i>
    <i>
      <x v="101"/>
    </i>
    <i>
      <x v="1534"/>
    </i>
    <i>
      <x v="388"/>
    </i>
    <i>
      <x v="232"/>
    </i>
    <i>
      <x v="1253"/>
    </i>
    <i>
      <x v="1101"/>
    </i>
    <i>
      <x v="1441"/>
    </i>
    <i>
      <x v="1396"/>
    </i>
    <i>
      <x v="1486"/>
    </i>
    <i>
      <x v="1701"/>
    </i>
    <i>
      <x v="198"/>
    </i>
    <i>
      <x v="12"/>
    </i>
    <i>
      <x v="39"/>
    </i>
    <i>
      <x v="1092"/>
    </i>
    <i>
      <x v="1425"/>
    </i>
    <i>
      <x v="1484"/>
    </i>
    <i>
      <x v="497"/>
    </i>
    <i>
      <x v="315"/>
    </i>
    <i>
      <x v="1219"/>
    </i>
    <i>
      <x v="1081"/>
    </i>
    <i>
      <x v="542"/>
    </i>
    <i>
      <x v="451"/>
    </i>
    <i>
      <x v="67"/>
    </i>
    <i>
      <x v="1537"/>
    </i>
    <i>
      <x v="595"/>
    </i>
    <i>
      <x v="1079"/>
    </i>
    <i>
      <x v="1694"/>
    </i>
    <i>
      <x v="1620"/>
    </i>
    <i>
      <x v="1034"/>
    </i>
    <i>
      <x v="58"/>
    </i>
    <i>
      <x v="1274"/>
    </i>
    <i>
      <x v="460"/>
    </i>
    <i>
      <x v="7"/>
    </i>
    <i>
      <x v="28"/>
    </i>
    <i>
      <x v="1691"/>
    </i>
    <i>
      <x v="860"/>
    </i>
    <i>
      <x v="110"/>
    </i>
    <i>
      <x v="1278"/>
    </i>
    <i>
      <x v="477"/>
    </i>
    <i>
      <x v="1105"/>
    </i>
    <i>
      <x v="1094"/>
    </i>
    <i>
      <x v="693"/>
    </i>
    <i>
      <x v="1711"/>
    </i>
    <i>
      <x v="1699"/>
    </i>
    <i>
      <x v="1572"/>
    </i>
    <i>
      <x v="1099"/>
    </i>
    <i>
      <x v="589"/>
    </i>
    <i>
      <x v="654"/>
    </i>
    <i>
      <x v="1164"/>
    </i>
    <i>
      <x v="229"/>
    </i>
    <i>
      <x v="1372"/>
    </i>
    <i>
      <x v="1741"/>
    </i>
    <i>
      <x v="220"/>
    </i>
    <i>
      <x v="1660"/>
    </i>
    <i>
      <x v="864"/>
    </i>
    <i>
      <x v="204"/>
    </i>
    <i>
      <x v="327"/>
    </i>
    <i>
      <x v="1232"/>
    </i>
    <i>
      <x v="672"/>
    </i>
    <i>
      <x v="491"/>
    </i>
    <i>
      <x v="1408"/>
    </i>
    <i>
      <x v="1721"/>
    </i>
    <i>
      <x v="85"/>
    </i>
    <i>
      <x v="641"/>
    </i>
    <i>
      <x v="494"/>
    </i>
    <i>
      <x v="1539"/>
    </i>
    <i>
      <x v="673"/>
    </i>
    <i>
      <x v="1267"/>
    </i>
    <i>
      <x v="1475"/>
    </i>
    <i>
      <x v="1707"/>
    </i>
    <i>
      <x v="1086"/>
    </i>
    <i>
      <x v="1264"/>
    </i>
    <i>
      <x v="999"/>
    </i>
    <i>
      <x v="1286"/>
    </i>
    <i>
      <x v="339"/>
    </i>
    <i>
      <x v="313"/>
    </i>
    <i>
      <x v="430"/>
    </i>
    <i>
      <x v="1163"/>
    </i>
    <i>
      <x v="1642"/>
    </i>
    <i>
      <x v="106"/>
    </i>
    <i>
      <x v="55"/>
    </i>
    <i>
      <x v="1594"/>
    </i>
    <i>
      <x v="1263"/>
    </i>
    <i>
      <x v="1730"/>
    </i>
    <i>
      <x v="1706"/>
    </i>
    <i>
      <x v="1726"/>
    </i>
    <i>
      <x v="452"/>
    </i>
    <i>
      <x v="917"/>
    </i>
    <i>
      <x v="1567"/>
    </i>
    <i>
      <x v="1102"/>
    </i>
    <i>
      <x v="174"/>
    </i>
    <i>
      <x v="212"/>
    </i>
    <i>
      <x v="121"/>
    </i>
    <i>
      <x v="431"/>
    </i>
    <i>
      <x v="1404"/>
    </i>
    <i>
      <x v="1409"/>
    </i>
    <i>
      <x v="1617"/>
    </i>
    <i>
      <x v="1666"/>
    </i>
    <i>
      <x v="551"/>
    </i>
    <i>
      <x v="1228"/>
    </i>
    <i>
      <x v="1196"/>
    </i>
    <i>
      <x v="1714"/>
    </i>
    <i>
      <x v="436"/>
    </i>
    <i>
      <x v="1376"/>
    </i>
    <i>
      <x v="744"/>
    </i>
    <i>
      <x v="1568"/>
    </i>
    <i>
      <x v="1556"/>
    </i>
    <i>
      <x v="1218"/>
    </i>
    <i>
      <x v="449"/>
    </i>
    <i>
      <x v="200"/>
    </i>
    <i>
      <x v="87"/>
    </i>
    <i>
      <x v="132"/>
    </i>
    <i>
      <x v="86"/>
    </i>
    <i>
      <x v="1083"/>
    </i>
    <i>
      <x v="1687"/>
    </i>
    <i>
      <x v="813"/>
    </i>
    <i>
      <x v="3"/>
    </i>
    <i>
      <x v="877"/>
    </i>
    <i>
      <x v="1674"/>
    </i>
    <i>
      <x v="1683"/>
    </i>
    <i>
      <x v="458"/>
    </i>
    <i>
      <x v="1410"/>
    </i>
    <i>
      <x v="1544"/>
    </i>
    <i>
      <x v="511"/>
    </i>
    <i>
      <x v="1103"/>
    </i>
    <i>
      <x v="83"/>
    </i>
    <i>
      <x v="872"/>
    </i>
    <i>
      <x v="815"/>
    </i>
    <i>
      <x v="1076"/>
    </i>
    <i>
      <x v="1243"/>
    </i>
    <i>
      <x v="1028"/>
    </i>
    <i>
      <x v="1643"/>
    </i>
    <i>
      <x v="1095"/>
    </i>
    <i>
      <x v="1329"/>
    </i>
    <i>
      <x v="1428"/>
    </i>
    <i>
      <x v="64"/>
    </i>
    <i>
      <x v="998"/>
    </i>
    <i>
      <x v="433"/>
    </i>
    <i>
      <x v="1653"/>
    </i>
    <i>
      <x v="1720"/>
    </i>
    <i>
      <x v="1075"/>
    </i>
    <i>
      <x v="1290"/>
    </i>
    <i>
      <x v="1563"/>
    </i>
    <i>
      <x v="237"/>
    </i>
    <i>
      <x v="1545"/>
    </i>
    <i>
      <x v="1616"/>
    </i>
    <i>
      <x v="1592"/>
    </i>
    <i>
      <x v="1019"/>
    </i>
    <i>
      <x v="224"/>
    </i>
    <i>
      <x v="1543"/>
    </i>
    <i>
      <x v="131"/>
    </i>
    <i>
      <x v="910"/>
    </i>
    <i>
      <x v="496"/>
    </i>
    <i>
      <x v="992"/>
    </i>
    <i>
      <x v="643"/>
    </i>
    <i>
      <x v="747"/>
    </i>
    <i>
      <x v="683"/>
    </i>
    <i>
      <x v="1080"/>
    </i>
    <i>
      <x v="525"/>
    </i>
    <i>
      <x v="1100"/>
    </i>
    <i>
      <x v="1191"/>
    </i>
    <i>
      <x v="181"/>
    </i>
    <i>
      <x v="1667"/>
    </i>
    <i>
      <x v="1569"/>
    </i>
    <i>
      <x v="209"/>
    </i>
    <i>
      <x v="1109"/>
    </i>
    <i>
      <x v="1426"/>
    </i>
    <i>
      <x v="1097"/>
    </i>
    <i>
      <x v="547"/>
    </i>
    <i>
      <x v="1248"/>
    </i>
    <i>
      <x v="1400"/>
    </i>
    <i>
      <x v="839"/>
    </i>
    <i>
      <x v="122"/>
    </i>
    <i>
      <x v="1287"/>
    </i>
    <i>
      <x v="263"/>
    </i>
    <i>
      <x v="47"/>
    </i>
    <i>
      <x v="1064"/>
    </i>
    <i>
      <x v="1221"/>
    </i>
    <i>
      <x v="1384"/>
    </i>
    <i>
      <x v="1293"/>
    </i>
    <i>
      <x v="111"/>
    </i>
    <i>
      <x v="873"/>
    </i>
    <i>
      <x v="241"/>
    </i>
    <i>
      <x v="1089"/>
    </i>
    <i>
      <x v="517"/>
    </i>
    <i>
      <x v="516"/>
    </i>
    <i>
      <x v="78"/>
    </i>
    <i>
      <x v="1658"/>
    </i>
    <i>
      <x v="1059"/>
    </i>
    <i>
      <x v="1275"/>
    </i>
    <i>
      <x v="1026"/>
    </i>
    <i>
      <x v="1395"/>
    </i>
    <i>
      <x v="1705"/>
    </i>
    <i>
      <x v="1652"/>
    </i>
    <i>
      <x v="1692"/>
    </i>
    <i>
      <x v="445"/>
    </i>
    <i>
      <x v="317"/>
    </i>
    <i>
      <x v="455"/>
    </i>
    <i>
      <x v="1276"/>
    </i>
    <i>
      <x v="253"/>
    </i>
    <i>
      <x v="1668"/>
    </i>
    <i>
      <x/>
    </i>
    <i>
      <x v="189"/>
    </i>
    <i>
      <x v="506"/>
    </i>
    <i>
      <x v="227"/>
    </i>
    <i>
      <x v="190"/>
    </i>
    <i>
      <x v="1488"/>
    </i>
    <i>
      <x v="129"/>
    </i>
    <i>
      <x v="36"/>
    </i>
    <i>
      <x v="929"/>
    </i>
    <i>
      <x v="1615"/>
    </i>
    <i>
      <x v="1651"/>
    </i>
    <i>
      <x v="1104"/>
    </i>
    <i>
      <x v="1495"/>
    </i>
    <i>
      <x v="205"/>
    </i>
    <i>
      <x v="1088"/>
    </i>
    <i>
      <x v="502"/>
    </i>
    <i>
      <x v="53"/>
    </i>
    <i>
      <x v="1069"/>
    </i>
    <i>
      <x v="748"/>
    </i>
    <i>
      <x v="38"/>
    </i>
    <i>
      <x v="196"/>
    </i>
    <i>
      <x v="1336"/>
    </i>
    <i>
      <x v="1688"/>
    </i>
    <i>
      <x v="1338"/>
    </i>
    <i>
      <x v="219"/>
    </i>
    <i>
      <x v="1373"/>
    </i>
    <i>
      <x v="68"/>
    </i>
    <i>
      <x v="1234"/>
    </i>
    <i>
      <x v="1648"/>
    </i>
    <i>
      <x v="286"/>
    </i>
    <i>
      <x v="561"/>
    </i>
    <i>
      <x v="1070"/>
    </i>
    <i>
      <x v="1645"/>
    </i>
    <i>
      <x v="1695"/>
    </i>
    <i>
      <x v="1670"/>
    </i>
    <i>
      <x v="1700"/>
    </i>
    <i>
      <x v="1702"/>
    </i>
    <i>
      <x v="312"/>
    </i>
    <i>
      <x v="1357"/>
    </i>
    <i>
      <x v="493"/>
    </i>
    <i>
      <x v="43"/>
    </i>
    <i>
      <x v="1497"/>
    </i>
    <i>
      <x v="1591"/>
    </i>
    <i>
      <x v="216"/>
    </i>
    <i>
      <x v="338"/>
    </i>
    <i>
      <x v="115"/>
    </i>
    <i>
      <x v="553"/>
    </i>
    <i>
      <x v="125"/>
    </i>
    <i>
      <x v="46"/>
    </i>
    <i>
      <x v="25"/>
    </i>
    <i>
      <x v="437"/>
    </i>
    <i>
      <x v="1189"/>
    </i>
    <i>
      <x v="1187"/>
    </i>
    <i>
      <x v="94"/>
    </i>
    <i>
      <x v="323"/>
    </i>
    <i>
      <x v="307"/>
    </i>
    <i>
      <x v="1480"/>
    </i>
    <i>
      <x v="1332"/>
    </i>
    <i>
      <x v="522"/>
    </i>
    <i>
      <x v="586"/>
    </i>
    <i>
      <x v="256"/>
    </i>
    <i>
      <x v="1437"/>
    </i>
    <i>
      <x v="594"/>
    </i>
    <i>
      <x v="1136"/>
    </i>
    <i>
      <x v="1509"/>
    </i>
    <i>
      <x v="509"/>
    </i>
    <i>
      <x v="95"/>
    </i>
    <i>
      <x v="1435"/>
    </i>
    <i>
      <x v="1598"/>
    </i>
    <i>
      <x v="1647"/>
    </i>
    <i>
      <x v="1240"/>
    </i>
    <i>
      <x v="206"/>
    </i>
    <i>
      <x v="1361"/>
    </i>
    <i>
      <x v="1369"/>
    </i>
    <i>
      <x v="1091"/>
    </i>
    <i>
      <x v="1027"/>
    </i>
    <i>
      <x v="811"/>
    </i>
    <i>
      <x v="541"/>
    </i>
    <i>
      <x v="1597"/>
    </i>
    <i>
      <x v="261"/>
    </i>
    <i>
      <x v="193"/>
    </i>
    <i>
      <x v="81"/>
    </i>
    <i>
      <x v="88"/>
    </i>
    <i>
      <x v="1392"/>
    </i>
    <i>
      <x v="1056"/>
    </i>
    <i>
      <x v="1324"/>
    </i>
    <i>
      <x v="1508"/>
    </i>
    <i>
      <x v="1703"/>
    </i>
    <i>
      <x v="1662"/>
    </i>
    <i>
      <x v="1252"/>
    </i>
    <i>
      <x v="690"/>
    </i>
    <i>
      <x v="1272"/>
    </i>
    <i>
      <x v="432"/>
    </i>
    <i>
      <x v="1065"/>
    </i>
    <i>
      <x v="876"/>
    </i>
    <i>
      <x v="145"/>
    </i>
    <i>
      <x v="557"/>
    </i>
    <i>
      <x v="1085"/>
    </i>
    <i>
      <x v="217"/>
    </i>
    <i>
      <x v="1522"/>
    </i>
    <i>
      <x v="1229"/>
    </i>
    <i>
      <x v="211"/>
    </i>
    <i>
      <x v="77"/>
    </i>
    <i>
      <x v="503"/>
    </i>
    <i>
      <x v="72"/>
    </i>
    <i>
      <x v="128"/>
    </i>
    <i>
      <x v="1023"/>
    </i>
    <i>
      <x v="1012"/>
    </i>
    <i>
      <x v="316"/>
    </i>
    <i>
      <x v="57"/>
    </i>
    <i>
      <x v="1331"/>
    </i>
    <i>
      <x v="265"/>
    </i>
    <i>
      <x v="257"/>
    </i>
    <i>
      <x v="244"/>
    </i>
    <i>
      <x v="1471"/>
    </i>
    <i>
      <x v="1678"/>
    </i>
    <i>
      <x v="1715"/>
    </i>
    <i>
      <x v="1242"/>
    </i>
    <i>
      <x v="1072"/>
    </i>
    <i>
      <x v="1675"/>
    </i>
    <i>
      <x v="640"/>
    </i>
    <i>
      <x v="1377"/>
    </i>
    <i>
      <x v="9"/>
    </i>
    <i>
      <x v="242"/>
    </i>
    <i>
      <x v="549"/>
    </i>
    <i>
      <x v="324"/>
    </i>
    <i>
      <x v="1664"/>
    </i>
    <i>
      <x v="1570"/>
    </i>
    <i>
      <x v="387"/>
    </i>
    <i>
      <x v="490"/>
    </i>
    <i>
      <x v="1431"/>
    </i>
    <i>
      <x v="1649"/>
    </i>
    <i>
      <x v="1087"/>
    </i>
    <i>
      <x v="194"/>
    </i>
    <i>
      <x v="147"/>
    </i>
    <i>
      <x v="355"/>
    </i>
    <i>
      <x v="1093"/>
    </i>
    <i>
      <x v="213"/>
    </i>
    <i>
      <x v="440"/>
    </i>
    <i>
      <x v="558"/>
    </i>
    <i>
      <x v="919"/>
    </i>
    <i>
      <x v="185"/>
    </i>
    <i>
      <x v="871"/>
    </i>
    <i>
      <x v="1548"/>
    </i>
    <i>
      <x v="333"/>
    </i>
    <i>
      <x v="1419"/>
    </i>
    <i>
      <x v="183"/>
    </i>
    <i>
      <x v="116"/>
    </i>
    <i>
      <x v="170"/>
    </i>
    <i>
      <x v="1427"/>
    </i>
    <i>
      <x v="26"/>
    </i>
    <i>
      <x v="1071"/>
    </i>
    <i>
      <x v="1682"/>
    </i>
    <i>
      <x v="434"/>
    </i>
    <i>
      <x v="1339"/>
    </i>
    <i>
      <x v="1006"/>
    </i>
    <i>
      <x v="1078"/>
    </i>
    <i>
      <x v="245"/>
    </i>
    <i>
      <x v="318"/>
    </i>
    <i>
      <x v="1001"/>
    </i>
    <i>
      <x v="42"/>
    </i>
    <i>
      <x v="1185"/>
    </i>
    <i>
      <x v="745"/>
    </i>
    <i>
      <x v="1505"/>
    </i>
    <i>
      <x v="71"/>
    </i>
    <i>
      <x v="1677"/>
    </i>
    <i>
      <x v="202"/>
    </i>
    <i>
      <x v="1334"/>
    </i>
    <i>
      <x v="60"/>
    </i>
    <i>
      <x v="319"/>
    </i>
    <i>
      <x v="932"/>
    </i>
    <i>
      <x v="1138"/>
    </i>
    <i>
      <x v="1542"/>
    </i>
    <i>
      <x v="1530"/>
    </i>
    <i>
      <x v="520"/>
    </i>
    <i>
      <x v="1068"/>
    </i>
    <i>
      <x v="1557"/>
    </i>
    <i>
      <x v="391"/>
    </i>
    <i>
      <x v="814"/>
    </i>
    <i>
      <x v="179"/>
    </i>
    <i>
      <x v="1004"/>
    </i>
    <i>
      <x v="199"/>
    </i>
    <i>
      <x v="772"/>
    </i>
    <i>
      <x v="1142"/>
    </i>
    <i>
      <x v="573"/>
    </i>
    <i>
      <x v="1359"/>
    </i>
    <i>
      <x v="809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9DE5B-7603-403D-9CBC-21FC0D4BE30A}" name="PivotTable9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8">
  <location ref="A3:C6" firstHeaderRow="0" firstDataRow="1" firstDataCol="1"/>
  <pivotFields count="22">
    <pivotField showAll="0"/>
    <pivotField showAll="0"/>
    <pivotField axis="axisRow"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21"/>
    <field x="2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04B22-C08F-4517-BCBD-9EA78F6510E8}" name="PivotTable10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C53" firstHeaderRow="0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14"/>
        <item x="18"/>
        <item x="44"/>
        <item x="1"/>
        <item x="27"/>
        <item x="24"/>
        <item x="10"/>
        <item x="38"/>
        <item x="8"/>
        <item x="29"/>
        <item x="45"/>
        <item x="7"/>
        <item x="33"/>
        <item x="17"/>
        <item x="39"/>
        <item x="0"/>
        <item x="35"/>
        <item x="42"/>
        <item x="37"/>
        <item x="28"/>
        <item x="13"/>
        <item x="9"/>
        <item x="32"/>
        <item x="20"/>
        <item x="34"/>
        <item x="4"/>
        <item x="30"/>
        <item x="36"/>
        <item x="25"/>
        <item x="23"/>
        <item x="11"/>
        <item x="2"/>
        <item x="46"/>
        <item x="19"/>
        <item x="22"/>
        <item x="16"/>
        <item x="5"/>
        <item x="31"/>
        <item x="15"/>
        <item x="43"/>
        <item x="26"/>
        <item x="6"/>
        <item x="40"/>
        <item x="41"/>
        <item x="12"/>
        <item x="3"/>
        <item x="48"/>
        <item x="21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50">
    <i>
      <x v="3"/>
    </i>
    <i>
      <x v="30"/>
    </i>
    <i>
      <x v="45"/>
    </i>
    <i>
      <x v="41"/>
    </i>
    <i>
      <x v="36"/>
    </i>
    <i>
      <x v="20"/>
    </i>
    <i>
      <x v="33"/>
    </i>
    <i>
      <x v="11"/>
    </i>
    <i>
      <x v="12"/>
    </i>
    <i>
      <x v="8"/>
    </i>
    <i>
      <x v="31"/>
    </i>
    <i>
      <x v="44"/>
    </i>
    <i>
      <x v="9"/>
    </i>
    <i>
      <x v="28"/>
    </i>
    <i>
      <x v="4"/>
    </i>
    <i>
      <x v="15"/>
    </i>
    <i>
      <x v="40"/>
    </i>
    <i>
      <x v="47"/>
    </i>
    <i>
      <x v="1"/>
    </i>
    <i>
      <x v="37"/>
    </i>
    <i>
      <x v="6"/>
    </i>
    <i>
      <x v="34"/>
    </i>
    <i>
      <x v="18"/>
    </i>
    <i>
      <x v="23"/>
    </i>
    <i>
      <x v="26"/>
    </i>
    <i>
      <x v="19"/>
    </i>
    <i>
      <x/>
    </i>
    <i>
      <x v="5"/>
    </i>
    <i>
      <x v="22"/>
    </i>
    <i>
      <x v="35"/>
    </i>
    <i>
      <x v="21"/>
    </i>
    <i>
      <x v="25"/>
    </i>
    <i>
      <x v="16"/>
    </i>
    <i>
      <x v="2"/>
    </i>
    <i>
      <x v="42"/>
    </i>
    <i>
      <x v="24"/>
    </i>
    <i>
      <x v="43"/>
    </i>
    <i>
      <x v="29"/>
    </i>
    <i>
      <x v="27"/>
    </i>
    <i>
      <x v="10"/>
    </i>
    <i>
      <x v="38"/>
    </i>
    <i>
      <x v="13"/>
    </i>
    <i>
      <x v="48"/>
    </i>
    <i>
      <x v="14"/>
    </i>
    <i>
      <x v="46"/>
    </i>
    <i>
      <x v="39"/>
    </i>
    <i>
      <x v="32"/>
    </i>
    <i>
      <x v="17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6" baseField="0" baseItem="0" numFmtId="165"/>
    <dataField name="Toplam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269B1-661A-4896-BB1A-5F850E7440A6}" name="PivotTable11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5" showAll="0"/>
    <pivotField showAll="0"/>
    <pivotField numFmtId="165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Sales" fld="16" baseField="0" baseItem="0" numFmtId="165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126E5-C5FE-482D-8B62-6F95847E794B}" name="PivotTable12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7"/>
        <item x="6"/>
        <item x="5"/>
        <item x="4"/>
        <item x="0"/>
        <item x="1"/>
        <item x="15"/>
        <item x="12"/>
        <item x="11"/>
        <item x="9"/>
        <item x="2"/>
        <item x="16"/>
        <item x="3"/>
        <item x="8"/>
        <item x="10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5" showAll="0"/>
    <pivotField showAll="0"/>
    <pivotField numFmtId="165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11">
    <i>
      <x v="13"/>
    </i>
    <i>
      <x v="5"/>
    </i>
    <i>
      <x v="14"/>
    </i>
    <i>
      <x v="3"/>
    </i>
    <i>
      <x v="16"/>
    </i>
    <i>
      <x v="6"/>
    </i>
    <i>
      <x/>
    </i>
    <i>
      <x v="11"/>
    </i>
    <i>
      <x v="1"/>
    </i>
    <i>
      <x v="9"/>
    </i>
    <i t="grand">
      <x/>
    </i>
  </rowItems>
  <colItems count="1">
    <i/>
  </colItems>
  <dataFields count="1">
    <dataField name="Toplam Sales" fld="16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E8FE5-70F2-4ECF-B3C0-E1346BF5DD89}" name="PivotTable13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numFmtId="165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Sales" fld="16" baseField="0" baseItem="0" numFmtId="165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8E372-854A-4F50-BDD0-8B3DB72C4033}" name="PivotTable14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43">
        <item x="763"/>
        <item x="496"/>
        <item x="370"/>
        <item x="174"/>
        <item x="1102"/>
        <item x="986"/>
        <item x="694"/>
        <item x="1505"/>
        <item x="34"/>
        <item x="709"/>
        <item x="355"/>
        <item x="1395"/>
        <item x="194"/>
        <item x="1356"/>
        <item x="589"/>
        <item x="855"/>
        <item x="1106"/>
        <item x="1317"/>
        <item x="1560"/>
        <item x="344"/>
        <item x="1588"/>
        <item x="523"/>
        <item x="1269"/>
        <item x="994"/>
        <item x="1591"/>
        <item x="939"/>
        <item x="1713"/>
        <item x="658"/>
        <item x="239"/>
        <item x="32"/>
        <item x="44"/>
        <item x="160"/>
        <item x="1125"/>
        <item x="126"/>
        <item x="1190"/>
        <item x="632"/>
        <item x="848"/>
        <item x="91"/>
        <item x="1380"/>
        <item x="1149"/>
        <item x="891"/>
        <item x="450"/>
        <item x="1238"/>
        <item x="1261"/>
        <item x="1160"/>
        <item x="701"/>
        <item x="1473"/>
        <item x="171"/>
        <item x="947"/>
        <item x="736"/>
        <item x="697"/>
        <item x="469"/>
        <item x="478"/>
        <item x="1389"/>
        <item x="720"/>
        <item x="329"/>
        <item x="448"/>
        <item x="1661"/>
        <item x="661"/>
        <item x="1562"/>
        <item x="1630"/>
        <item x="6"/>
        <item x="951"/>
        <item x="756"/>
        <item x="1381"/>
        <item x="387"/>
        <item x="618"/>
        <item x="780"/>
        <item x="1014"/>
        <item x="775"/>
        <item x="1512"/>
        <item x="1738"/>
        <item x="1444"/>
        <item x="727"/>
        <item x="417"/>
        <item x="1597"/>
        <item x="849"/>
        <item x="1620"/>
        <item x="1530"/>
        <item x="1396"/>
        <item x="429"/>
        <item x="1124"/>
        <item x="377"/>
        <item x="313"/>
        <item x="353"/>
        <item x="1586"/>
        <item x="316"/>
        <item x="1429"/>
        <item x="1641"/>
        <item x="176"/>
        <item x="1678"/>
        <item x="357"/>
        <item x="695"/>
        <item x="868"/>
        <item x="426"/>
        <item x="137"/>
        <item x="133"/>
        <item x="1509"/>
        <item x="106"/>
        <item x="15"/>
        <item x="1441"/>
        <item x="1078"/>
        <item x="1202"/>
        <item x="760"/>
        <item x="776"/>
        <item x="416"/>
        <item x="20"/>
        <item x="104"/>
        <item x="1544"/>
        <item x="276"/>
        <item x="142"/>
        <item x="292"/>
        <item x="351"/>
        <item x="1201"/>
        <item x="1173"/>
        <item x="1581"/>
        <item x="1535"/>
        <item x="1136"/>
        <item x="256"/>
        <item x="229"/>
        <item x="1435"/>
        <item x="1527"/>
        <item x="214"/>
        <item x="656"/>
        <item x="967"/>
        <item x="1320"/>
        <item x="134"/>
        <item x="605"/>
        <item x="451"/>
        <item x="1109"/>
        <item x="192"/>
        <item x="398"/>
        <item x="983"/>
        <item x="66"/>
        <item x="82"/>
        <item x="1051"/>
        <item x="866"/>
        <item x="449"/>
        <item x="1163"/>
        <item x="1185"/>
        <item x="1203"/>
        <item x="1557"/>
        <item x="1526"/>
        <item x="1393"/>
        <item x="886"/>
        <item x="25"/>
        <item x="57"/>
        <item x="906"/>
        <item x="1419"/>
        <item x="1464"/>
        <item x="972"/>
        <item x="1186"/>
        <item x="1031"/>
        <item x="165"/>
        <item x="1708"/>
        <item x="781"/>
        <item x="21"/>
        <item x="308"/>
        <item x="345"/>
        <item x="1028"/>
        <item x="529"/>
        <item x="905"/>
        <item x="185"/>
        <item x="1501"/>
        <item x="514"/>
        <item x="1439"/>
        <item x="1096"/>
        <item x="826"/>
        <item x="1571"/>
        <item x="87"/>
        <item x="1739"/>
        <item x="642"/>
        <item x="869"/>
        <item x="294"/>
        <item x="822"/>
        <item x="1518"/>
        <item x="399"/>
        <item x="626"/>
        <item x="777"/>
        <item x="1692"/>
        <item x="613"/>
        <item x="340"/>
        <item x="1564"/>
        <item x="685"/>
        <item x="439"/>
        <item x="1635"/>
        <item x="1140"/>
        <item x="430"/>
        <item x="1365"/>
        <item x="532"/>
        <item x="139"/>
        <item x="990"/>
        <item x="1477"/>
        <item x="1428"/>
        <item x="1648"/>
        <item x="318"/>
        <item x="1438"/>
        <item x="1451"/>
        <item x="969"/>
        <item x="1572"/>
        <item x="1011"/>
        <item x="495"/>
        <item x="1360"/>
        <item x="980"/>
        <item x="762"/>
        <item x="1555"/>
        <item x="550"/>
        <item x="1332"/>
        <item x="835"/>
        <item x="687"/>
        <item x="415"/>
        <item x="156"/>
        <item x="1290"/>
        <item x="810"/>
        <item x="39"/>
        <item x="143"/>
        <item x="1075"/>
        <item x="1023"/>
        <item x="1241"/>
        <item x="1610"/>
        <item x="625"/>
        <item x="839"/>
        <item x="86"/>
        <item x="870"/>
        <item x="234"/>
        <item x="178"/>
        <item x="614"/>
        <item x="734"/>
        <item x="29"/>
        <item x="395"/>
        <item x="56"/>
        <item x="350"/>
        <item x="484"/>
        <item x="524"/>
        <item x="62"/>
        <item x="490"/>
        <item x="1026"/>
        <item x="1137"/>
        <item x="1298"/>
        <item x="365"/>
        <item x="35"/>
        <item x="1507"/>
        <item x="49"/>
        <item x="394"/>
        <item x="1453"/>
        <item x="1686"/>
        <item x="1341"/>
        <item x="519"/>
        <item x="1570"/>
        <item x="1187"/>
        <item x="539"/>
        <item x="47"/>
        <item x="92"/>
        <item x="150"/>
        <item x="288"/>
        <item x="509"/>
        <item x="757"/>
        <item x="1237"/>
        <item x="913"/>
        <item x="1711"/>
        <item x="1533"/>
        <item x="1408"/>
        <item x="1229"/>
        <item x="633"/>
        <item x="795"/>
        <item x="130"/>
        <item x="260"/>
        <item x="926"/>
        <item x="1681"/>
        <item x="1491"/>
        <item x="1387"/>
        <item x="1445"/>
        <item x="1494"/>
        <item x="657"/>
        <item x="557"/>
        <item x="935"/>
        <item x="623"/>
        <item x="409"/>
        <item x="84"/>
        <item x="1608"/>
        <item x="1457"/>
        <item x="528"/>
        <item x="177"/>
        <item x="1414"/>
        <item x="1659"/>
        <item x="989"/>
        <item x="1734"/>
        <item x="343"/>
        <item x="1046"/>
        <item x="516"/>
        <item x="241"/>
        <item x="391"/>
        <item x="712"/>
        <item x="328"/>
        <item x="880"/>
        <item x="1010"/>
        <item x="921"/>
        <item x="966"/>
        <item x="865"/>
        <item x="667"/>
        <item x="659"/>
        <item x="1037"/>
        <item x="1143"/>
        <item x="1644"/>
        <item x="203"/>
        <item x="212"/>
        <item x="381"/>
        <item x="840"/>
        <item x="1372"/>
        <item x="1000"/>
        <item x="169"/>
        <item x="617"/>
        <item x="744"/>
        <item x="1177"/>
        <item x="454"/>
        <item x="119"/>
        <item x="446"/>
        <item x="1329"/>
        <item x="168"/>
        <item x="1266"/>
        <item x="923"/>
        <item x="371"/>
        <item x="1275"/>
        <item x="1619"/>
        <item x="1503"/>
        <item x="973"/>
        <item x="1100"/>
        <item x="851"/>
        <item x="622"/>
        <item x="1025"/>
        <item x="1629"/>
        <item x="862"/>
        <item x="238"/>
        <item x="1337"/>
        <item x="1504"/>
        <item x="423"/>
        <item x="1017"/>
        <item x="1131"/>
        <item x="1311"/>
        <item x="403"/>
        <item x="1373"/>
        <item x="705"/>
        <item x="1336"/>
        <item x="875"/>
        <item x="900"/>
        <item x="1646"/>
        <item x="730"/>
        <item x="434"/>
        <item x="765"/>
        <item x="151"/>
        <item x="1462"/>
        <item x="295"/>
        <item x="479"/>
        <item x="1003"/>
        <item x="108"/>
        <item x="1197"/>
        <item x="1362"/>
        <item x="1634"/>
        <item x="1508"/>
        <item x="499"/>
        <item x="211"/>
        <item x="246"/>
        <item x="107"/>
        <item x="368"/>
        <item x="664"/>
        <item x="1184"/>
        <item x="1119"/>
        <item x="1475"/>
        <item x="1471"/>
        <item x="250"/>
        <item x="546"/>
        <item x="0"/>
        <item x="993"/>
        <item x="1670"/>
        <item x="461"/>
        <item x="145"/>
        <item x="468"/>
        <item x="226"/>
        <item x="275"/>
        <item x="588"/>
        <item x="1012"/>
        <item x="1274"/>
        <item x="1628"/>
        <item x="1277"/>
        <item x="1375"/>
        <item x="809"/>
        <item x="401"/>
        <item x="251"/>
        <item x="1099"/>
        <item x="968"/>
        <item x="1193"/>
        <item x="1575"/>
        <item x="619"/>
        <item x="554"/>
        <item x="1498"/>
        <item x="652"/>
        <item x="383"/>
        <item x="584"/>
        <item x="1168"/>
        <item x="649"/>
        <item x="1222"/>
        <item x="1612"/>
        <item x="1183"/>
        <item x="907"/>
        <item x="375"/>
        <item x="356"/>
        <item x="242"/>
        <item x="397"/>
        <item x="1730"/>
        <item x="320"/>
        <item x="641"/>
        <item x="1304"/>
        <item x="1607"/>
        <item x="1740"/>
        <item x="128"/>
        <item x="825"/>
        <item x="1147"/>
        <item x="298"/>
        <item x="838"/>
        <item x="252"/>
        <item x="406"/>
        <item x="422"/>
        <item x="261"/>
        <item x="1485"/>
        <item x="354"/>
        <item x="952"/>
        <item x="379"/>
        <item x="558"/>
        <item x="153"/>
        <item x="404"/>
        <item x="1209"/>
        <item x="1148"/>
        <item x="487"/>
        <item x="1482"/>
        <item x="749"/>
        <item x="219"/>
        <item x="1677"/>
        <item x="714"/>
        <item x="1039"/>
        <item x="59"/>
        <item x="964"/>
        <item x="489"/>
        <item x="1107"/>
        <item x="1406"/>
        <item x="723"/>
        <item x="1558"/>
        <item x="997"/>
        <item x="198"/>
        <item x="307"/>
        <item x="78"/>
        <item x="217"/>
        <item x="555"/>
        <item x="1206"/>
        <item x="1303"/>
        <item x="367"/>
        <item x="305"/>
        <item x="507"/>
        <item x="1343"/>
        <item x="1065"/>
        <item x="1625"/>
        <item x="1513"/>
        <item x="819"/>
        <item x="586"/>
        <item x="1668"/>
        <item x="1403"/>
        <item x="1400"/>
        <item x="787"/>
        <item x="1584"/>
        <item x="669"/>
        <item x="322"/>
        <item x="957"/>
        <item x="950"/>
        <item x="1090"/>
        <item x="1326"/>
        <item x="323"/>
        <item x="1519"/>
        <item x="1322"/>
        <item x="95"/>
        <item x="1683"/>
        <item x="1611"/>
        <item x="518"/>
        <item x="1658"/>
        <item x="668"/>
        <item x="1617"/>
        <item x="264"/>
        <item x="480"/>
        <item x="650"/>
        <item x="1536"/>
        <item x="458"/>
        <item x="243"/>
        <item x="221"/>
        <item x="1626"/>
        <item x="1421"/>
        <item x="432"/>
        <item x="1483"/>
        <item x="647"/>
        <item x="1153"/>
        <item x="752"/>
        <item x="175"/>
        <item x="1288"/>
        <item x="1676"/>
        <item x="725"/>
        <item x="945"/>
        <item x="1401"/>
        <item x="263"/>
        <item x="1731"/>
        <item x="1369"/>
        <item x="334"/>
        <item x="1204"/>
        <item x="1244"/>
        <item x="58"/>
        <item x="1155"/>
        <item x="648"/>
        <item x="10"/>
        <item x="827"/>
        <item x="1077"/>
        <item x="1250"/>
        <item x="31"/>
        <item x="339"/>
        <item x="1687"/>
        <item x="118"/>
        <item x="338"/>
        <item x="655"/>
        <item x="100"/>
        <item x="1071"/>
        <item x="1246"/>
        <item x="1083"/>
        <item x="1455"/>
        <item x="510"/>
        <item x="1226"/>
        <item x="908"/>
        <item x="14"/>
        <item x="911"/>
        <item x="65"/>
        <item x="1386"/>
        <item x="581"/>
        <item x="1169"/>
        <item x="1150"/>
        <item x="155"/>
        <item x="1093"/>
        <item x="1060"/>
        <item x="579"/>
        <item x="1132"/>
        <item x="1272"/>
        <item x="1268"/>
        <item x="1055"/>
        <item x="1191"/>
        <item x="1481"/>
        <item x="704"/>
        <item x="1693"/>
        <item x="636"/>
        <item x="1741"/>
        <item x="231"/>
        <item x="976"/>
        <item x="40"/>
        <item x="1520"/>
        <item x="591"/>
        <item x="1525"/>
        <item x="1067"/>
        <item x="447"/>
        <item x="138"/>
        <item x="853"/>
        <item x="411"/>
        <item x="181"/>
        <item x="253"/>
        <item x="12"/>
        <item x="1636"/>
        <item x="759"/>
        <item x="1219"/>
        <item x="1054"/>
        <item x="582"/>
        <item x="832"/>
        <item x="1013"/>
        <item x="127"/>
        <item x="627"/>
        <item x="99"/>
        <item x="924"/>
        <item x="1133"/>
        <item x="943"/>
        <item x="342"/>
        <item x="1417"/>
        <item x="901"/>
        <item x="1392"/>
        <item x="1002"/>
        <item x="1640"/>
        <item x="1041"/>
        <item x="1082"/>
        <item x="1001"/>
        <item x="407"/>
        <item x="1679"/>
        <item x="1549"/>
        <item x="1672"/>
        <item x="803"/>
        <item x="270"/>
        <item x="152"/>
        <item x="594"/>
        <item x="1618"/>
        <item x="1319"/>
        <item x="941"/>
        <item x="237"/>
        <item x="230"/>
        <item x="606"/>
        <item x="1379"/>
        <item x="46"/>
        <item x="427"/>
        <item x="630"/>
        <item x="1161"/>
        <item x="1363"/>
        <item x="585"/>
        <item x="466"/>
        <item x="896"/>
        <item x="534"/>
        <item x="366"/>
        <item x="929"/>
        <item x="4"/>
        <item x="1141"/>
        <item x="912"/>
        <item x="122"/>
        <item x="1154"/>
        <item x="249"/>
        <item x="1350"/>
        <item x="420"/>
        <item x="1340"/>
        <item x="847"/>
        <item x="255"/>
        <item x="1316"/>
        <item x="1212"/>
        <item x="1151"/>
        <item x="187"/>
        <item x="161"/>
        <item x="346"/>
        <item x="1553"/>
        <item x="390"/>
        <item x="910"/>
        <item x="74"/>
        <item x="982"/>
        <item x="799"/>
        <item x="43"/>
        <item x="149"/>
        <item x="452"/>
        <item x="1539"/>
        <item x="1348"/>
        <item x="620"/>
        <item x="1251"/>
        <item x="1532"/>
        <item x="470"/>
        <item x="593"/>
        <item x="172"/>
        <item x="874"/>
        <item x="823"/>
        <item x="814"/>
        <item x="392"/>
        <item x="440"/>
        <item x="995"/>
        <item x="109"/>
        <item x="402"/>
        <item x="1309"/>
        <item x="600"/>
        <item x="985"/>
        <item x="504"/>
        <item x="1044"/>
        <item x="1283"/>
        <item x="164"/>
        <item x="1021"/>
        <item x="297"/>
        <item x="83"/>
        <item x="222"/>
        <item x="1117"/>
        <item x="758"/>
        <item x="1327"/>
        <item x="860"/>
        <item x="535"/>
        <item x="872"/>
        <item x="998"/>
        <item x="542"/>
        <item x="266"/>
        <item x="1367"/>
        <item x="833"/>
        <item x="892"/>
        <item x="748"/>
        <item x="747"/>
        <item x="140"/>
        <item x="220"/>
        <item x="1568"/>
        <item x="300"/>
        <item x="965"/>
        <item x="73"/>
        <item x="315"/>
        <item x="782"/>
        <item x="11"/>
        <item x="1061"/>
        <item x="738"/>
        <item x="715"/>
        <item x="235"/>
        <item x="462"/>
        <item x="612"/>
        <item x="1020"/>
        <item x="1338"/>
        <item x="419"/>
        <item x="1346"/>
        <item x="570"/>
        <item x="1651"/>
        <item x="816"/>
        <item x="281"/>
        <item x="824"/>
        <item x="1664"/>
        <item x="978"/>
        <item x="210"/>
        <item x="7"/>
        <item x="228"/>
        <item x="1431"/>
        <item x="1715"/>
        <item x="179"/>
        <item x="683"/>
        <item x="1259"/>
        <item x="1377"/>
        <item x="1081"/>
        <item x="808"/>
        <item x="958"/>
        <item x="1129"/>
        <item x="927"/>
        <item x="120"/>
        <item x="764"/>
        <item x="576"/>
        <item x="1059"/>
        <item x="1410"/>
        <item x="790"/>
        <item x="517"/>
        <item x="675"/>
        <item x="64"/>
        <item x="267"/>
        <item x="522"/>
        <item x="1089"/>
        <item x="1144"/>
        <item x="60"/>
        <item x="1024"/>
        <item x="105"/>
        <item x="881"/>
        <item x="325"/>
        <item x="1415"/>
        <item x="277"/>
        <item x="1019"/>
        <item x="1301"/>
        <item x="1521"/>
        <item x="1637"/>
        <item x="1725"/>
        <item x="567"/>
        <item x="1299"/>
        <item x="1007"/>
        <item x="1474"/>
        <item x="643"/>
        <item x="1085"/>
        <item x="562"/>
        <item x="1318"/>
        <item x="898"/>
        <item x="405"/>
        <item x="953"/>
        <item x="396"/>
        <item x="852"/>
        <item x="1447"/>
        <item x="679"/>
        <item x="821"/>
        <item x="1666"/>
        <item x="1437"/>
        <item x="1262"/>
        <item x="1333"/>
        <item x="1524"/>
        <item x="770"/>
        <item x="1223"/>
        <item x="424"/>
        <item x="843"/>
        <item x="1232"/>
        <item x="1285"/>
        <item x="22"/>
        <item x="162"/>
        <item x="1733"/>
        <item x="873"/>
        <item x="1654"/>
        <item x="154"/>
        <item x="400"/>
        <item x="245"/>
        <item x="1335"/>
        <item x="802"/>
        <item x="290"/>
        <item x="660"/>
        <item x="999"/>
        <item x="1497"/>
        <item x="556"/>
        <item x="1"/>
        <item x="1412"/>
        <item x="302"/>
        <item x="571"/>
        <item x="1546"/>
        <item x="1511"/>
        <item x="893"/>
        <item x="218"/>
        <item x="938"/>
        <item x="1604"/>
        <item x="798"/>
        <item x="1103"/>
        <item x="984"/>
        <item x="1442"/>
        <item x="963"/>
        <item x="624"/>
        <item x="789"/>
        <item x="981"/>
        <item x="1047"/>
        <item x="1300"/>
        <item x="1384"/>
        <item x="1614"/>
        <item x="1552"/>
        <item x="717"/>
        <item x="1656"/>
        <item x="361"/>
        <item x="1286"/>
        <item x="1370"/>
        <item x="1175"/>
        <item x="991"/>
        <item x="1510"/>
        <item x="631"/>
        <item x="1278"/>
        <item x="291"/>
        <item x="1315"/>
        <item x="805"/>
        <item x="467"/>
        <item x="373"/>
        <item x="363"/>
        <item x="76"/>
        <item x="262"/>
        <item x="1097"/>
        <item x="599"/>
        <item x="1688"/>
        <item x="1264"/>
        <item x="690"/>
        <item x="1487"/>
        <item x="894"/>
        <item x="1697"/>
        <item x="996"/>
        <item x="1582"/>
        <item x="861"/>
        <item x="55"/>
        <item x="946"/>
        <item x="1072"/>
        <item x="1027"/>
        <item x="703"/>
        <item x="1245"/>
        <item x="1416"/>
        <item x="364"/>
        <item x="1130"/>
        <item x="157"/>
        <item x="428"/>
        <item x="680"/>
        <item x="1029"/>
        <item x="166"/>
        <item x="1528"/>
        <item x="1048"/>
        <item x="812"/>
        <item x="1042"/>
        <item x="1281"/>
        <item x="681"/>
        <item x="72"/>
        <item x="1182"/>
        <item x="1493"/>
        <item x="280"/>
        <item x="1517"/>
        <item x="331"/>
        <item x="18"/>
        <item x="9"/>
        <item x="844"/>
        <item x="931"/>
        <item x="223"/>
        <item x="1218"/>
        <item x="1695"/>
        <item x="1111"/>
        <item x="783"/>
        <item x="533"/>
        <item x="937"/>
        <item x="1098"/>
        <item x="1342"/>
        <item x="1489"/>
        <item x="561"/>
        <item x="646"/>
        <item x="310"/>
        <item x="258"/>
        <item x="700"/>
        <item x="544"/>
        <item x="1452"/>
        <item x="1550"/>
        <item x="85"/>
        <item x="332"/>
        <item x="804"/>
        <item x="1036"/>
        <item x="1280"/>
        <item x="1719"/>
        <item x="1324"/>
        <item x="502"/>
        <item x="1633"/>
        <item x="1080"/>
        <item x="475"/>
        <item x="607"/>
        <item x="359"/>
        <item x="596"/>
        <item x="797"/>
        <item x="1095"/>
        <item x="1157"/>
        <item x="979"/>
        <item x="569"/>
        <item x="1254"/>
        <item x="1224"/>
        <item x="1181"/>
        <item x="1704"/>
        <item x="1058"/>
        <item x="547"/>
        <item x="117"/>
        <item x="899"/>
        <item x="1062"/>
        <item x="1467"/>
        <item x="1287"/>
        <item x="61"/>
        <item x="1398"/>
        <item x="1722"/>
        <item x="1579"/>
        <item x="1314"/>
        <item x="590"/>
        <item x="1321"/>
        <item x="707"/>
        <item x="1344"/>
        <item x="1413"/>
        <item x="1101"/>
        <item x="1409"/>
        <item x="225"/>
        <item x="1420"/>
        <item x="1227"/>
        <item x="1665"/>
        <item x="1702"/>
        <item x="1600"/>
        <item x="493"/>
        <item x="702"/>
        <item x="19"/>
        <item x="287"/>
        <item x="1249"/>
        <item x="1737"/>
        <item x="1257"/>
        <item x="859"/>
        <item x="431"/>
        <item x="1580"/>
        <item x="444"/>
        <item x="442"/>
        <item x="438"/>
        <item x="537"/>
        <item x="651"/>
        <item x="916"/>
        <item x="750"/>
        <item x="610"/>
        <item x="443"/>
        <item x="930"/>
        <item x="1295"/>
        <item x="1138"/>
        <item x="1418"/>
        <item x="1256"/>
        <item x="682"/>
        <item x="1325"/>
        <item x="1463"/>
        <item x="1382"/>
        <item x="408"/>
        <item x="836"/>
        <item x="1735"/>
        <item x="144"/>
        <item x="1113"/>
        <item x="158"/>
        <item x="785"/>
        <item x="372"/>
        <item x="1605"/>
        <item x="864"/>
        <item x="384"/>
        <item x="38"/>
        <item x="436"/>
        <item x="111"/>
        <item x="1496"/>
        <item x="1542"/>
        <item x="1470"/>
        <item x="75"/>
        <item x="970"/>
        <item x="1700"/>
        <item x="1548"/>
        <item x="616"/>
        <item x="1460"/>
        <item x="114"/>
        <item x="498"/>
        <item x="1188"/>
        <item x="696"/>
        <item x="54"/>
        <item x="1495"/>
        <item x="378"/>
        <item x="784"/>
        <item x="388"/>
        <item x="1358"/>
        <item x="327"/>
        <item x="1158"/>
        <item x="710"/>
        <item x="1273"/>
        <item x="1049"/>
        <item x="513"/>
        <item x="962"/>
        <item x="1043"/>
        <item x="1255"/>
        <item x="1685"/>
        <item x="1216"/>
        <item x="465"/>
        <item x="1128"/>
        <item x="1313"/>
        <item x="786"/>
        <item x="1271"/>
        <item x="1623"/>
        <item x="1215"/>
        <item x="1425"/>
        <item x="629"/>
        <item x="1312"/>
        <item x="1207"/>
        <item x="1724"/>
        <item x="779"/>
        <item x="244"/>
        <item x="1653"/>
        <item x="761"/>
        <item x="1465"/>
        <item x="51"/>
        <item x="1674"/>
        <item x="477"/>
        <item x="1172"/>
        <item x="902"/>
        <item x="739"/>
        <item x="1667"/>
        <item x="526"/>
        <item x="1590"/>
        <item x="1720"/>
        <item x="578"/>
        <item x="863"/>
        <item x="1022"/>
        <item x="1284"/>
        <item x="674"/>
        <item x="1294"/>
        <item x="1371"/>
        <item x="314"/>
        <item x="1004"/>
        <item x="279"/>
        <item x="1694"/>
        <item x="644"/>
        <item x="829"/>
        <item x="885"/>
        <item x="1359"/>
        <item x="1213"/>
        <item x="711"/>
        <item x="476"/>
        <item x="1105"/>
        <item x="1660"/>
        <item x="754"/>
        <item x="732"/>
        <item x="813"/>
        <item x="1569"/>
        <item x="1211"/>
        <item x="1038"/>
        <item x="888"/>
        <item x="1053"/>
        <item x="573"/>
        <item x="1339"/>
        <item x="274"/>
        <item x="5"/>
        <item x="719"/>
        <item x="1729"/>
        <item x="1248"/>
        <item x="1682"/>
        <item x="771"/>
        <item x="1310"/>
        <item x="837"/>
        <item x="708"/>
        <item x="536"/>
        <item x="273"/>
        <item x="527"/>
        <item x="1650"/>
        <item x="883"/>
        <item x="135"/>
        <item x="358"/>
        <item x="306"/>
        <item x="180"/>
        <item x="887"/>
        <item x="1655"/>
        <item x="511"/>
        <item x="437"/>
        <item x="1291"/>
        <item x="1104"/>
        <item x="1236"/>
        <item x="686"/>
        <item x="1179"/>
        <item x="240"/>
        <item x="77"/>
        <item x="876"/>
        <item x="236"/>
        <item x="538"/>
        <item x="721"/>
        <item x="1270"/>
        <item x="1479"/>
        <item x="672"/>
        <item x="1563"/>
        <item x="925"/>
        <item x="845"/>
        <item x="53"/>
        <item x="1705"/>
        <item x="531"/>
        <item x="1063"/>
        <item x="1366"/>
        <item x="101"/>
        <item x="317"/>
        <item x="1108"/>
        <item x="453"/>
        <item x="920"/>
        <item x="208"/>
        <item x="37"/>
        <item x="24"/>
        <item x="1402"/>
        <item x="768"/>
        <item x="393"/>
        <item x="1364"/>
        <item x="189"/>
        <item x="491"/>
        <item x="595"/>
        <item x="494"/>
        <item x="1478"/>
        <item x="1361"/>
        <item x="1376"/>
        <item x="233"/>
        <item x="1394"/>
        <item x="1235"/>
        <item x="857"/>
        <item x="1721"/>
        <item x="1422"/>
        <item x="609"/>
        <item x="1139"/>
        <item x="435"/>
        <item x="1645"/>
        <item x="303"/>
        <item x="352"/>
        <item x="1166"/>
        <item x="1407"/>
        <item x="1540"/>
        <item x="1707"/>
        <item x="1123"/>
        <item x="1595"/>
        <item x="1198"/>
        <item x="1675"/>
        <item x="1220"/>
        <item x="575"/>
        <item x="830"/>
        <item x="1305"/>
        <item x="207"/>
        <item x="1297"/>
        <item x="386"/>
        <item x="856"/>
        <item x="257"/>
        <item x="1712"/>
        <item x="807"/>
        <item x="766"/>
        <item x="954"/>
        <item x="1112"/>
        <item x="1468"/>
        <item x="1690"/>
        <item x="676"/>
        <item x="1601"/>
        <item x="1490"/>
        <item x="666"/>
        <item x="635"/>
        <item x="884"/>
        <item x="611"/>
        <item x="733"/>
        <item x="1561"/>
        <item x="959"/>
        <item x="1008"/>
        <item x="1578"/>
        <item x="1622"/>
        <item x="1388"/>
        <item x="987"/>
        <item x="1127"/>
        <item x="103"/>
        <item x="283"/>
        <item x="956"/>
        <item x="13"/>
        <item x="1716"/>
        <item x="1210"/>
        <item x="1709"/>
        <item x="1436"/>
        <item x="583"/>
        <item x="1208"/>
        <item x="604"/>
        <item x="1726"/>
        <item x="608"/>
        <item x="1680"/>
        <item x="834"/>
        <item x="457"/>
        <item x="1577"/>
        <item x="299"/>
        <item x="1289"/>
        <item x="93"/>
        <item x="382"/>
        <item x="1426"/>
        <item x="184"/>
        <item x="1135"/>
        <item x="1110"/>
        <item x="1194"/>
        <item x="1005"/>
        <item x="81"/>
        <item x="867"/>
        <item x="1253"/>
        <item x="1252"/>
        <item x="1488"/>
        <item x="563"/>
        <item x="1199"/>
        <item x="1231"/>
        <item x="1696"/>
        <item x="26"/>
        <item x="1045"/>
        <item x="854"/>
        <item x="247"/>
        <item x="1293"/>
        <item x="1263"/>
        <item x="464"/>
        <item x="639"/>
        <item x="1385"/>
        <item x="1613"/>
        <item x="794"/>
        <item x="1374"/>
        <item x="1492"/>
        <item x="136"/>
        <item x="731"/>
        <item x="254"/>
        <item x="729"/>
        <item x="27"/>
        <item x="141"/>
        <item x="248"/>
        <item x="286"/>
        <item x="335"/>
        <item x="1440"/>
        <item x="272"/>
        <item x="96"/>
        <item x="1554"/>
        <item x="574"/>
        <item x="818"/>
        <item x="284"/>
        <item x="321"/>
        <item x="1331"/>
        <item x="503"/>
        <item x="116"/>
        <item x="421"/>
        <item x="879"/>
        <item x="515"/>
        <item x="129"/>
        <item x="753"/>
        <item x="961"/>
        <item x="414"/>
        <item x="412"/>
        <item x="1267"/>
        <item x="746"/>
        <item x="376"/>
        <item x="501"/>
        <item x="324"/>
        <item x="1279"/>
        <item x="543"/>
        <item x="132"/>
        <item x="1732"/>
        <item x="309"/>
        <item x="909"/>
        <item x="1391"/>
        <item x="933"/>
        <item x="640"/>
        <item x="1534"/>
        <item x="541"/>
        <item x="1450"/>
        <item x="1499"/>
        <item x="654"/>
        <item x="1598"/>
        <item x="1260"/>
        <item x="481"/>
        <item x="1347"/>
        <item x="197"/>
        <item x="1531"/>
        <item x="724"/>
        <item x="713"/>
        <item x="1592"/>
        <item x="1448"/>
        <item x="525"/>
        <item x="163"/>
        <item x="473"/>
        <item x="1076"/>
        <item x="944"/>
        <item x="1433"/>
        <item x="124"/>
        <item x="445"/>
        <item x="817"/>
        <item x="1092"/>
        <item x="131"/>
        <item x="778"/>
        <item x="637"/>
        <item x="1018"/>
        <item x="806"/>
        <item x="1240"/>
        <item x="125"/>
        <item x="36"/>
        <item x="559"/>
        <item x="1449"/>
        <item x="1015"/>
        <item x="1486"/>
        <item x="769"/>
        <item x="706"/>
        <item x="1265"/>
        <item x="1302"/>
        <item x="960"/>
        <item x="1701"/>
        <item x="1087"/>
        <item x="580"/>
        <item x="1424"/>
        <item x="1430"/>
        <item x="793"/>
        <item x="1145"/>
        <item x="592"/>
        <item x="1602"/>
        <item x="271"/>
        <item x="1390"/>
        <item x="742"/>
        <item x="1040"/>
        <item x="662"/>
        <item x="48"/>
        <item x="1594"/>
        <item x="71"/>
        <item x="698"/>
        <item x="1411"/>
        <item x="1035"/>
        <item x="587"/>
        <item x="1334"/>
        <item x="597"/>
        <item x="472"/>
        <item x="1050"/>
        <item x="565"/>
        <item x="80"/>
        <item x="1603"/>
        <item x="940"/>
        <item x="173"/>
        <item x="1565"/>
        <item x="1282"/>
        <item x="1728"/>
        <item x="1456"/>
        <item x="1671"/>
        <item x="572"/>
        <item x="801"/>
        <item x="977"/>
        <item x="1009"/>
        <item x="1383"/>
        <item x="418"/>
        <item x="1649"/>
        <item x="2"/>
        <item x="1717"/>
        <item x="205"/>
        <item x="1718"/>
        <item x="1217"/>
        <item x="1559"/>
        <item x="628"/>
        <item x="1432"/>
        <item x="792"/>
        <item x="326"/>
        <item x="1454"/>
        <item x="1234"/>
        <item x="201"/>
        <item x="1662"/>
        <item x="33"/>
        <item x="1088"/>
        <item x="815"/>
        <item x="1146"/>
        <item x="1714"/>
        <item x="741"/>
        <item x="1192"/>
        <item x="1585"/>
        <item x="28"/>
        <item x="1699"/>
        <item x="1537"/>
        <item x="348"/>
        <item x="1480"/>
        <item x="199"/>
        <item x="1727"/>
        <item x="842"/>
        <item x="1547"/>
        <item x="259"/>
        <item x="928"/>
        <item x="1621"/>
        <item x="360"/>
        <item x="94"/>
        <item x="508"/>
        <item x="98"/>
        <item x="1357"/>
        <item x="858"/>
        <item x="190"/>
        <item x="1079"/>
        <item x="1296"/>
        <item x="1643"/>
        <item x="52"/>
        <item x="1176"/>
        <item x="882"/>
        <item x="942"/>
        <item x="1189"/>
        <item x="688"/>
        <item x="955"/>
        <item x="191"/>
        <item x="1516"/>
        <item x="740"/>
        <item x="1115"/>
        <item x="1466"/>
        <item x="1228"/>
        <item x="483"/>
        <item x="89"/>
        <item x="200"/>
        <item x="1205"/>
        <item x="183"/>
        <item x="115"/>
        <item x="1399"/>
        <item x="68"/>
        <item x="512"/>
        <item x="1514"/>
        <item x="551"/>
        <item x="285"/>
        <item x="1247"/>
        <item x="1609"/>
        <item x="521"/>
        <item x="1351"/>
        <item x="304"/>
        <item x="1066"/>
        <item x="268"/>
        <item x="1639"/>
        <item x="1122"/>
        <item x="670"/>
        <item x="1616"/>
        <item x="1443"/>
        <item x="1368"/>
        <item x="196"/>
        <item x="677"/>
        <item x="1638"/>
        <item x="1195"/>
        <item x="30"/>
        <item x="159"/>
        <item x="369"/>
        <item x="728"/>
        <item x="1156"/>
        <item x="1691"/>
        <item x="1673"/>
        <item x="1631"/>
        <item x="282"/>
        <item x="1159"/>
        <item x="110"/>
        <item x="971"/>
        <item x="1164"/>
        <item x="1354"/>
        <item x="975"/>
        <item x="1174"/>
        <item x="895"/>
        <item x="1086"/>
        <item x="293"/>
        <item x="1006"/>
        <item x="1142"/>
        <item x="601"/>
        <item x="1476"/>
        <item x="102"/>
        <item x="1541"/>
        <item x="330"/>
        <item x="278"/>
        <item x="988"/>
        <item x="147"/>
        <item x="1689"/>
        <item x="1642"/>
        <item x="638"/>
        <item x="1599"/>
        <item x="1405"/>
        <item x="1461"/>
        <item x="455"/>
        <item x="1397"/>
        <item x="1355"/>
        <item x="1243"/>
        <item x="936"/>
        <item x="374"/>
        <item x="1576"/>
        <item x="1016"/>
        <item x="831"/>
        <item x="948"/>
        <item x="566"/>
        <item x="871"/>
        <item x="63"/>
        <item x="1221"/>
        <item x="45"/>
        <item x="934"/>
        <item x="349"/>
        <item x="336"/>
        <item x="767"/>
        <item x="193"/>
        <item x="41"/>
        <item x="552"/>
        <item x="564"/>
        <item x="1556"/>
        <item x="123"/>
        <item x="1276"/>
        <item x="811"/>
        <item x="1258"/>
        <item x="540"/>
        <item x="50"/>
        <item x="1120"/>
        <item x="485"/>
        <item x="1472"/>
        <item x="735"/>
        <item x="1094"/>
        <item x="333"/>
        <item x="362"/>
        <item x="16"/>
        <item x="1178"/>
        <item x="1225"/>
        <item x="1306"/>
        <item x="265"/>
        <item x="1116"/>
        <item x="1573"/>
        <item x="497"/>
        <item x="932"/>
        <item x="1292"/>
        <item x="841"/>
        <item x="693"/>
        <item x="598"/>
        <item x="621"/>
        <item x="216"/>
        <item x="743"/>
        <item x="1200"/>
        <item x="486"/>
        <item x="653"/>
        <item x="269"/>
        <item x="215"/>
        <item x="914"/>
        <item x="903"/>
        <item x="182"/>
        <item x="745"/>
        <item x="8"/>
        <item x="385"/>
        <item x="1084"/>
        <item x="167"/>
        <item x="1551"/>
        <item x="678"/>
        <item x="492"/>
        <item x="800"/>
        <item x="1134"/>
        <item x="456"/>
        <item x="1171"/>
        <item x="716"/>
        <item x="1404"/>
        <item x="90"/>
        <item x="17"/>
        <item x="520"/>
        <item x="463"/>
        <item x="577"/>
        <item x="1523"/>
        <item x="337"/>
        <item x="602"/>
        <item x="1030"/>
        <item x="202"/>
        <item x="474"/>
        <item x="97"/>
        <item x="1069"/>
        <item x="737"/>
        <item x="915"/>
        <item x="121"/>
        <item x="1589"/>
        <item x="204"/>
        <item x="1723"/>
        <item x="1458"/>
        <item x="224"/>
        <item x="634"/>
        <item x="70"/>
        <item x="170"/>
        <item x="1214"/>
        <item x="1230"/>
        <item x="1052"/>
        <item x="1034"/>
        <item x="1684"/>
        <item x="755"/>
        <item x="877"/>
        <item x="1506"/>
        <item x="665"/>
        <item x="1587"/>
        <item x="820"/>
        <item x="1352"/>
        <item x="1502"/>
        <item x="312"/>
        <item x="1593"/>
        <item x="553"/>
        <item x="227"/>
        <item x="289"/>
        <item x="1703"/>
        <item x="1538"/>
        <item x="1165"/>
        <item x="726"/>
        <item x="1624"/>
        <item x="545"/>
        <item x="1459"/>
        <item x="1126"/>
        <item x="206"/>
        <item x="645"/>
        <item x="209"/>
        <item x="441"/>
        <item x="79"/>
        <item x="1032"/>
        <item x="850"/>
        <item x="1522"/>
        <item x="615"/>
        <item x="67"/>
        <item x="1378"/>
        <item x="1162"/>
        <item x="689"/>
        <item x="88"/>
        <item x="1242"/>
        <item x="459"/>
        <item x="568"/>
        <item x="751"/>
        <item x="1330"/>
        <item x="1349"/>
        <item x="788"/>
        <item x="1663"/>
        <item x="186"/>
        <item x="460"/>
        <item x="1423"/>
        <item x="718"/>
        <item x="506"/>
        <item x="1566"/>
        <item x="1567"/>
        <item x="1657"/>
        <item x="148"/>
        <item x="1118"/>
        <item x="773"/>
        <item x="1239"/>
        <item x="1056"/>
        <item x="347"/>
        <item x="1170"/>
        <item x="548"/>
        <item x="684"/>
        <item x="1545"/>
        <item x="673"/>
        <item x="722"/>
        <item x="69"/>
        <item x="1647"/>
        <item x="949"/>
        <item x="1736"/>
        <item x="1167"/>
        <item x="1446"/>
        <item x="1698"/>
        <item x="1484"/>
        <item x="113"/>
        <item x="195"/>
        <item x="1233"/>
        <item x="389"/>
        <item x="188"/>
        <item x="774"/>
        <item x="1469"/>
        <item x="380"/>
        <item x="922"/>
        <item x="1308"/>
        <item x="3"/>
        <item x="413"/>
        <item x="1070"/>
        <item x="699"/>
        <item x="846"/>
        <item x="1074"/>
        <item x="319"/>
        <item x="1307"/>
        <item x="1632"/>
        <item x="1515"/>
        <item x="1073"/>
        <item x="500"/>
        <item x="1121"/>
        <item x="1706"/>
        <item x="889"/>
        <item x="1627"/>
        <item x="918"/>
        <item x="890"/>
        <item x="213"/>
        <item x="897"/>
        <item x="917"/>
        <item x="692"/>
        <item x="904"/>
        <item x="1345"/>
        <item x="341"/>
        <item x="1427"/>
        <item x="42"/>
        <item x="560"/>
        <item x="1606"/>
        <item x="796"/>
        <item x="992"/>
        <item x="505"/>
        <item x="1196"/>
        <item x="1064"/>
        <item x="1057"/>
        <item x="433"/>
        <item x="671"/>
        <item x="1180"/>
        <item x="1583"/>
        <item x="791"/>
        <item x="1529"/>
        <item x="1323"/>
        <item x="1434"/>
        <item x="1328"/>
        <item x="482"/>
        <item x="1669"/>
        <item x="488"/>
        <item x="1068"/>
        <item x="828"/>
        <item x="1033"/>
        <item x="549"/>
        <item x="663"/>
        <item x="410"/>
        <item x="1615"/>
        <item x="1353"/>
        <item x="1091"/>
        <item x="1500"/>
        <item x="301"/>
        <item x="146"/>
        <item x="530"/>
        <item x="311"/>
        <item x="296"/>
        <item x="919"/>
        <item x="1574"/>
        <item x="1596"/>
        <item x="974"/>
        <item x="1114"/>
        <item x="772"/>
        <item x="23"/>
        <item x="112"/>
        <item x="1710"/>
        <item x="232"/>
        <item x="1543"/>
        <item x="691"/>
        <item x="603"/>
        <item x="1152"/>
        <item x="1652"/>
        <item x="425"/>
        <item x="471"/>
        <item x="8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  <pivotField numFmtId="165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11">
    <i>
      <x v="380"/>
    </i>
    <i>
      <x v="758"/>
    </i>
    <i>
      <x v="17"/>
    </i>
    <i>
      <x v="652"/>
    </i>
    <i>
      <x v="650"/>
    </i>
    <i>
      <x v="647"/>
    </i>
    <i>
      <x v="1315"/>
    </i>
    <i>
      <x v="783"/>
    </i>
    <i>
      <x v="994"/>
    </i>
    <i>
      <x v="730"/>
    </i>
    <i t="grand">
      <x/>
    </i>
  </rowItems>
  <colItems count="1">
    <i/>
  </colItems>
  <dataFields count="1">
    <dataField name="Toplam Sales" fld="1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75A82-BA9E-47D6-93C2-5575B1E9F934}" name="PivotTable15" cacheId="2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2">
    <pivotField showAll="0"/>
    <pivotField showAll="0"/>
    <pivotField numFmtId="14" showAll="0">
      <items count="642">
        <item x="543"/>
        <item x="460"/>
        <item x="444"/>
        <item x="180"/>
        <item x="369"/>
        <item x="594"/>
        <item x="469"/>
        <item x="539"/>
        <item x="213"/>
        <item x="605"/>
        <item x="440"/>
        <item x="6"/>
        <item x="184"/>
        <item x="439"/>
        <item x="62"/>
        <item x="607"/>
        <item x="537"/>
        <item x="528"/>
        <item x="628"/>
        <item x="441"/>
        <item x="545"/>
        <item x="471"/>
        <item x="569"/>
        <item x="573"/>
        <item x="577"/>
        <item x="267"/>
        <item x="575"/>
        <item x="315"/>
        <item x="329"/>
        <item x="632"/>
        <item x="326"/>
        <item x="602"/>
        <item x="154"/>
        <item x="615"/>
        <item x="239"/>
        <item x="327"/>
        <item x="178"/>
        <item x="481"/>
        <item x="452"/>
        <item x="389"/>
        <item x="583"/>
        <item x="426"/>
        <item x="299"/>
        <item x="496"/>
        <item x="222"/>
        <item x="463"/>
        <item x="417"/>
        <item x="196"/>
        <item x="625"/>
        <item x="175"/>
        <item x="215"/>
        <item x="618"/>
        <item x="335"/>
        <item x="12"/>
        <item x="169"/>
        <item x="41"/>
        <item x="310"/>
        <item x="303"/>
        <item x="393"/>
        <item x="109"/>
        <item x="378"/>
        <item x="131"/>
        <item x="466"/>
        <item x="307"/>
        <item x="457"/>
        <item x="475"/>
        <item x="146"/>
        <item x="626"/>
        <item x="261"/>
        <item x="488"/>
        <item x="254"/>
        <item x="563"/>
        <item x="97"/>
        <item x="627"/>
        <item x="547"/>
        <item x="524"/>
        <item x="23"/>
        <item x="631"/>
        <item x="161"/>
        <item x="76"/>
        <item x="296"/>
        <item x="193"/>
        <item x="228"/>
        <item x="614"/>
        <item x="89"/>
        <item x="93"/>
        <item x="519"/>
        <item x="419"/>
        <item x="399"/>
        <item x="269"/>
        <item x="244"/>
        <item x="101"/>
        <item x="69"/>
        <item x="233"/>
        <item x="72"/>
        <item x="538"/>
        <item x="132"/>
        <item x="313"/>
        <item x="421"/>
        <item x="246"/>
        <item x="531"/>
        <item x="263"/>
        <item x="392"/>
        <item x="374"/>
        <item x="302"/>
        <item x="108"/>
        <item x="588"/>
        <item x="43"/>
        <item x="300"/>
        <item x="368"/>
        <item x="363"/>
        <item x="258"/>
        <item x="343"/>
        <item x="308"/>
        <item x="163"/>
        <item x="138"/>
        <item x="117"/>
        <item x="403"/>
        <item x="256"/>
        <item x="546"/>
        <item x="451"/>
        <item x="245"/>
        <item x="551"/>
        <item x="177"/>
        <item x="120"/>
        <item x="111"/>
        <item x="633"/>
        <item x="435"/>
        <item x="640"/>
        <item x="16"/>
        <item x="230"/>
        <item x="60"/>
        <item x="465"/>
        <item x="348"/>
        <item x="127"/>
        <item x="400"/>
        <item x="1"/>
        <item x="493"/>
        <item x="225"/>
        <item x="578"/>
        <item x="521"/>
        <item x="15"/>
        <item x="593"/>
        <item x="198"/>
        <item x="13"/>
        <item x="553"/>
        <item x="361"/>
        <item x="487"/>
        <item x="367"/>
        <item x="106"/>
        <item x="445"/>
        <item x="510"/>
        <item x="341"/>
        <item x="619"/>
        <item x="520"/>
        <item x="232"/>
        <item x="489"/>
        <item x="532"/>
        <item x="156"/>
        <item x="346"/>
        <item x="272"/>
        <item x="121"/>
        <item x="104"/>
        <item x="123"/>
        <item x="379"/>
        <item x="48"/>
        <item x="10"/>
        <item x="236"/>
        <item x="576"/>
        <item x="616"/>
        <item x="358"/>
        <item x="227"/>
        <item x="174"/>
        <item x="592"/>
        <item x="110"/>
        <item x="571"/>
        <item x="478"/>
        <item x="372"/>
        <item x="540"/>
        <item x="601"/>
        <item x="555"/>
        <item x="580"/>
        <item x="319"/>
        <item x="637"/>
        <item x="479"/>
        <item x="589"/>
        <item x="324"/>
        <item x="486"/>
        <item x="622"/>
        <item x="223"/>
        <item x="317"/>
        <item x="560"/>
        <item x="137"/>
        <item x="420"/>
        <item x="474"/>
        <item x="168"/>
        <item x="600"/>
        <item x="342"/>
        <item x="559"/>
        <item x="144"/>
        <item x="456"/>
        <item x="209"/>
        <item x="159"/>
        <item x="423"/>
        <item x="29"/>
        <item x="71"/>
        <item x="574"/>
        <item x="75"/>
        <item x="270"/>
        <item x="182"/>
        <item x="500"/>
        <item x="38"/>
        <item x="28"/>
        <item x="86"/>
        <item x="208"/>
        <item x="304"/>
        <item x="58"/>
        <item x="68"/>
        <item x="609"/>
        <item x="412"/>
        <item x="172"/>
        <item x="597"/>
        <item x="24"/>
        <item x="17"/>
        <item x="145"/>
        <item x="477"/>
        <item x="491"/>
        <item x="390"/>
        <item x="250"/>
        <item x="271"/>
        <item x="100"/>
        <item x="396"/>
        <item x="81"/>
        <item x="181"/>
        <item x="522"/>
        <item x="218"/>
        <item x="453"/>
        <item x="191"/>
        <item x="527"/>
        <item x="584"/>
        <item x="480"/>
        <item x="413"/>
        <item x="429"/>
        <item x="606"/>
        <item x="638"/>
        <item x="37"/>
        <item x="284"/>
        <item x="373"/>
        <item x="608"/>
        <item x="288"/>
        <item x="442"/>
        <item x="113"/>
        <item x="79"/>
        <item x="187"/>
        <item x="142"/>
        <item x="570"/>
        <item x="430"/>
        <item x="105"/>
        <item x="54"/>
        <item x="294"/>
        <item x="473"/>
        <item x="404"/>
        <item x="268"/>
        <item x="33"/>
        <item x="147"/>
        <item x="405"/>
        <item x="35"/>
        <item x="45"/>
        <item x="0"/>
        <item x="629"/>
        <item x="190"/>
        <item x="322"/>
        <item x="220"/>
        <item x="210"/>
        <item x="382"/>
        <item x="344"/>
        <item x="44"/>
        <item x="550"/>
        <item x="410"/>
        <item x="151"/>
        <item x="42"/>
        <item x="458"/>
        <item x="247"/>
        <item x="446"/>
        <item x="217"/>
        <item x="482"/>
        <item x="279"/>
        <item x="321"/>
        <item x="47"/>
        <item x="490"/>
        <item x="484"/>
        <item x="30"/>
        <item x="283"/>
        <item x="157"/>
        <item x="238"/>
        <item x="3"/>
        <item x="229"/>
        <item x="8"/>
        <item x="4"/>
        <item x="57"/>
        <item x="14"/>
        <item x="513"/>
        <item x="99"/>
        <item x="483"/>
        <item x="155"/>
        <item x="103"/>
        <item x="498"/>
        <item x="66"/>
        <item x="567"/>
        <item x="485"/>
        <item x="328"/>
        <item x="248"/>
        <item x="241"/>
        <item x="325"/>
        <item x="274"/>
        <item x="433"/>
        <item x="398"/>
        <item x="518"/>
        <item x="231"/>
        <item x="176"/>
        <item x="260"/>
        <item x="556"/>
        <item x="544"/>
        <item x="205"/>
        <item x="387"/>
        <item x="603"/>
        <item x="331"/>
        <item x="590"/>
        <item x="234"/>
        <item x="428"/>
        <item x="558"/>
        <item x="339"/>
        <item x="95"/>
        <item x="158"/>
        <item x="115"/>
        <item x="116"/>
        <item x="391"/>
        <item x="431"/>
        <item x="371"/>
        <item x="273"/>
        <item x="506"/>
        <item x="164"/>
        <item x="36"/>
        <item x="251"/>
        <item x="599"/>
        <item x="587"/>
        <item x="381"/>
        <item x="462"/>
        <item x="293"/>
        <item x="290"/>
        <item x="425"/>
        <item x="499"/>
        <item x="505"/>
        <item x="561"/>
        <item x="330"/>
        <item x="167"/>
        <item x="636"/>
        <item x="360"/>
        <item x="353"/>
        <item x="497"/>
        <item x="235"/>
        <item x="639"/>
        <item x="320"/>
        <item x="252"/>
        <item x="90"/>
        <item x="501"/>
        <item x="495"/>
        <item x="266"/>
        <item x="77"/>
        <item x="347"/>
        <item x="240"/>
        <item x="454"/>
        <item x="467"/>
        <item x="370"/>
        <item x="624"/>
        <item x="349"/>
        <item x="165"/>
        <item x="150"/>
        <item x="282"/>
        <item x="96"/>
        <item x="388"/>
        <item x="397"/>
        <item x="364"/>
        <item x="336"/>
        <item x="333"/>
        <item x="541"/>
        <item x="338"/>
        <item x="572"/>
        <item x="535"/>
        <item x="102"/>
        <item x="395"/>
        <item x="259"/>
        <item x="200"/>
        <item x="581"/>
        <item x="623"/>
        <item x="55"/>
        <item x="434"/>
        <item x="202"/>
        <item x="179"/>
        <item x="355"/>
        <item x="275"/>
        <item x="365"/>
        <item x="197"/>
        <item x="2"/>
        <item x="291"/>
        <item x="455"/>
        <item x="380"/>
        <item x="46"/>
        <item x="170"/>
        <item x="416"/>
        <item x="309"/>
        <item x="548"/>
        <item x="264"/>
        <item x="464"/>
        <item x="564"/>
        <item x="314"/>
        <item x="285"/>
        <item x="507"/>
        <item x="411"/>
        <item x="492"/>
        <item x="262"/>
        <item x="552"/>
        <item x="352"/>
        <item x="502"/>
        <item x="301"/>
        <item x="620"/>
        <item x="516"/>
        <item x="332"/>
        <item x="401"/>
        <item x="171"/>
        <item x="201"/>
        <item x="515"/>
        <item x="432"/>
        <item x="135"/>
        <item x="529"/>
        <item x="207"/>
        <item x="566"/>
        <item x="534"/>
        <item x="591"/>
        <item x="598"/>
        <item x="461"/>
        <item x="21"/>
        <item x="80"/>
        <item x="586"/>
        <item x="386"/>
        <item x="257"/>
        <item x="52"/>
        <item x="224"/>
        <item x="508"/>
        <item x="504"/>
        <item x="59"/>
        <item x="148"/>
        <item x="107"/>
        <item x="298"/>
        <item x="280"/>
        <item x="278"/>
        <item x="73"/>
        <item x="61"/>
        <item x="27"/>
        <item x="533"/>
        <item x="143"/>
        <item x="173"/>
        <item x="305"/>
        <item x="409"/>
        <item x="50"/>
        <item x="354"/>
        <item x="188"/>
        <item x="449"/>
        <item x="126"/>
        <item x="84"/>
        <item x="476"/>
        <item x="613"/>
        <item x="249"/>
        <item x="523"/>
        <item x="49"/>
        <item x="243"/>
        <item x="74"/>
        <item x="204"/>
        <item x="447"/>
        <item x="281"/>
        <item x="635"/>
        <item x="542"/>
        <item x="611"/>
        <item x="362"/>
        <item x="5"/>
        <item x="402"/>
        <item x="509"/>
        <item x="130"/>
        <item x="140"/>
        <item x="468"/>
        <item x="162"/>
        <item x="595"/>
        <item x="436"/>
        <item x="621"/>
        <item x="517"/>
        <item x="376"/>
        <item x="316"/>
        <item x="139"/>
        <item x="377"/>
        <item x="212"/>
        <item x="356"/>
        <item x="549"/>
        <item x="277"/>
        <item x="350"/>
        <item x="427"/>
        <item x="375"/>
        <item x="512"/>
        <item x="437"/>
        <item x="438"/>
        <item x="394"/>
        <item x="406"/>
        <item x="604"/>
        <item x="345"/>
        <item x="134"/>
        <item x="530"/>
        <item x="357"/>
        <item x="91"/>
        <item x="554"/>
        <item x="526"/>
        <item x="562"/>
        <item x="183"/>
        <item x="424"/>
        <item x="82"/>
        <item x="408"/>
        <item x="351"/>
        <item x="292"/>
        <item x="470"/>
        <item x="153"/>
        <item x="122"/>
        <item x="287"/>
        <item x="297"/>
        <item x="119"/>
        <item x="311"/>
        <item x="237"/>
        <item x="9"/>
        <item x="124"/>
        <item x="289"/>
        <item x="612"/>
        <item x="18"/>
        <item x="94"/>
        <item x="64"/>
        <item x="383"/>
        <item x="39"/>
        <item x="11"/>
        <item x="579"/>
        <item x="166"/>
        <item x="323"/>
        <item x="221"/>
        <item x="136"/>
        <item x="78"/>
        <item x="536"/>
        <item x="219"/>
        <item x="206"/>
        <item x="557"/>
        <item x="92"/>
        <item x="160"/>
        <item x="340"/>
        <item x="568"/>
        <item x="203"/>
        <item x="459"/>
        <item x="312"/>
        <item x="565"/>
        <item x="253"/>
        <item x="634"/>
        <item x="214"/>
        <item x="65"/>
        <item x="189"/>
        <item x="255"/>
        <item x="295"/>
        <item x="85"/>
        <item x="7"/>
        <item x="98"/>
        <item x="118"/>
        <item x="418"/>
        <item x="242"/>
        <item x="630"/>
        <item x="22"/>
        <item x="472"/>
        <item x="525"/>
        <item x="192"/>
        <item x="286"/>
        <item x="585"/>
        <item x="414"/>
        <item x="443"/>
        <item x="70"/>
        <item x="152"/>
        <item x="34"/>
        <item x="25"/>
        <item x="359"/>
        <item x="617"/>
        <item x="26"/>
        <item x="265"/>
        <item x="194"/>
        <item x="56"/>
        <item x="20"/>
        <item x="133"/>
        <item x="514"/>
        <item x="366"/>
        <item x="385"/>
        <item x="306"/>
        <item x="67"/>
        <item x="128"/>
        <item x="334"/>
        <item x="494"/>
        <item x="31"/>
        <item x="125"/>
        <item x="503"/>
        <item x="112"/>
        <item x="195"/>
        <item x="199"/>
        <item x="610"/>
        <item x="185"/>
        <item x="53"/>
        <item x="318"/>
        <item x="407"/>
        <item x="422"/>
        <item x="149"/>
        <item x="596"/>
        <item x="129"/>
        <item x="88"/>
        <item x="19"/>
        <item x="216"/>
        <item x="83"/>
        <item x="582"/>
        <item x="448"/>
        <item x="511"/>
        <item x="450"/>
        <item x="51"/>
        <item x="226"/>
        <item x="276"/>
        <item x="384"/>
        <item x="114"/>
        <item x="40"/>
        <item x="186"/>
        <item x="87"/>
        <item x="32"/>
        <item x="211"/>
        <item x="415"/>
        <item x="63"/>
        <item x="337"/>
        <item x="141"/>
        <item t="default"/>
      </items>
    </pivotField>
    <pivotField numFmtId="14" showAll="0"/>
    <pivotField showAll="0"/>
    <pivotField showAll="0"/>
    <pivotField axis="axisRow" showAll="0" measureFilter="1" sortType="descending">
      <items count="774">
        <item x="761"/>
        <item x="557"/>
        <item x="301"/>
        <item x="83"/>
        <item x="217"/>
        <item x="404"/>
        <item x="314"/>
        <item x="656"/>
        <item x="132"/>
        <item x="349"/>
        <item x="218"/>
        <item x="125"/>
        <item x="73"/>
        <item x="475"/>
        <item x="493"/>
        <item x="362"/>
        <item x="297"/>
        <item x="657"/>
        <item x="91"/>
        <item x="588"/>
        <item x="264"/>
        <item x="637"/>
        <item x="671"/>
        <item x="51"/>
        <item x="130"/>
        <item x="237"/>
        <item x="90"/>
        <item x="397"/>
        <item x="336"/>
        <item x="405"/>
        <item x="626"/>
        <item x="2"/>
        <item x="72"/>
        <item x="535"/>
        <item x="337"/>
        <item x="534"/>
        <item x="733"/>
        <item x="630"/>
        <item x="305"/>
        <item x="417"/>
        <item x="232"/>
        <item x="643"/>
        <item x="514"/>
        <item x="95"/>
        <item x="574"/>
        <item x="424"/>
        <item x="354"/>
        <item x="153"/>
        <item x="751"/>
        <item x="696"/>
        <item x="519"/>
        <item x="203"/>
        <item x="709"/>
        <item x="161"/>
        <item x="373"/>
        <item x="339"/>
        <item x="438"/>
        <item x="525"/>
        <item x="659"/>
        <item x="172"/>
        <item x="480"/>
        <item x="591"/>
        <item x="609"/>
        <item x="641"/>
        <item x="71"/>
        <item x="451"/>
        <item x="184"/>
        <item x="694"/>
        <item x="702"/>
        <item x="747"/>
        <item x="432"/>
        <item x="639"/>
        <item x="229"/>
        <item x="460"/>
        <item x="270"/>
        <item x="530"/>
        <item x="440"/>
        <item x="76"/>
        <item x="457"/>
        <item x="549"/>
        <item x="400"/>
        <item x="186"/>
        <item x="528"/>
        <item x="714"/>
        <item x="698"/>
        <item x="315"/>
        <item x="133"/>
        <item x="214"/>
        <item x="488"/>
        <item x="634"/>
        <item x="653"/>
        <item x="477"/>
        <item x="501"/>
        <item x="348"/>
        <item x="447"/>
        <item x="385"/>
        <item x="730"/>
        <item x="772"/>
        <item x="675"/>
        <item x="124"/>
        <item x="266"/>
        <item x="108"/>
        <item x="755"/>
        <item x="669"/>
        <item x="597"/>
        <item x="155"/>
        <item x="244"/>
        <item x="484"/>
        <item x="215"/>
        <item x="743"/>
        <item x="390"/>
        <item x="271"/>
        <item x="515"/>
        <item x="506"/>
        <item x="563"/>
        <item x="570"/>
        <item x="281"/>
        <item x="288"/>
        <item x="227"/>
        <item x="679"/>
        <item x="555"/>
        <item x="662"/>
        <item x="760"/>
        <item x="346"/>
        <item x="724"/>
        <item x="640"/>
        <item x="473"/>
        <item x="143"/>
        <item x="513"/>
        <item x="168"/>
        <item x="426"/>
        <item x="99"/>
        <item x="625"/>
        <item x="220"/>
        <item x="265"/>
        <item x="392"/>
        <item x="294"/>
        <item x="249"/>
        <item x="300"/>
        <item x="500"/>
        <item x="399"/>
        <item x="245"/>
        <item x="617"/>
        <item x="423"/>
        <item x="147"/>
        <item x="278"/>
        <item x="485"/>
        <item x="635"/>
        <item x="379"/>
        <item x="364"/>
        <item x="464"/>
        <item x="69"/>
        <item x="660"/>
        <item x="183"/>
        <item x="277"/>
        <item x="522"/>
        <item x="663"/>
        <item x="21"/>
        <item x="419"/>
        <item x="160"/>
        <item x="678"/>
        <item x="287"/>
        <item x="560"/>
        <item x="571"/>
        <item x="329"/>
        <item x="0"/>
        <item x="68"/>
        <item x="81"/>
        <item x="34"/>
        <item x="470"/>
        <item x="150"/>
        <item x="428"/>
        <item x="763"/>
        <item x="406"/>
        <item x="556"/>
        <item x="65"/>
        <item x="495"/>
        <item x="163"/>
        <item x="252"/>
        <item x="311"/>
        <item x="359"/>
        <item x="482"/>
        <item x="33"/>
        <item x="628"/>
        <item x="326"/>
        <item x="280"/>
        <item x="355"/>
        <item x="439"/>
        <item x="619"/>
        <item x="481"/>
        <item x="529"/>
        <item x="715"/>
        <item x="603"/>
        <item x="590"/>
        <item x="677"/>
        <item x="673"/>
        <item x="512"/>
        <item x="178"/>
        <item x="1"/>
        <item x="106"/>
        <item x="658"/>
        <item x="587"/>
        <item x="200"/>
        <item x="60"/>
        <item x="764"/>
        <item x="718"/>
        <item x="114"/>
        <item x="561"/>
        <item x="193"/>
        <item x="136"/>
        <item x="527"/>
        <item x="236"/>
        <item x="431"/>
        <item x="377"/>
        <item x="494"/>
        <item x="64"/>
        <item x="511"/>
        <item x="518"/>
        <item x="655"/>
        <item x="642"/>
        <item x="672"/>
        <item x="449"/>
        <item x="758"/>
        <item x="437"/>
        <item x="396"/>
        <item x="144"/>
        <item x="407"/>
        <item x="258"/>
        <item x="78"/>
        <item x="682"/>
        <item x="250"/>
        <item x="592"/>
        <item x="623"/>
        <item x="38"/>
        <item x="66"/>
        <item x="498"/>
        <item x="169"/>
        <item x="701"/>
        <item x="410"/>
        <item x="614"/>
        <item x="112"/>
        <item x="720"/>
        <item x="208"/>
        <item x="351"/>
        <item x="411"/>
        <item x="487"/>
        <item x="664"/>
        <item x="521"/>
        <item x="461"/>
        <item x="140"/>
        <item x="29"/>
        <item x="231"/>
        <item x="615"/>
        <item x="177"/>
        <item x="131"/>
        <item x="371"/>
        <item x="6"/>
        <item x="731"/>
        <item x="285"/>
        <item x="681"/>
        <item x="246"/>
        <item x="507"/>
        <item x="391"/>
        <item x="552"/>
        <item x="381"/>
        <item x="11"/>
        <item x="198"/>
        <item x="554"/>
        <item x="164"/>
        <item x="532"/>
        <item x="273"/>
        <item x="293"/>
        <item x="687"/>
        <item x="708"/>
        <item x="378"/>
        <item x="706"/>
        <item x="686"/>
        <item x="295"/>
        <item x="262"/>
        <item x="233"/>
        <item x="247"/>
        <item x="139"/>
        <item x="585"/>
        <item x="505"/>
        <item x="53"/>
        <item x="154"/>
        <item x="766"/>
        <item x="608"/>
        <item x="740"/>
        <item x="191"/>
        <item x="24"/>
        <item x="31"/>
        <item x="8"/>
        <item x="283"/>
        <item x="581"/>
        <item x="212"/>
        <item x="739"/>
        <item x="636"/>
        <item x="149"/>
        <item x="395"/>
        <item x="77"/>
        <item x="170"/>
        <item x="259"/>
        <item x="223"/>
        <item x="414"/>
        <item x="474"/>
        <item x="135"/>
        <item x="199"/>
        <item x="88"/>
        <item x="235"/>
        <item x="753"/>
        <item x="206"/>
        <item x="729"/>
        <item x="606"/>
        <item x="304"/>
        <item x="576"/>
        <item x="56"/>
        <item x="654"/>
        <item x="290"/>
        <item x="189"/>
        <item x="375"/>
        <item x="289"/>
        <item x="17"/>
        <item x="374"/>
        <item x="547"/>
        <item x="496"/>
        <item x="211"/>
        <item x="726"/>
        <item x="3"/>
        <item x="347"/>
        <item x="445"/>
        <item x="559"/>
        <item x="573"/>
        <item x="402"/>
        <item x="197"/>
        <item x="299"/>
        <item x="376"/>
        <item x="332"/>
        <item x="598"/>
        <item x="32"/>
        <item x="14"/>
        <item x="360"/>
        <item x="491"/>
        <item x="551"/>
        <item x="742"/>
        <item x="128"/>
        <item x="176"/>
        <item x="524"/>
        <item x="361"/>
        <item x="196"/>
        <item x="141"/>
        <item x="238"/>
        <item x="509"/>
        <item x="593"/>
        <item x="115"/>
        <item x="343"/>
        <item x="84"/>
        <item x="403"/>
        <item x="338"/>
        <item x="596"/>
        <item x="388"/>
        <item x="676"/>
        <item x="510"/>
        <item x="384"/>
        <item x="455"/>
        <item x="584"/>
        <item x="345"/>
        <item x="298"/>
        <item x="25"/>
        <item x="275"/>
        <item x="416"/>
        <item x="187"/>
        <item x="195"/>
        <item x="401"/>
        <item x="333"/>
        <item x="116"/>
        <item x="442"/>
        <item x="158"/>
        <item x="80"/>
        <item x="622"/>
        <item x="610"/>
        <item x="40"/>
        <item x="59"/>
        <item x="260"/>
        <item x="382"/>
        <item x="225"/>
        <item x="58"/>
        <item x="542"/>
        <item x="502"/>
        <item x="420"/>
        <item x="536"/>
        <item x="661"/>
        <item x="350"/>
        <item x="691"/>
        <item x="185"/>
        <item x="308"/>
        <item x="508"/>
        <item x="157"/>
        <item x="43"/>
        <item x="543"/>
        <item x="688"/>
        <item x="213"/>
        <item x="566"/>
        <item x="578"/>
        <item x="221"/>
        <item x="16"/>
        <item x="441"/>
        <item x="674"/>
        <item x="499"/>
        <item x="394"/>
        <item x="28"/>
        <item x="222"/>
        <item x="313"/>
        <item x="327"/>
        <item x="550"/>
        <item x="620"/>
        <item x="86"/>
        <item x="754"/>
        <item x="418"/>
        <item x="476"/>
        <item x="325"/>
        <item x="97"/>
        <item x="429"/>
        <item x="63"/>
        <item x="263"/>
        <item x="4"/>
        <item x="19"/>
        <item x="483"/>
        <item x="104"/>
        <item x="61"/>
        <item x="732"/>
        <item x="98"/>
        <item x="70"/>
        <item x="462"/>
        <item x="736"/>
        <item x="303"/>
        <item x="267"/>
        <item x="741"/>
        <item x="448"/>
        <item x="564"/>
        <item x="57"/>
        <item x="727"/>
        <item x="638"/>
        <item x="717"/>
        <item x="251"/>
        <item x="39"/>
        <item x="13"/>
        <item x="261"/>
        <item x="9"/>
        <item x="204"/>
        <item x="750"/>
        <item x="37"/>
        <item x="226"/>
        <item x="296"/>
        <item x="531"/>
        <item x="705"/>
        <item x="692"/>
        <item x="699"/>
        <item x="138"/>
        <item x="292"/>
        <item x="316"/>
        <item x="666"/>
        <item x="55"/>
        <item x="62"/>
        <item x="633"/>
        <item x="123"/>
        <item x="478"/>
        <item x="421"/>
        <item x="122"/>
        <item x="433"/>
        <item x="695"/>
        <item x="685"/>
        <item x="54"/>
        <item x="322"/>
        <item x="632"/>
        <item x="358"/>
        <item x="489"/>
        <item x="121"/>
        <item x="580"/>
        <item x="594"/>
        <item x="321"/>
        <item x="710"/>
        <item x="611"/>
        <item x="756"/>
        <item x="452"/>
        <item x="240"/>
        <item x="471"/>
        <item x="721"/>
        <item x="386"/>
        <item x="7"/>
        <item x="291"/>
        <item x="427"/>
        <item x="126"/>
        <item x="446"/>
        <item x="537"/>
        <item x="243"/>
        <item x="595"/>
        <item x="644"/>
        <item x="613"/>
        <item x="248"/>
        <item x="156"/>
        <item x="48"/>
        <item x="383"/>
        <item x="553"/>
        <item x="770"/>
        <item x="152"/>
        <item x="586"/>
        <item x="752"/>
        <item x="340"/>
        <item x="408"/>
        <item x="539"/>
        <item x="307"/>
        <item x="87"/>
        <item x="318"/>
        <item x="463"/>
        <item x="748"/>
        <item x="102"/>
        <item x="690"/>
        <item x="533"/>
        <item x="712"/>
        <item x="602"/>
        <item x="469"/>
        <item x="366"/>
        <item x="117"/>
        <item x="324"/>
        <item x="380"/>
        <item x="274"/>
        <item x="190"/>
        <item x="467"/>
        <item x="330"/>
        <item x="344"/>
        <item x="92"/>
        <item x="700"/>
        <item x="711"/>
        <item x="567"/>
        <item x="728"/>
        <item x="683"/>
        <item x="89"/>
        <item x="357"/>
        <item x="650"/>
        <item x="413"/>
        <item x="312"/>
        <item x="151"/>
        <item x="302"/>
        <item x="103"/>
        <item x="713"/>
        <item x="605"/>
        <item x="335"/>
        <item x="749"/>
        <item x="647"/>
        <item x="631"/>
        <item x="334"/>
        <item x="367"/>
        <item x="256"/>
        <item x="589"/>
        <item x="716"/>
        <item x="74"/>
        <item x="569"/>
        <item x="323"/>
        <item x="398"/>
        <item x="241"/>
        <item x="148"/>
        <item x="45"/>
        <item x="328"/>
        <item x="465"/>
        <item x="12"/>
        <item x="137"/>
        <item x="210"/>
        <item x="372"/>
        <item x="27"/>
        <item x="127"/>
        <item x="443"/>
        <item x="272"/>
        <item x="456"/>
        <item x="79"/>
        <item x="22"/>
        <item x="568"/>
        <item x="23"/>
        <item x="205"/>
        <item x="342"/>
        <item x="757"/>
        <item x="309"/>
        <item x="646"/>
        <item x="254"/>
        <item x="192"/>
        <item x="319"/>
        <item x="253"/>
        <item x="680"/>
        <item x="109"/>
        <item x="725"/>
        <item x="180"/>
        <item x="207"/>
        <item x="100"/>
        <item x="234"/>
        <item x="107"/>
        <item x="228"/>
        <item x="389"/>
        <item x="279"/>
        <item x="616"/>
        <item x="286"/>
        <item x="762"/>
        <item x="171"/>
        <item x="219"/>
        <item x="479"/>
        <item x="624"/>
        <item x="565"/>
        <item x="111"/>
        <item x="387"/>
        <item x="255"/>
        <item x="458"/>
        <item x="704"/>
        <item x="548"/>
        <item x="30"/>
        <item x="368"/>
        <item x="188"/>
        <item x="425"/>
        <item x="540"/>
        <item x="607"/>
        <item x="759"/>
        <item x="167"/>
        <item x="370"/>
        <item x="444"/>
        <item x="129"/>
        <item x="216"/>
        <item x="369"/>
        <item x="239"/>
        <item x="651"/>
        <item x="230"/>
        <item x="26"/>
        <item x="697"/>
        <item x="181"/>
        <item x="599"/>
        <item x="173"/>
        <item x="119"/>
        <item x="105"/>
        <item x="174"/>
        <item x="67"/>
        <item x="96"/>
        <item x="409"/>
        <item x="768"/>
        <item x="10"/>
        <item x="47"/>
        <item x="257"/>
        <item x="579"/>
        <item x="572"/>
        <item x="134"/>
        <item x="41"/>
        <item x="50"/>
        <item x="735"/>
        <item x="306"/>
        <item x="422"/>
        <item x="5"/>
        <item x="42"/>
        <item x="120"/>
        <item x="486"/>
        <item x="202"/>
        <item x="94"/>
        <item x="393"/>
        <item x="492"/>
        <item x="767"/>
        <item x="142"/>
        <item x="562"/>
        <item x="412"/>
        <item x="434"/>
        <item x="719"/>
        <item x="224"/>
        <item x="466"/>
        <item x="159"/>
        <item x="453"/>
        <item x="652"/>
        <item x="546"/>
        <item x="415"/>
        <item x="523"/>
        <item x="75"/>
        <item x="703"/>
        <item x="541"/>
        <item x="668"/>
        <item x="472"/>
        <item x="352"/>
        <item x="320"/>
        <item x="49"/>
        <item x="722"/>
        <item x="317"/>
        <item x="165"/>
        <item x="517"/>
        <item x="670"/>
        <item x="118"/>
        <item x="738"/>
        <item x="269"/>
        <item x="707"/>
        <item x="582"/>
        <item x="503"/>
        <item x="175"/>
        <item x="242"/>
        <item x="35"/>
        <item x="162"/>
        <item x="268"/>
        <item x="20"/>
        <item x="693"/>
        <item x="526"/>
        <item x="745"/>
        <item x="282"/>
        <item x="769"/>
        <item x="101"/>
        <item x="179"/>
        <item x="629"/>
        <item x="771"/>
        <item x="618"/>
        <item x="459"/>
        <item x="276"/>
        <item x="577"/>
        <item x="430"/>
        <item x="82"/>
        <item x="468"/>
        <item x="44"/>
        <item x="113"/>
        <item x="15"/>
        <item x="46"/>
        <item x="435"/>
        <item x="365"/>
        <item x="689"/>
        <item x="146"/>
        <item x="723"/>
        <item x="436"/>
        <item x="621"/>
        <item x="734"/>
        <item x="746"/>
        <item x="667"/>
        <item x="166"/>
        <item x="575"/>
        <item x="538"/>
        <item x="363"/>
        <item x="497"/>
        <item x="450"/>
        <item x="194"/>
        <item x="612"/>
        <item x="284"/>
        <item x="331"/>
        <item x="490"/>
        <item x="504"/>
        <item x="454"/>
        <item x="649"/>
        <item x="353"/>
        <item x="545"/>
        <item x="648"/>
        <item x="583"/>
        <item x="18"/>
        <item x="604"/>
        <item x="209"/>
        <item x="627"/>
        <item x="684"/>
        <item x="110"/>
        <item x="36"/>
        <item x="665"/>
        <item x="737"/>
        <item x="744"/>
        <item x="201"/>
        <item x="52"/>
        <item x="520"/>
        <item x="93"/>
        <item x="85"/>
        <item x="765"/>
        <item x="341"/>
        <item x="558"/>
        <item x="356"/>
        <item x="645"/>
        <item x="600"/>
        <item x="601"/>
        <item x="516"/>
        <item x="310"/>
        <item x="182"/>
        <item x="145"/>
        <item x="5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numFmtId="165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11">
    <i>
      <x v="711"/>
    </i>
    <i>
      <x v="606"/>
    </i>
    <i>
      <x v="738"/>
    </i>
    <i>
      <x v="6"/>
    </i>
    <i>
      <x v="155"/>
    </i>
    <i>
      <x v="654"/>
    </i>
    <i>
      <x v="131"/>
    </i>
    <i>
      <x v="326"/>
    </i>
    <i>
      <x v="406"/>
    </i>
    <i>
      <x v="671"/>
    </i>
    <i t="grand">
      <x/>
    </i>
  </rowItems>
  <colItems count="1">
    <i/>
  </colItems>
  <dataFields count="1">
    <dataField name="Toplam Sales" fld="1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V5900" totalsRowShown="0" headerRowDxfId="24" dataDxfId="23">
  <autoFilter ref="A1:V5900" xr:uid="{7904E1FC-E4E2-476A-B83D-B5CDFE5DDBA2}"/>
  <tableColumns count="22">
    <tableColumn id="1" xr3:uid="{A90C2F1A-D3B0-4EDD-B8E7-BA27813C30B4}" name="Row ID" dataDxfId="6"/>
    <tableColumn id="2" xr3:uid="{E4BCC659-4092-41CF-B77E-BBF7331A3D87}" name="Order ID" dataDxfId="4"/>
    <tableColumn id="3" xr3:uid="{560A1EAF-8DBA-4842-88DF-76A6D20B39D6}" name="Order Date" dataDxfId="5"/>
    <tableColumn id="4" xr3:uid="{5A236A64-192D-4F0A-9AA6-D302AEB6019D}" name="Ship Date" dataDxfId="22"/>
    <tableColumn id="5" xr3:uid="{A3A81B94-BA2B-489F-B607-2F0ADCAC3776}" name="Ship Mode" dataDxfId="21"/>
    <tableColumn id="6" xr3:uid="{65BFFF26-EC97-4380-834B-EE3438776DC3}" name="Customer ID" dataDxfId="20"/>
    <tableColumn id="7" xr3:uid="{5629B96D-F119-42E8-B4F5-966C0642A5F7}" name="Customer Name" dataDxfId="19"/>
    <tableColumn id="8" xr3:uid="{D8A62F57-1C5F-4FAA-A538-70B866E53FBD}" name="Segment" dataDxfId="18"/>
    <tableColumn id="9" xr3:uid="{8BBAD662-BBCB-44F9-A554-EB35F9C6F83E}" name="Country" dataDxfId="17"/>
    <tableColumn id="10" xr3:uid="{8D0A5893-B54A-4FF6-8A6B-67B3A4CAACA8}" name="City" dataDxfId="16"/>
    <tableColumn id="11" xr3:uid="{F0128DCB-3DE9-470F-AC07-2B242EB7D02A}" name="State" dataDxfId="15"/>
    <tableColumn id="12" xr3:uid="{6571A21A-DDB1-41D9-A509-3A4204F3EDED}" name="Region" dataDxfId="14"/>
    <tableColumn id="13" xr3:uid="{9D17EB11-1916-4A03-AB79-EE8A83729A88}" name="Product ID" dataDxfId="13"/>
    <tableColumn id="14" xr3:uid="{630CA544-991B-489A-A80E-230CA79E40C8}" name="Category" dataDxfId="12"/>
    <tableColumn id="15" xr3:uid="{40066BB3-25F4-4B1A-B9C3-59471F1E6768}" name="Sub-Category" dataDxfId="11"/>
    <tableColumn id="16" xr3:uid="{033FA368-26A8-4B5D-B0F1-FEC0CB5307F1}" name="Product Name" dataDxfId="10"/>
    <tableColumn id="17" xr3:uid="{B5BC0CEC-077F-4883-8490-69F06F1355E9}" name="Sales" dataDxfId="9"/>
    <tableColumn id="18" xr3:uid="{CBAFFBD1-60D6-455A-8404-5B814F8B28CF}" name="Quantity" dataDxfId="8"/>
    <tableColumn id="19" xr3:uid="{78D307FA-9ED2-43A8-AA32-1922A745FC06}" name="Profit" dataDxfId="7"/>
    <tableColumn id="22" xr3:uid="{E2CCAB8F-0AC4-40C7-A3FA-7029F63BA636}" name="Category Manager" dataDxfId="3">
      <calculatedColumnFormula>VLOOKUP(N2,Referans!A:B,2,FALSE)</calculatedColumnFormula>
    </tableColumn>
    <tableColumn id="23" xr3:uid="{A5E407A9-A3D9-4E30-9F66-33DE773E7F7B}" name="Category Manager2" dataDxfId="2">
      <calculatedColumnFormula>INDEX(Referans!B:B,MATCH(N2,Referans!A:A,0))</calculatedColumnFormula>
    </tableColumn>
    <tableColumn id="24" xr3:uid="{0CE50443-1F16-4686-AB95-68FA26F0DF74}" name="Profit Status(Kar Durumu)" dataDxfId="1">
      <calculatedColumnFormula>IF(S2&gt;0,"KARLI",IF(S2=0,"KAR VEYA ZARAR YOK","ZARARLI"))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V5900"/>
  <sheetViews>
    <sheetView topLeftCell="A2" workbookViewId="0">
      <selection activeCell="A2" sqref="A2"/>
    </sheetView>
  </sheetViews>
  <sheetFormatPr defaultRowHeight="15" x14ac:dyDescent="0.25"/>
  <cols>
    <col min="1" max="1" width="20.5703125" bestFit="1" customWidth="1"/>
    <col min="2" max="2" width="14.42578125" bestFit="1" customWidth="1"/>
    <col min="3" max="3" width="13" bestFit="1" customWidth="1"/>
    <col min="4" max="4" width="14" customWidth="1"/>
    <col min="5" max="5" width="13.140625" bestFit="1" customWidth="1"/>
    <col min="6" max="6" width="13.28515625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9.42578125" bestFit="1" customWidth="1"/>
    <col min="13" max="13" width="16.140625" bestFit="1" customWidth="1"/>
    <col min="14" max="14" width="14.5703125" bestFit="1" customWidth="1"/>
    <col min="15" max="15" width="14.28515625" customWidth="1"/>
    <col min="16" max="16" width="54.85546875" customWidth="1"/>
    <col min="17" max="17" width="11.140625" style="12" bestFit="1" customWidth="1"/>
    <col min="18" max="18" width="10.28515625" customWidth="1"/>
    <col min="19" max="19" width="10.85546875" style="12" bestFit="1" customWidth="1"/>
    <col min="20" max="20" width="19.7109375" bestFit="1" customWidth="1"/>
    <col min="21" max="21" width="20.7109375" bestFit="1" customWidth="1"/>
    <col min="22" max="22" width="26.42578125" bestFit="1" customWidth="1"/>
  </cols>
  <sheetData>
    <row r="1" spans="1:22" s="5" customFormat="1" x14ac:dyDescent="0.25">
      <c r="A1" s="4" t="s">
        <v>8913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10" t="s">
        <v>15</v>
      </c>
      <c r="R1" s="4" t="s">
        <v>16</v>
      </c>
      <c r="S1" s="10" t="s">
        <v>17</v>
      </c>
      <c r="T1" s="21" t="s">
        <v>8925</v>
      </c>
      <c r="U1" s="21" t="s">
        <v>8929</v>
      </c>
      <c r="V1" s="21" t="s">
        <v>8930</v>
      </c>
    </row>
    <row r="2" spans="1:22" x14ac:dyDescent="0.25">
      <c r="A2" s="1">
        <v>1</v>
      </c>
      <c r="B2" s="19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1">
        <v>261.95999999999998</v>
      </c>
      <c r="R2" s="1">
        <v>2</v>
      </c>
      <c r="S2" s="11">
        <v>41.913600000000002</v>
      </c>
      <c r="T2" s="20" t="str">
        <f>VLOOKUP(N2,Referans!A:B,2,FALSE)</f>
        <v>Ahmet Yılmaz</v>
      </c>
      <c r="U2" s="20" t="str">
        <f>INDEX(Referans!B:B,MATCH(N2,Referans!A:A,0))</f>
        <v>Ahmet Yılmaz</v>
      </c>
      <c r="V2" s="20" t="str">
        <f t="shared" ref="V2:V65" si="0">IF(S2&gt;0,"KARLI",IF(S2=0,"KAR VEYA ZARAR YOK","ZARARLI"))</f>
        <v>KARLI</v>
      </c>
    </row>
    <row r="3" spans="1:22" x14ac:dyDescent="0.25">
      <c r="A3" s="1">
        <v>2</v>
      </c>
      <c r="B3" s="19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1">
        <v>731.93999999999994</v>
      </c>
      <c r="R3" s="1">
        <v>3</v>
      </c>
      <c r="S3" s="11">
        <v>219.58199999999997</v>
      </c>
      <c r="T3" s="20" t="str">
        <f>VLOOKUP(N3,Referans!A:B,2,FALSE)</f>
        <v>Ahmet Yılmaz</v>
      </c>
      <c r="U3" s="20" t="str">
        <f>INDEX(Referans!B:B,MATCH(N3,Referans!A:A,0))</f>
        <v>Ahmet Yılmaz</v>
      </c>
      <c r="V3" s="20" t="str">
        <f t="shared" si="0"/>
        <v>KARLI</v>
      </c>
    </row>
    <row r="4" spans="1:22" x14ac:dyDescent="0.25">
      <c r="A4" s="1">
        <v>3</v>
      </c>
      <c r="B4" s="19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1">
        <v>14.62</v>
      </c>
      <c r="R4" s="1">
        <v>2</v>
      </c>
      <c r="S4" s="11">
        <v>6.8713999999999995</v>
      </c>
      <c r="T4" s="20" t="str">
        <f>VLOOKUP(N4,Referans!A:B,2,FALSE)</f>
        <v>Ayşe Demir</v>
      </c>
      <c r="U4" s="20" t="str">
        <f>INDEX(Referans!B:B,MATCH(N4,Referans!A:A,0))</f>
        <v>Ayşe Demir</v>
      </c>
      <c r="V4" s="20" t="str">
        <f t="shared" si="0"/>
        <v>KARLI</v>
      </c>
    </row>
    <row r="5" spans="1:22" x14ac:dyDescent="0.25">
      <c r="A5" s="1">
        <v>13</v>
      </c>
      <c r="B5" s="19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1">
        <v>15.552000000000003</v>
      </c>
      <c r="R5" s="1">
        <v>3</v>
      </c>
      <c r="S5" s="11">
        <v>5.4432</v>
      </c>
      <c r="T5" s="20" t="str">
        <f>VLOOKUP(N5,Referans!A:B,2,FALSE)</f>
        <v>Ayşe Demir</v>
      </c>
      <c r="U5" s="20" t="str">
        <f>INDEX(Referans!B:B,MATCH(N5,Referans!A:A,0))</f>
        <v>Ayşe Demir</v>
      </c>
      <c r="V5" s="20" t="str">
        <f t="shared" si="0"/>
        <v>KARLI</v>
      </c>
    </row>
    <row r="6" spans="1:22" x14ac:dyDescent="0.25">
      <c r="A6" s="1">
        <v>14</v>
      </c>
      <c r="B6" s="19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1">
        <v>407.97600000000006</v>
      </c>
      <c r="R6" s="1">
        <v>3</v>
      </c>
      <c r="S6" s="11">
        <v>132.59219999999993</v>
      </c>
      <c r="T6" s="20" t="str">
        <f>VLOOKUP(N6,Referans!A:B,2,FALSE)</f>
        <v>Ayşe Demir</v>
      </c>
      <c r="U6" s="20" t="str">
        <f>INDEX(Referans!B:B,MATCH(N6,Referans!A:A,0))</f>
        <v>Ayşe Demir</v>
      </c>
      <c r="V6" s="20" t="str">
        <f t="shared" si="0"/>
        <v>KARLI</v>
      </c>
    </row>
    <row r="7" spans="1:22" x14ac:dyDescent="0.25">
      <c r="A7" s="1">
        <v>22</v>
      </c>
      <c r="B7" s="19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1">
        <v>19.459999999999997</v>
      </c>
      <c r="R7" s="1">
        <v>7</v>
      </c>
      <c r="S7" s="11">
        <v>5.0595999999999997</v>
      </c>
      <c r="T7" s="20" t="str">
        <f>VLOOKUP(N7,Referans!A:B,2,FALSE)</f>
        <v>Ayşe Demir</v>
      </c>
      <c r="U7" s="20" t="str">
        <f>INDEX(Referans!B:B,MATCH(N7,Referans!A:A,0))</f>
        <v>Ayşe Demir</v>
      </c>
      <c r="V7" s="20" t="str">
        <f t="shared" si="0"/>
        <v>KARLI</v>
      </c>
    </row>
    <row r="8" spans="1:22" x14ac:dyDescent="0.25">
      <c r="A8" s="1">
        <v>23</v>
      </c>
      <c r="B8" s="19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1">
        <v>60.339999999999996</v>
      </c>
      <c r="R8" s="1">
        <v>7</v>
      </c>
      <c r="S8" s="11">
        <v>15.688400000000001</v>
      </c>
      <c r="T8" s="20" t="str">
        <f>VLOOKUP(N8,Referans!A:B,2,FALSE)</f>
        <v>Ayşe Demir</v>
      </c>
      <c r="U8" s="20" t="str">
        <f>INDEX(Referans!B:B,MATCH(N8,Referans!A:A,0))</f>
        <v>Ayşe Demir</v>
      </c>
      <c r="V8" s="20" t="str">
        <f t="shared" si="0"/>
        <v>KARLI</v>
      </c>
    </row>
    <row r="9" spans="1:22" x14ac:dyDescent="0.25">
      <c r="A9" s="1">
        <v>24</v>
      </c>
      <c r="B9" s="19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1">
        <v>71.371999999999986</v>
      </c>
      <c r="R9" s="1">
        <v>2</v>
      </c>
      <c r="S9" s="11">
        <v>-1.0196000000000005</v>
      </c>
      <c r="T9" s="20" t="str">
        <f>VLOOKUP(N9,Referans!A:B,2,FALSE)</f>
        <v>Ahmet Yılmaz</v>
      </c>
      <c r="U9" s="20" t="str">
        <f>INDEX(Referans!B:B,MATCH(N9,Referans!A:A,0))</f>
        <v>Ahmet Yılmaz</v>
      </c>
      <c r="V9" s="20" t="str">
        <f t="shared" si="0"/>
        <v>ZARARLI</v>
      </c>
    </row>
    <row r="10" spans="1:22" x14ac:dyDescent="0.25">
      <c r="A10" s="1">
        <v>26</v>
      </c>
      <c r="B10" s="19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1">
        <v>11.648000000000001</v>
      </c>
      <c r="R10" s="1">
        <v>2</v>
      </c>
      <c r="S10" s="11">
        <v>4.2224000000000004</v>
      </c>
      <c r="T10" s="20" t="str">
        <f>VLOOKUP(N10,Referans!A:B,2,FALSE)</f>
        <v>Ayşe Demir</v>
      </c>
      <c r="U10" s="20" t="str">
        <f>INDEX(Referans!B:B,MATCH(N10,Referans!A:A,0))</f>
        <v>Ayşe Demir</v>
      </c>
      <c r="V10" s="20" t="str">
        <f t="shared" si="0"/>
        <v>KARLI</v>
      </c>
    </row>
    <row r="11" spans="1:22" x14ac:dyDescent="0.25">
      <c r="A11" s="1">
        <v>27</v>
      </c>
      <c r="B11" s="19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1">
        <v>90.570000000000007</v>
      </c>
      <c r="R11" s="1">
        <v>3</v>
      </c>
      <c r="S11" s="11">
        <v>11.774100000000004</v>
      </c>
      <c r="T11" s="20" t="str">
        <f>VLOOKUP(N11,Referans!A:B,2,FALSE)</f>
        <v>Mehmet Kaya</v>
      </c>
      <c r="U11" s="20" t="str">
        <f>INDEX(Referans!B:B,MATCH(N11,Referans!A:A,0))</f>
        <v>Mehmet Kaya</v>
      </c>
      <c r="V11" s="20" t="str">
        <f t="shared" si="0"/>
        <v>KARLI</v>
      </c>
    </row>
    <row r="12" spans="1:22" x14ac:dyDescent="0.25">
      <c r="A12" s="1">
        <v>35</v>
      </c>
      <c r="B12" s="19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1">
        <v>29.472000000000001</v>
      </c>
      <c r="R12" s="1">
        <v>3</v>
      </c>
      <c r="S12" s="11">
        <v>9.9467999999999979</v>
      </c>
      <c r="T12" s="20" t="str">
        <f>VLOOKUP(N12,Referans!A:B,2,FALSE)</f>
        <v>Ayşe Demir</v>
      </c>
      <c r="U12" s="20" t="str">
        <f>INDEX(Referans!B:B,MATCH(N12,Referans!A:A,0))</f>
        <v>Ayşe Demir</v>
      </c>
      <c r="V12" s="20" t="str">
        <f t="shared" si="0"/>
        <v>KARLI</v>
      </c>
    </row>
    <row r="13" spans="1:22" x14ac:dyDescent="0.25">
      <c r="A13" s="1">
        <v>36</v>
      </c>
      <c r="B13" s="19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1">
        <v>1097.5440000000003</v>
      </c>
      <c r="R13" s="1">
        <v>7</v>
      </c>
      <c r="S13" s="11">
        <v>123.47369999999989</v>
      </c>
      <c r="T13" s="20" t="str">
        <f>VLOOKUP(N13,Referans!A:B,2,FALSE)</f>
        <v>Mehmet Kaya</v>
      </c>
      <c r="U13" s="20" t="str">
        <f>INDEX(Referans!B:B,MATCH(N13,Referans!A:A,0))</f>
        <v>Mehmet Kaya</v>
      </c>
      <c r="V13" s="20" t="str">
        <f t="shared" si="0"/>
        <v>KARLI</v>
      </c>
    </row>
    <row r="14" spans="1:22" x14ac:dyDescent="0.25">
      <c r="A14" s="1">
        <v>37</v>
      </c>
      <c r="B14" s="19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1">
        <v>190.92</v>
      </c>
      <c r="R14" s="1">
        <v>5</v>
      </c>
      <c r="S14" s="11">
        <v>-147.96300000000002</v>
      </c>
      <c r="T14" s="20" t="str">
        <f>VLOOKUP(N14,Referans!A:B,2,FALSE)</f>
        <v>Ahmet Yılmaz</v>
      </c>
      <c r="U14" s="20" t="str">
        <f>INDEX(Referans!B:B,MATCH(N14,Referans!A:A,0))</f>
        <v>Ahmet Yılmaz</v>
      </c>
      <c r="V14" s="20" t="str">
        <f t="shared" si="0"/>
        <v>ZARARLI</v>
      </c>
    </row>
    <row r="15" spans="1:22" x14ac:dyDescent="0.25">
      <c r="A15" s="1">
        <v>42</v>
      </c>
      <c r="B15" s="19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1">
        <v>147.16800000000001</v>
      </c>
      <c r="R15" s="1">
        <v>4</v>
      </c>
      <c r="S15" s="11">
        <v>16.556399999999996</v>
      </c>
      <c r="T15" s="20" t="str">
        <f>VLOOKUP(N15,Referans!A:B,2,FALSE)</f>
        <v>Mehmet Kaya</v>
      </c>
      <c r="U15" s="20" t="str">
        <f>INDEX(Referans!B:B,MATCH(N15,Referans!A:A,0))</f>
        <v>Mehmet Kaya</v>
      </c>
      <c r="V15" s="20" t="str">
        <f t="shared" si="0"/>
        <v>KARLI</v>
      </c>
    </row>
    <row r="16" spans="1:22" x14ac:dyDescent="0.25">
      <c r="A16" s="1">
        <v>43</v>
      </c>
      <c r="B16" s="19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1">
        <v>77.88</v>
      </c>
      <c r="R16" s="1">
        <v>2</v>
      </c>
      <c r="S16" s="11">
        <v>3.8939999999999912</v>
      </c>
      <c r="T16" s="20" t="str">
        <f>VLOOKUP(N16,Referans!A:B,2,FALSE)</f>
        <v>Ayşe Demir</v>
      </c>
      <c r="U16" s="20" t="str">
        <f>INDEX(Referans!B:B,MATCH(N16,Referans!A:A,0))</f>
        <v>Ayşe Demir</v>
      </c>
      <c r="V16" s="20" t="str">
        <f t="shared" si="0"/>
        <v>KARLI</v>
      </c>
    </row>
    <row r="17" spans="1:22" x14ac:dyDescent="0.25">
      <c r="A17" s="1">
        <v>44</v>
      </c>
      <c r="B17" s="19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1">
        <v>95.616</v>
      </c>
      <c r="R17" s="1">
        <v>2</v>
      </c>
      <c r="S17" s="11">
        <v>9.5616000000000092</v>
      </c>
      <c r="T17" s="20" t="str">
        <f>VLOOKUP(N17,Referans!A:B,2,FALSE)</f>
        <v>Ayşe Demir</v>
      </c>
      <c r="U17" s="20" t="str">
        <f>INDEX(Referans!B:B,MATCH(N17,Referans!A:A,0))</f>
        <v>Ayşe Demir</v>
      </c>
      <c r="V17" s="20" t="str">
        <f t="shared" si="0"/>
        <v>KARLI</v>
      </c>
    </row>
    <row r="18" spans="1:22" x14ac:dyDescent="0.25">
      <c r="A18" s="1">
        <v>45</v>
      </c>
      <c r="B18" s="19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1">
        <v>45.98</v>
      </c>
      <c r="R18" s="1">
        <v>2</v>
      </c>
      <c r="S18" s="11">
        <v>19.7714</v>
      </c>
      <c r="T18" s="20" t="str">
        <f>VLOOKUP(N18,Referans!A:B,2,FALSE)</f>
        <v>Mehmet Kaya</v>
      </c>
      <c r="U18" s="20" t="str">
        <f>INDEX(Referans!B:B,MATCH(N18,Referans!A:A,0))</f>
        <v>Mehmet Kaya</v>
      </c>
      <c r="V18" s="20" t="str">
        <f t="shared" si="0"/>
        <v>KARLI</v>
      </c>
    </row>
    <row r="19" spans="1:22" x14ac:dyDescent="0.25">
      <c r="A19" s="1">
        <v>46</v>
      </c>
      <c r="B19" s="19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1">
        <v>17.46</v>
      </c>
      <c r="R19" s="1">
        <v>2</v>
      </c>
      <c r="S19" s="11">
        <v>8.2061999999999991</v>
      </c>
      <c r="T19" s="20" t="str">
        <f>VLOOKUP(N19,Referans!A:B,2,FALSE)</f>
        <v>Ayşe Demir</v>
      </c>
      <c r="U19" s="20" t="str">
        <f>INDEX(Referans!B:B,MATCH(N19,Referans!A:A,0))</f>
        <v>Ayşe Demir</v>
      </c>
      <c r="V19" s="20" t="str">
        <f t="shared" si="0"/>
        <v>KARLI</v>
      </c>
    </row>
    <row r="20" spans="1:22" x14ac:dyDescent="0.25">
      <c r="A20" s="1">
        <v>48</v>
      </c>
      <c r="B20" s="19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1">
        <v>45</v>
      </c>
      <c r="R20" s="1">
        <v>3</v>
      </c>
      <c r="S20" s="11">
        <v>4.9500000000000011</v>
      </c>
      <c r="T20" s="20" t="str">
        <f>VLOOKUP(N20,Referans!A:B,2,FALSE)</f>
        <v>Mehmet Kaya</v>
      </c>
      <c r="U20" s="20" t="str">
        <f>INDEX(Referans!B:B,MATCH(N20,Referans!A:A,0))</f>
        <v>Mehmet Kaya</v>
      </c>
      <c r="V20" s="20" t="str">
        <f t="shared" si="0"/>
        <v>KARLI</v>
      </c>
    </row>
    <row r="21" spans="1:22" x14ac:dyDescent="0.25">
      <c r="A21" s="1">
        <v>49</v>
      </c>
      <c r="B21" s="19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1">
        <v>21.8</v>
      </c>
      <c r="R21" s="1">
        <v>2</v>
      </c>
      <c r="S21" s="11">
        <v>6.104000000000001</v>
      </c>
      <c r="T21" s="20" t="str">
        <f>VLOOKUP(N21,Referans!A:B,2,FALSE)</f>
        <v>Mehmet Kaya</v>
      </c>
      <c r="U21" s="20" t="str">
        <f>INDEX(Referans!B:B,MATCH(N21,Referans!A:A,0))</f>
        <v>Mehmet Kaya</v>
      </c>
      <c r="V21" s="20" t="str">
        <f t="shared" si="0"/>
        <v>KARLI</v>
      </c>
    </row>
    <row r="22" spans="1:22" x14ac:dyDescent="0.25">
      <c r="A22" s="1">
        <v>54</v>
      </c>
      <c r="B22" s="19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1">
        <v>15.260000000000002</v>
      </c>
      <c r="R22" s="1">
        <v>7</v>
      </c>
      <c r="S22" s="11">
        <v>6.2566000000000006</v>
      </c>
      <c r="T22" s="20" t="str">
        <f>VLOOKUP(N22,Referans!A:B,2,FALSE)</f>
        <v>Ayşe Demir</v>
      </c>
      <c r="U22" s="20" t="str">
        <f>INDEX(Referans!B:B,MATCH(N22,Referans!A:A,0))</f>
        <v>Ayşe Demir</v>
      </c>
      <c r="V22" s="20" t="str">
        <f t="shared" si="0"/>
        <v>KARLI</v>
      </c>
    </row>
    <row r="23" spans="1:22" x14ac:dyDescent="0.25">
      <c r="A23" s="1">
        <v>55</v>
      </c>
      <c r="B23" s="19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1">
        <v>1029.95</v>
      </c>
      <c r="R23" s="1">
        <v>5</v>
      </c>
      <c r="S23" s="11">
        <v>298.68549999999999</v>
      </c>
      <c r="T23" s="20" t="str">
        <f>VLOOKUP(N23,Referans!A:B,2,FALSE)</f>
        <v>Mehmet Kaya</v>
      </c>
      <c r="U23" s="20" t="str">
        <f>INDEX(Referans!B:B,MATCH(N23,Referans!A:A,0))</f>
        <v>Mehmet Kaya</v>
      </c>
      <c r="V23" s="20" t="str">
        <f t="shared" si="0"/>
        <v>KARLI</v>
      </c>
    </row>
    <row r="24" spans="1:22" x14ac:dyDescent="0.25">
      <c r="A24" s="1">
        <v>56</v>
      </c>
      <c r="B24" s="19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1">
        <v>208.56</v>
      </c>
      <c r="R24" s="1">
        <v>6</v>
      </c>
      <c r="S24" s="11">
        <v>52.139999999999986</v>
      </c>
      <c r="T24" s="20" t="str">
        <f>VLOOKUP(N24,Referans!A:B,2,FALSE)</f>
        <v>Ayşe Demir</v>
      </c>
      <c r="U24" s="20" t="str">
        <f>INDEX(Referans!B:B,MATCH(N24,Referans!A:A,0))</f>
        <v>Ayşe Demir</v>
      </c>
      <c r="V24" s="20" t="str">
        <f t="shared" si="0"/>
        <v>KARLI</v>
      </c>
    </row>
    <row r="25" spans="1:22" x14ac:dyDescent="0.25">
      <c r="A25" s="1">
        <v>57</v>
      </c>
      <c r="B25" s="19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1">
        <v>32.400000000000006</v>
      </c>
      <c r="R25" s="1">
        <v>5</v>
      </c>
      <c r="S25" s="11">
        <v>15.552000000000001</v>
      </c>
      <c r="T25" s="20" t="str">
        <f>VLOOKUP(N25,Referans!A:B,2,FALSE)</f>
        <v>Ayşe Demir</v>
      </c>
      <c r="U25" s="20" t="str">
        <f>INDEX(Referans!B:B,MATCH(N25,Referans!A:A,0))</f>
        <v>Ayşe Demir</v>
      </c>
      <c r="V25" s="20" t="str">
        <f t="shared" si="0"/>
        <v>KARLI</v>
      </c>
    </row>
    <row r="26" spans="1:22" x14ac:dyDescent="0.25">
      <c r="A26" s="1">
        <v>58</v>
      </c>
      <c r="B26" s="19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1">
        <v>319.41000000000003</v>
      </c>
      <c r="R26" s="1">
        <v>5</v>
      </c>
      <c r="S26" s="11">
        <v>7.0980000000000061</v>
      </c>
      <c r="T26" s="20" t="str">
        <f>VLOOKUP(N26,Referans!A:B,2,FALSE)</f>
        <v>Ahmet Yılmaz</v>
      </c>
      <c r="U26" s="20" t="str">
        <f>INDEX(Referans!B:B,MATCH(N26,Referans!A:A,0))</f>
        <v>Ahmet Yılmaz</v>
      </c>
      <c r="V26" s="20" t="str">
        <f t="shared" si="0"/>
        <v>KARLI</v>
      </c>
    </row>
    <row r="27" spans="1:22" x14ac:dyDescent="0.25">
      <c r="A27" s="1">
        <v>59</v>
      </c>
      <c r="B27" s="19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1">
        <v>14.56</v>
      </c>
      <c r="R27" s="1">
        <v>2</v>
      </c>
      <c r="S27" s="11">
        <v>6.9888000000000003</v>
      </c>
      <c r="T27" s="20" t="str">
        <f>VLOOKUP(N27,Referans!A:B,2,FALSE)</f>
        <v>Ayşe Demir</v>
      </c>
      <c r="U27" s="20" t="str">
        <f>INDEX(Referans!B:B,MATCH(N27,Referans!A:A,0))</f>
        <v>Ayşe Demir</v>
      </c>
      <c r="V27" s="20" t="str">
        <f t="shared" si="0"/>
        <v>KARLI</v>
      </c>
    </row>
    <row r="28" spans="1:22" x14ac:dyDescent="0.25">
      <c r="A28" s="1">
        <v>60</v>
      </c>
      <c r="B28" s="19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1">
        <v>30</v>
      </c>
      <c r="R28" s="1">
        <v>2</v>
      </c>
      <c r="S28" s="11">
        <v>3.3000000000000007</v>
      </c>
      <c r="T28" s="20" t="str">
        <f>VLOOKUP(N28,Referans!A:B,2,FALSE)</f>
        <v>Mehmet Kaya</v>
      </c>
      <c r="U28" s="20" t="str">
        <f>INDEX(Referans!B:B,MATCH(N28,Referans!A:A,0))</f>
        <v>Mehmet Kaya</v>
      </c>
      <c r="V28" s="20" t="str">
        <f t="shared" si="0"/>
        <v>KARLI</v>
      </c>
    </row>
    <row r="29" spans="1:22" x14ac:dyDescent="0.25">
      <c r="A29" s="1">
        <v>61</v>
      </c>
      <c r="B29" s="19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1">
        <v>48.480000000000004</v>
      </c>
      <c r="R29" s="1">
        <v>4</v>
      </c>
      <c r="S29" s="11">
        <v>16.361999999999998</v>
      </c>
      <c r="T29" s="20" t="str">
        <f>VLOOKUP(N29,Referans!A:B,2,FALSE)</f>
        <v>Ayşe Demir</v>
      </c>
      <c r="U29" s="20" t="str">
        <f>INDEX(Referans!B:B,MATCH(N29,Referans!A:A,0))</f>
        <v>Ayşe Demir</v>
      </c>
      <c r="V29" s="20" t="str">
        <f t="shared" si="0"/>
        <v>KARLI</v>
      </c>
    </row>
    <row r="30" spans="1:22" x14ac:dyDescent="0.25">
      <c r="A30" s="1">
        <v>62</v>
      </c>
      <c r="B30" s="19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1">
        <v>1.68</v>
      </c>
      <c r="R30" s="1">
        <v>1</v>
      </c>
      <c r="S30" s="11">
        <v>0.84</v>
      </c>
      <c r="T30" s="20" t="str">
        <f>VLOOKUP(N30,Referans!A:B,2,FALSE)</f>
        <v>Ayşe Demir</v>
      </c>
      <c r="U30" s="20" t="str">
        <f>INDEX(Referans!B:B,MATCH(N30,Referans!A:A,0))</f>
        <v>Ayşe Demir</v>
      </c>
      <c r="V30" s="20" t="str">
        <f t="shared" si="0"/>
        <v>KARLI</v>
      </c>
    </row>
    <row r="31" spans="1:22" x14ac:dyDescent="0.25">
      <c r="A31" s="1">
        <v>70</v>
      </c>
      <c r="B31" s="19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1">
        <v>75.88</v>
      </c>
      <c r="R31" s="1">
        <v>2</v>
      </c>
      <c r="S31" s="11">
        <v>35.663599999999995</v>
      </c>
      <c r="T31" s="20" t="str">
        <f>VLOOKUP(N31,Referans!A:B,2,FALSE)</f>
        <v>Ayşe Demir</v>
      </c>
      <c r="U31" s="20" t="str">
        <f>INDEX(Referans!B:B,MATCH(N31,Referans!A:A,0))</f>
        <v>Ayşe Demir</v>
      </c>
      <c r="V31" s="20" t="str">
        <f t="shared" si="0"/>
        <v>KARLI</v>
      </c>
    </row>
    <row r="32" spans="1:22" x14ac:dyDescent="0.25">
      <c r="A32" s="1">
        <v>71</v>
      </c>
      <c r="B32" s="19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1">
        <v>4.6159999999999997</v>
      </c>
      <c r="R32" s="1">
        <v>1</v>
      </c>
      <c r="S32" s="11">
        <v>1.7309999999999999</v>
      </c>
      <c r="T32" s="20" t="str">
        <f>VLOOKUP(N32,Referans!A:B,2,FALSE)</f>
        <v>Ayşe Demir</v>
      </c>
      <c r="U32" s="20" t="str">
        <f>INDEX(Referans!B:B,MATCH(N32,Referans!A:A,0))</f>
        <v>Ayşe Demir</v>
      </c>
      <c r="V32" s="20" t="str">
        <f t="shared" si="0"/>
        <v>KARLI</v>
      </c>
    </row>
    <row r="33" spans="1:22" x14ac:dyDescent="0.25">
      <c r="A33" s="1">
        <v>72</v>
      </c>
      <c r="B33" s="19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1">
        <v>19.049999999999997</v>
      </c>
      <c r="R33" s="1">
        <v>3</v>
      </c>
      <c r="S33" s="11">
        <v>8.7629999999999999</v>
      </c>
      <c r="T33" s="20" t="str">
        <f>VLOOKUP(N33,Referans!A:B,2,FALSE)</f>
        <v>Ayşe Demir</v>
      </c>
      <c r="U33" s="20" t="str">
        <f>INDEX(Referans!B:B,MATCH(N33,Referans!A:A,0))</f>
        <v>Ayşe Demir</v>
      </c>
      <c r="V33" s="20" t="str">
        <f t="shared" si="0"/>
        <v>KARLI</v>
      </c>
    </row>
    <row r="34" spans="1:22" x14ac:dyDescent="0.25">
      <c r="A34" s="1">
        <v>76</v>
      </c>
      <c r="B34" s="19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1">
        <v>1.2479999999999998</v>
      </c>
      <c r="R34" s="1">
        <v>3</v>
      </c>
      <c r="S34" s="11">
        <v>-1.9344000000000006</v>
      </c>
      <c r="T34" s="20" t="str">
        <f>VLOOKUP(N34,Referans!A:B,2,FALSE)</f>
        <v>Ayşe Demir</v>
      </c>
      <c r="U34" s="20" t="str">
        <f>INDEX(Referans!B:B,MATCH(N34,Referans!A:A,0))</f>
        <v>Ayşe Demir</v>
      </c>
      <c r="V34" s="20" t="str">
        <f t="shared" si="0"/>
        <v>ZARARLI</v>
      </c>
    </row>
    <row r="35" spans="1:22" x14ac:dyDescent="0.25">
      <c r="A35" s="1">
        <v>77</v>
      </c>
      <c r="B35" s="19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1">
        <v>9.7080000000000002</v>
      </c>
      <c r="R35" s="1">
        <v>3</v>
      </c>
      <c r="S35" s="11">
        <v>-5.8248000000000015</v>
      </c>
      <c r="T35" s="20" t="str">
        <f>VLOOKUP(N35,Referans!A:B,2,FALSE)</f>
        <v>Ahmet Yılmaz</v>
      </c>
      <c r="U35" s="20" t="str">
        <f>INDEX(Referans!B:B,MATCH(N35,Referans!A:A,0))</f>
        <v>Ahmet Yılmaz</v>
      </c>
      <c r="V35" s="20" t="str">
        <f t="shared" si="0"/>
        <v>ZARARLI</v>
      </c>
    </row>
    <row r="36" spans="1:22" x14ac:dyDescent="0.25">
      <c r="A36" s="1">
        <v>78</v>
      </c>
      <c r="B36" s="19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1">
        <v>27.240000000000002</v>
      </c>
      <c r="R36" s="1">
        <v>3</v>
      </c>
      <c r="S36" s="11">
        <v>2.724000000000002</v>
      </c>
      <c r="T36" s="20" t="str">
        <f>VLOOKUP(N36,Referans!A:B,2,FALSE)</f>
        <v>Ayşe Demir</v>
      </c>
      <c r="U36" s="20" t="str">
        <f>INDEX(Referans!B:B,MATCH(N36,Referans!A:A,0))</f>
        <v>Ayşe Demir</v>
      </c>
      <c r="V36" s="20" t="str">
        <f t="shared" si="0"/>
        <v>KARLI</v>
      </c>
    </row>
    <row r="37" spans="1:22" x14ac:dyDescent="0.25">
      <c r="A37" s="1">
        <v>80</v>
      </c>
      <c r="B37" s="19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1">
        <v>208.16</v>
      </c>
      <c r="R37" s="1">
        <v>1</v>
      </c>
      <c r="S37" s="11">
        <v>56.20320000000001</v>
      </c>
      <c r="T37" s="20" t="str">
        <f>VLOOKUP(N37,Referans!A:B,2,FALSE)</f>
        <v>Ayşe Demir</v>
      </c>
      <c r="U37" s="20" t="str">
        <f>INDEX(Referans!B:B,MATCH(N37,Referans!A:A,0))</f>
        <v>Ayşe Demir</v>
      </c>
      <c r="V37" s="20" t="str">
        <f t="shared" si="0"/>
        <v>KARLI</v>
      </c>
    </row>
    <row r="38" spans="1:22" x14ac:dyDescent="0.25">
      <c r="A38" s="1">
        <v>81</v>
      </c>
      <c r="B38" s="19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1">
        <v>16.740000000000002</v>
      </c>
      <c r="R38" s="1">
        <v>3</v>
      </c>
      <c r="S38" s="11">
        <v>8.0351999999999997</v>
      </c>
      <c r="T38" s="20" t="str">
        <f>VLOOKUP(N38,Referans!A:B,2,FALSE)</f>
        <v>Ayşe Demir</v>
      </c>
      <c r="U38" s="20" t="str">
        <f>INDEX(Referans!B:B,MATCH(N38,Referans!A:A,0))</f>
        <v>Ayşe Demir</v>
      </c>
      <c r="V38" s="20" t="str">
        <f t="shared" si="0"/>
        <v>KARLI</v>
      </c>
    </row>
    <row r="39" spans="1:22" x14ac:dyDescent="0.25">
      <c r="A39" s="1">
        <v>85</v>
      </c>
      <c r="B39" s="19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1">
        <v>230.376</v>
      </c>
      <c r="R39" s="1">
        <v>3</v>
      </c>
      <c r="S39" s="11">
        <v>-48.954900000000002</v>
      </c>
      <c r="T39" s="20" t="str">
        <f>VLOOKUP(N39,Referans!A:B,2,FALSE)</f>
        <v>Ayşe Demir</v>
      </c>
      <c r="U39" s="20" t="str">
        <f>INDEX(Referans!B:B,MATCH(N39,Referans!A:A,0))</f>
        <v>Ayşe Demir</v>
      </c>
      <c r="V39" s="20" t="str">
        <f t="shared" si="0"/>
        <v>ZARARLI</v>
      </c>
    </row>
    <row r="40" spans="1:22" x14ac:dyDescent="0.25">
      <c r="A40" s="1">
        <v>86</v>
      </c>
      <c r="B40" s="19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1">
        <v>301.95999999999998</v>
      </c>
      <c r="R40" s="1">
        <v>2</v>
      </c>
      <c r="S40" s="11">
        <v>33.215599999999995</v>
      </c>
      <c r="T40" s="20" t="str">
        <f>VLOOKUP(N40,Referans!A:B,2,FALSE)</f>
        <v>Ahmet Yılmaz</v>
      </c>
      <c r="U40" s="20" t="str">
        <f>INDEX(Referans!B:B,MATCH(N40,Referans!A:A,0))</f>
        <v>Ahmet Yılmaz</v>
      </c>
      <c r="V40" s="20" t="str">
        <f t="shared" si="0"/>
        <v>KARLI</v>
      </c>
    </row>
    <row r="41" spans="1:22" x14ac:dyDescent="0.25">
      <c r="A41" s="1">
        <v>87</v>
      </c>
      <c r="B41" s="19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1">
        <v>19.989999999999998</v>
      </c>
      <c r="R41" s="1">
        <v>1</v>
      </c>
      <c r="S41" s="11">
        <v>6.796599999999998</v>
      </c>
      <c r="T41" s="20" t="str">
        <f>VLOOKUP(N41,Referans!A:B,2,FALSE)</f>
        <v>Mehmet Kaya</v>
      </c>
      <c r="U41" s="20" t="str">
        <f>INDEX(Referans!B:B,MATCH(N41,Referans!A:A,0))</f>
        <v>Mehmet Kaya</v>
      </c>
      <c r="V41" s="20" t="str">
        <f t="shared" si="0"/>
        <v>KARLI</v>
      </c>
    </row>
    <row r="42" spans="1:22" x14ac:dyDescent="0.25">
      <c r="A42" s="1">
        <v>88</v>
      </c>
      <c r="B42" s="19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1">
        <v>6.16</v>
      </c>
      <c r="R42" s="1">
        <v>2</v>
      </c>
      <c r="S42" s="11">
        <v>2.9567999999999999</v>
      </c>
      <c r="T42" s="20" t="str">
        <f>VLOOKUP(N42,Referans!A:B,2,FALSE)</f>
        <v>Ayşe Demir</v>
      </c>
      <c r="U42" s="20" t="str">
        <f>INDEX(Referans!B:B,MATCH(N42,Referans!A:A,0))</f>
        <v>Ayşe Demir</v>
      </c>
      <c r="V42" s="20" t="str">
        <f t="shared" si="0"/>
        <v>KARLI</v>
      </c>
    </row>
    <row r="43" spans="1:22" x14ac:dyDescent="0.25">
      <c r="A43" s="1">
        <v>89</v>
      </c>
      <c r="B43" s="19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1">
        <v>158.36800000000002</v>
      </c>
      <c r="R43" s="1">
        <v>7</v>
      </c>
      <c r="S43" s="11">
        <v>13.857199999999999</v>
      </c>
      <c r="T43" s="20" t="str">
        <f>VLOOKUP(N43,Referans!A:B,2,FALSE)</f>
        <v>Ayşe Demir</v>
      </c>
      <c r="U43" s="20" t="str">
        <f>INDEX(Referans!B:B,MATCH(N43,Referans!A:A,0))</f>
        <v>Ayşe Demir</v>
      </c>
      <c r="V43" s="20" t="str">
        <f t="shared" si="0"/>
        <v>KARLI</v>
      </c>
    </row>
    <row r="44" spans="1:22" x14ac:dyDescent="0.25">
      <c r="A44" s="1">
        <v>90</v>
      </c>
      <c r="B44" s="19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1">
        <v>20.100000000000001</v>
      </c>
      <c r="R44" s="1">
        <v>3</v>
      </c>
      <c r="S44" s="11">
        <v>6.6329999999999982</v>
      </c>
      <c r="T44" s="20" t="str">
        <f>VLOOKUP(N44,Referans!A:B,2,FALSE)</f>
        <v>Ayşe Demir</v>
      </c>
      <c r="U44" s="20" t="str">
        <f>INDEX(Referans!B:B,MATCH(N44,Referans!A:A,0))</f>
        <v>Ayşe Demir</v>
      </c>
      <c r="V44" s="20" t="str">
        <f t="shared" si="0"/>
        <v>KARLI</v>
      </c>
    </row>
    <row r="45" spans="1:22" x14ac:dyDescent="0.25">
      <c r="A45" s="1">
        <v>91</v>
      </c>
      <c r="B45" s="19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1">
        <v>73.584000000000003</v>
      </c>
      <c r="R45" s="1">
        <v>2</v>
      </c>
      <c r="S45" s="11">
        <v>8.2781999999999982</v>
      </c>
      <c r="T45" s="20" t="str">
        <f>VLOOKUP(N45,Referans!A:B,2,FALSE)</f>
        <v>Mehmet Kaya</v>
      </c>
      <c r="U45" s="20" t="str">
        <f>INDEX(Referans!B:B,MATCH(N45,Referans!A:A,0))</f>
        <v>Mehmet Kaya</v>
      </c>
      <c r="V45" s="20" t="str">
        <f t="shared" si="0"/>
        <v>KARLI</v>
      </c>
    </row>
    <row r="46" spans="1:22" x14ac:dyDescent="0.25">
      <c r="A46" s="1">
        <v>92</v>
      </c>
      <c r="B46" s="19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1">
        <v>6.48</v>
      </c>
      <c r="R46" s="1">
        <v>1</v>
      </c>
      <c r="S46" s="11">
        <v>3.1104000000000003</v>
      </c>
      <c r="T46" s="20" t="str">
        <f>VLOOKUP(N46,Referans!A:B,2,FALSE)</f>
        <v>Ayşe Demir</v>
      </c>
      <c r="U46" s="20" t="str">
        <f>INDEX(Referans!B:B,MATCH(N46,Referans!A:A,0))</f>
        <v>Ayşe Demir</v>
      </c>
      <c r="V46" s="20" t="str">
        <f t="shared" si="0"/>
        <v>KARLI</v>
      </c>
    </row>
    <row r="47" spans="1:22" x14ac:dyDescent="0.25">
      <c r="A47" s="1">
        <v>96</v>
      </c>
      <c r="B47" s="19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1">
        <v>5.6820000000000013</v>
      </c>
      <c r="R47" s="1">
        <v>1</v>
      </c>
      <c r="S47" s="11">
        <v>-3.7880000000000003</v>
      </c>
      <c r="T47" s="20" t="str">
        <f>VLOOKUP(N47,Referans!A:B,2,FALSE)</f>
        <v>Ayşe Demir</v>
      </c>
      <c r="U47" s="20" t="str">
        <f>INDEX(Referans!B:B,MATCH(N47,Referans!A:A,0))</f>
        <v>Ayşe Demir</v>
      </c>
      <c r="V47" s="20" t="str">
        <f t="shared" si="0"/>
        <v>ZARARLI</v>
      </c>
    </row>
    <row r="48" spans="1:22" x14ac:dyDescent="0.25">
      <c r="A48" s="1">
        <v>97</v>
      </c>
      <c r="B48" s="19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1">
        <v>96.53</v>
      </c>
      <c r="R48" s="1">
        <v>7</v>
      </c>
      <c r="S48" s="11">
        <v>40.5426</v>
      </c>
      <c r="T48" s="20" t="str">
        <f>VLOOKUP(N48,Referans!A:B,2,FALSE)</f>
        <v>Ahmet Yılmaz</v>
      </c>
      <c r="U48" s="20" t="str">
        <f>INDEX(Referans!B:B,MATCH(N48,Referans!A:A,0))</f>
        <v>Ahmet Yılmaz</v>
      </c>
      <c r="V48" s="20" t="str">
        <f t="shared" si="0"/>
        <v>KARLI</v>
      </c>
    </row>
    <row r="49" spans="1:22" x14ac:dyDescent="0.25">
      <c r="A49" s="1">
        <v>98</v>
      </c>
      <c r="B49" s="19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1">
        <v>51.311999999999998</v>
      </c>
      <c r="R49" s="1">
        <v>3</v>
      </c>
      <c r="S49" s="11">
        <v>17.959199999999999</v>
      </c>
      <c r="T49" s="20" t="str">
        <f>VLOOKUP(N49,Referans!A:B,2,FALSE)</f>
        <v>Ayşe Demir</v>
      </c>
      <c r="U49" s="20" t="str">
        <f>INDEX(Referans!B:B,MATCH(N49,Referans!A:A,0))</f>
        <v>Ayşe Demir</v>
      </c>
      <c r="V49" s="20" t="str">
        <f t="shared" si="0"/>
        <v>KARLI</v>
      </c>
    </row>
    <row r="50" spans="1:22" x14ac:dyDescent="0.25">
      <c r="A50" s="1">
        <v>99</v>
      </c>
      <c r="B50" s="19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1">
        <v>77.88</v>
      </c>
      <c r="R50" s="1">
        <v>6</v>
      </c>
      <c r="S50" s="11">
        <v>22.585199999999993</v>
      </c>
      <c r="T50" s="20" t="str">
        <f>VLOOKUP(N50,Referans!A:B,2,FALSE)</f>
        <v>Ayşe Demir</v>
      </c>
      <c r="U50" s="20" t="str">
        <f>INDEX(Referans!B:B,MATCH(N50,Referans!A:A,0))</f>
        <v>Ayşe Demir</v>
      </c>
      <c r="V50" s="20" t="str">
        <f t="shared" si="0"/>
        <v>KARLI</v>
      </c>
    </row>
    <row r="51" spans="1:22" x14ac:dyDescent="0.25">
      <c r="A51" s="1">
        <v>100</v>
      </c>
      <c r="B51" s="19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1">
        <v>64.623999999999995</v>
      </c>
      <c r="R51" s="1">
        <v>7</v>
      </c>
      <c r="S51" s="11">
        <v>22.618399999999994</v>
      </c>
      <c r="T51" s="20" t="str">
        <f>VLOOKUP(N51,Referans!A:B,2,FALSE)</f>
        <v>Ayşe Demir</v>
      </c>
      <c r="U51" s="20" t="str">
        <f>INDEX(Referans!B:B,MATCH(N51,Referans!A:A,0))</f>
        <v>Ayşe Demir</v>
      </c>
      <c r="V51" s="20" t="str">
        <f t="shared" si="0"/>
        <v>KARLI</v>
      </c>
    </row>
    <row r="52" spans="1:22" x14ac:dyDescent="0.25">
      <c r="A52" s="1">
        <v>101</v>
      </c>
      <c r="B52" s="19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1">
        <v>95.976000000000013</v>
      </c>
      <c r="R52" s="1">
        <v>3</v>
      </c>
      <c r="S52" s="11">
        <v>-10.797300000000011</v>
      </c>
      <c r="T52" s="20" t="str">
        <f>VLOOKUP(N52,Referans!A:B,2,FALSE)</f>
        <v>Mehmet Kaya</v>
      </c>
      <c r="U52" s="20" t="str">
        <f>INDEX(Referans!B:B,MATCH(N52,Referans!A:A,0))</f>
        <v>Mehmet Kaya</v>
      </c>
      <c r="V52" s="20" t="str">
        <f t="shared" si="0"/>
        <v>ZARARLI</v>
      </c>
    </row>
    <row r="53" spans="1:22" x14ac:dyDescent="0.25">
      <c r="A53" s="1">
        <v>102</v>
      </c>
      <c r="B53" s="19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1">
        <v>1.7879999999999996</v>
      </c>
      <c r="R53" s="1">
        <v>3</v>
      </c>
      <c r="S53" s="11">
        <v>-3.0396000000000001</v>
      </c>
      <c r="T53" s="20" t="str">
        <f>VLOOKUP(N53,Referans!A:B,2,FALSE)</f>
        <v>Ayşe Demir</v>
      </c>
      <c r="U53" s="20" t="str">
        <f>INDEX(Referans!B:B,MATCH(N53,Referans!A:A,0))</f>
        <v>Ayşe Demir</v>
      </c>
      <c r="V53" s="20" t="str">
        <f t="shared" si="0"/>
        <v>ZARARLI</v>
      </c>
    </row>
    <row r="54" spans="1:22" x14ac:dyDescent="0.25">
      <c r="A54" s="1">
        <v>103</v>
      </c>
      <c r="B54" s="19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1">
        <v>23.92</v>
      </c>
      <c r="R54" s="1">
        <v>4</v>
      </c>
      <c r="S54" s="11">
        <v>11.720800000000001</v>
      </c>
      <c r="T54" s="20" t="str">
        <f>VLOOKUP(N54,Referans!A:B,2,FALSE)</f>
        <v>Ayşe Demir</v>
      </c>
      <c r="U54" s="20" t="str">
        <f>INDEX(Referans!B:B,MATCH(N54,Referans!A:A,0))</f>
        <v>Ayşe Demir</v>
      </c>
      <c r="V54" s="20" t="str">
        <f t="shared" si="0"/>
        <v>KARLI</v>
      </c>
    </row>
    <row r="55" spans="1:22" x14ac:dyDescent="0.25">
      <c r="A55" s="1">
        <v>107</v>
      </c>
      <c r="B55" s="19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1">
        <v>74.112000000000009</v>
      </c>
      <c r="R55" s="1">
        <v>8</v>
      </c>
      <c r="S55" s="11">
        <v>17.601600000000001</v>
      </c>
      <c r="T55" s="20" t="str">
        <f>VLOOKUP(N55,Referans!A:B,2,FALSE)</f>
        <v>Mehmet Kaya</v>
      </c>
      <c r="U55" s="20" t="str">
        <f>INDEX(Referans!B:B,MATCH(N55,Referans!A:A,0))</f>
        <v>Mehmet Kaya</v>
      </c>
      <c r="V55" s="20" t="str">
        <f t="shared" si="0"/>
        <v>KARLI</v>
      </c>
    </row>
    <row r="56" spans="1:22" x14ac:dyDescent="0.25">
      <c r="A56" s="1">
        <v>108</v>
      </c>
      <c r="B56" s="19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1">
        <v>27.992000000000004</v>
      </c>
      <c r="R56" s="1">
        <v>1</v>
      </c>
      <c r="S56" s="11">
        <v>2.0993999999999993</v>
      </c>
      <c r="T56" s="20" t="str">
        <f>VLOOKUP(N56,Referans!A:B,2,FALSE)</f>
        <v>Mehmet Kaya</v>
      </c>
      <c r="U56" s="20" t="str">
        <f>INDEX(Referans!B:B,MATCH(N56,Referans!A:A,0))</f>
        <v>Mehmet Kaya</v>
      </c>
      <c r="V56" s="20" t="str">
        <f t="shared" si="0"/>
        <v>KARLI</v>
      </c>
    </row>
    <row r="57" spans="1:22" x14ac:dyDescent="0.25">
      <c r="A57" s="1">
        <v>109</v>
      </c>
      <c r="B57" s="19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1">
        <v>3.3040000000000003</v>
      </c>
      <c r="R57" s="1">
        <v>1</v>
      </c>
      <c r="S57" s="11">
        <v>1.0737999999999999</v>
      </c>
      <c r="T57" s="20" t="str">
        <f>VLOOKUP(N57,Referans!A:B,2,FALSE)</f>
        <v>Ayşe Demir</v>
      </c>
      <c r="U57" s="20" t="str">
        <f>INDEX(Referans!B:B,MATCH(N57,Referans!A:A,0))</f>
        <v>Ayşe Demir</v>
      </c>
      <c r="V57" s="20" t="str">
        <f t="shared" si="0"/>
        <v>KARLI</v>
      </c>
    </row>
    <row r="58" spans="1:22" x14ac:dyDescent="0.25">
      <c r="A58" s="1">
        <v>111</v>
      </c>
      <c r="B58" s="19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1">
        <v>41.96</v>
      </c>
      <c r="R58" s="1">
        <v>2</v>
      </c>
      <c r="S58" s="11">
        <v>10.909600000000001</v>
      </c>
      <c r="T58" s="20" t="str">
        <f>VLOOKUP(N58,Referans!A:B,2,FALSE)</f>
        <v>Ahmet Yılmaz</v>
      </c>
      <c r="U58" s="20" t="str">
        <f>INDEX(Referans!B:B,MATCH(N58,Referans!A:A,0))</f>
        <v>Ahmet Yılmaz</v>
      </c>
      <c r="V58" s="20" t="str">
        <f t="shared" si="0"/>
        <v>KARLI</v>
      </c>
    </row>
    <row r="59" spans="1:22" x14ac:dyDescent="0.25">
      <c r="A59" s="1">
        <v>112</v>
      </c>
      <c r="B59" s="19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1">
        <v>75.959999999999994</v>
      </c>
      <c r="R59" s="1">
        <v>2</v>
      </c>
      <c r="S59" s="11">
        <v>22.78799999999999</v>
      </c>
      <c r="T59" s="20" t="str">
        <f>VLOOKUP(N59,Referans!A:B,2,FALSE)</f>
        <v>Ayşe Demir</v>
      </c>
      <c r="U59" s="20" t="str">
        <f>INDEX(Referans!B:B,MATCH(N59,Referans!A:A,0))</f>
        <v>Ayşe Demir</v>
      </c>
      <c r="V59" s="20" t="str">
        <f t="shared" si="0"/>
        <v>KARLI</v>
      </c>
    </row>
    <row r="60" spans="1:22" x14ac:dyDescent="0.25">
      <c r="A60" s="1">
        <v>113</v>
      </c>
      <c r="B60" s="19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1">
        <v>27.240000000000002</v>
      </c>
      <c r="R60" s="1">
        <v>6</v>
      </c>
      <c r="S60" s="11">
        <v>13.3476</v>
      </c>
      <c r="T60" s="20" t="str">
        <f>VLOOKUP(N60,Referans!A:B,2,FALSE)</f>
        <v>Ayşe Demir</v>
      </c>
      <c r="U60" s="20" t="str">
        <f>INDEX(Referans!B:B,MATCH(N60,Referans!A:A,0))</f>
        <v>Ayşe Demir</v>
      </c>
      <c r="V60" s="20" t="str">
        <f t="shared" si="0"/>
        <v>KARLI</v>
      </c>
    </row>
    <row r="61" spans="1:22" x14ac:dyDescent="0.25">
      <c r="A61" s="1">
        <v>120</v>
      </c>
      <c r="B61" s="19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1">
        <v>47.04</v>
      </c>
      <c r="R61" s="1">
        <v>3</v>
      </c>
      <c r="S61" s="11">
        <v>18.345599999999997</v>
      </c>
      <c r="T61" s="20" t="str">
        <f>VLOOKUP(N61,Referans!A:B,2,FALSE)</f>
        <v>Ahmet Yılmaz</v>
      </c>
      <c r="U61" s="20" t="str">
        <f>INDEX(Referans!B:B,MATCH(N61,Referans!A:A,0))</f>
        <v>Ahmet Yılmaz</v>
      </c>
      <c r="V61" s="20" t="str">
        <f t="shared" si="0"/>
        <v>KARLI</v>
      </c>
    </row>
    <row r="62" spans="1:22" x14ac:dyDescent="0.25">
      <c r="A62" s="1">
        <v>121</v>
      </c>
      <c r="B62" s="19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1">
        <v>30.84</v>
      </c>
      <c r="R62" s="1">
        <v>4</v>
      </c>
      <c r="S62" s="11">
        <v>13.878</v>
      </c>
      <c r="T62" s="20" t="str">
        <f>VLOOKUP(N62,Referans!A:B,2,FALSE)</f>
        <v>Ayşe Demir</v>
      </c>
      <c r="U62" s="20" t="str">
        <f>INDEX(Referans!B:B,MATCH(N62,Referans!A:A,0))</f>
        <v>Ayşe Demir</v>
      </c>
      <c r="V62" s="20" t="str">
        <f t="shared" si="0"/>
        <v>KARLI</v>
      </c>
    </row>
    <row r="63" spans="1:22" x14ac:dyDescent="0.25">
      <c r="A63" s="1">
        <v>122</v>
      </c>
      <c r="B63" s="19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1">
        <v>226.56</v>
      </c>
      <c r="R63" s="1">
        <v>6</v>
      </c>
      <c r="S63" s="11">
        <v>63.436800000000005</v>
      </c>
      <c r="T63" s="20" t="str">
        <f>VLOOKUP(N63,Referans!A:B,2,FALSE)</f>
        <v>Ayşe Demir</v>
      </c>
      <c r="U63" s="20" t="str">
        <f>INDEX(Referans!B:B,MATCH(N63,Referans!A:A,0))</f>
        <v>Ayşe Demir</v>
      </c>
      <c r="V63" s="20" t="str">
        <f t="shared" si="0"/>
        <v>KARLI</v>
      </c>
    </row>
    <row r="64" spans="1:22" x14ac:dyDescent="0.25">
      <c r="A64" s="1">
        <v>123</v>
      </c>
      <c r="B64" s="19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1">
        <v>115.02</v>
      </c>
      <c r="R64" s="1">
        <v>9</v>
      </c>
      <c r="S64" s="11">
        <v>51.758999999999993</v>
      </c>
      <c r="T64" s="20" t="str">
        <f>VLOOKUP(N64,Referans!A:B,2,FALSE)</f>
        <v>Ayşe Demir</v>
      </c>
      <c r="U64" s="20" t="str">
        <f>INDEX(Referans!B:B,MATCH(N64,Referans!A:A,0))</f>
        <v>Ayşe Demir</v>
      </c>
      <c r="V64" s="20" t="str">
        <f t="shared" si="0"/>
        <v>KARLI</v>
      </c>
    </row>
    <row r="65" spans="1:22" x14ac:dyDescent="0.25">
      <c r="A65" s="1">
        <v>124</v>
      </c>
      <c r="B65" s="19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1">
        <v>68.040000000000006</v>
      </c>
      <c r="R65" s="1">
        <v>7</v>
      </c>
      <c r="S65" s="11">
        <v>19.731599999999997</v>
      </c>
      <c r="T65" s="20" t="str">
        <f>VLOOKUP(N65,Referans!A:B,2,FALSE)</f>
        <v>Mehmet Kaya</v>
      </c>
      <c r="U65" s="20" t="str">
        <f>INDEX(Referans!B:B,MATCH(N65,Referans!A:A,0))</f>
        <v>Mehmet Kaya</v>
      </c>
      <c r="V65" s="20" t="str">
        <f t="shared" si="0"/>
        <v>KARLI</v>
      </c>
    </row>
    <row r="66" spans="1:22" x14ac:dyDescent="0.25">
      <c r="A66" s="1">
        <v>127</v>
      </c>
      <c r="B66" s="19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1">
        <v>2.3880000000000003</v>
      </c>
      <c r="R66" s="1">
        <v>2</v>
      </c>
      <c r="S66" s="11">
        <v>-1.8308</v>
      </c>
      <c r="T66" s="20" t="str">
        <f>VLOOKUP(N66,Referans!A:B,2,FALSE)</f>
        <v>Ayşe Demir</v>
      </c>
      <c r="U66" s="20" t="str">
        <f>INDEX(Referans!B:B,MATCH(N66,Referans!A:A,0))</f>
        <v>Ayşe Demir</v>
      </c>
      <c r="V66" s="20" t="str">
        <f t="shared" ref="V66:V129" si="1">IF(S66&gt;0,"KARLI",IF(S66=0,"KAR VEYA ZARAR YOK","ZARARLI"))</f>
        <v>ZARARLI</v>
      </c>
    </row>
    <row r="67" spans="1:22" x14ac:dyDescent="0.25">
      <c r="A67" s="1">
        <v>128</v>
      </c>
      <c r="B67" s="19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1">
        <v>243.99200000000002</v>
      </c>
      <c r="R67" s="1">
        <v>7</v>
      </c>
      <c r="S67" s="11">
        <v>30.498999999999981</v>
      </c>
      <c r="T67" s="20" t="str">
        <f>VLOOKUP(N67,Referans!A:B,2,FALSE)</f>
        <v>Ayşe Demir</v>
      </c>
      <c r="U67" s="20" t="str">
        <f>INDEX(Referans!B:B,MATCH(N67,Referans!A:A,0))</f>
        <v>Ayşe Demir</v>
      </c>
      <c r="V67" s="20" t="str">
        <f t="shared" si="1"/>
        <v>KARLI</v>
      </c>
    </row>
    <row r="68" spans="1:22" x14ac:dyDescent="0.25">
      <c r="A68" s="1">
        <v>129</v>
      </c>
      <c r="B68" s="19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1">
        <v>81.424000000000007</v>
      </c>
      <c r="R68" s="1">
        <v>2</v>
      </c>
      <c r="S68" s="11">
        <v>-9.1601999999999961</v>
      </c>
      <c r="T68" s="20" t="str">
        <f>VLOOKUP(N68,Referans!A:B,2,FALSE)</f>
        <v>Ahmet Yılmaz</v>
      </c>
      <c r="U68" s="20" t="str">
        <f>INDEX(Referans!B:B,MATCH(N68,Referans!A:A,0))</f>
        <v>Ahmet Yılmaz</v>
      </c>
      <c r="V68" s="20" t="str">
        <f t="shared" si="1"/>
        <v>ZARARLI</v>
      </c>
    </row>
    <row r="69" spans="1:22" x14ac:dyDescent="0.25">
      <c r="A69" s="1">
        <v>130</v>
      </c>
      <c r="B69" s="19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1">
        <v>238.56</v>
      </c>
      <c r="R69" s="1">
        <v>3</v>
      </c>
      <c r="S69" s="11">
        <v>26.241599999999977</v>
      </c>
      <c r="T69" s="20" t="str">
        <f>VLOOKUP(N69,Referans!A:B,2,FALSE)</f>
        <v>Ahmet Yılmaz</v>
      </c>
      <c r="U69" s="20" t="str">
        <f>INDEX(Referans!B:B,MATCH(N69,Referans!A:A,0))</f>
        <v>Ahmet Yılmaz</v>
      </c>
      <c r="V69" s="20" t="str">
        <f t="shared" si="1"/>
        <v>KARLI</v>
      </c>
    </row>
    <row r="70" spans="1:22" x14ac:dyDescent="0.25">
      <c r="A70" s="1">
        <v>131</v>
      </c>
      <c r="B70" s="19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1">
        <v>59.969999999999992</v>
      </c>
      <c r="R70" s="1">
        <v>5</v>
      </c>
      <c r="S70" s="11">
        <v>-11.993999999999993</v>
      </c>
      <c r="T70" s="20" t="str">
        <f>VLOOKUP(N70,Referans!A:B,2,FALSE)</f>
        <v>Mehmet Kaya</v>
      </c>
      <c r="U70" s="20" t="str">
        <f>INDEX(Referans!B:B,MATCH(N70,Referans!A:A,0))</f>
        <v>Mehmet Kaya</v>
      </c>
      <c r="V70" s="20" t="str">
        <f t="shared" si="1"/>
        <v>ZARARLI</v>
      </c>
    </row>
    <row r="71" spans="1:22" x14ac:dyDescent="0.25">
      <c r="A71" s="1">
        <v>132</v>
      </c>
      <c r="B71" s="19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1">
        <v>78.304000000000002</v>
      </c>
      <c r="R71" s="1">
        <v>2</v>
      </c>
      <c r="S71" s="11">
        <v>29.363999999999997</v>
      </c>
      <c r="T71" s="20" t="str">
        <f>VLOOKUP(N71,Referans!A:B,2,FALSE)</f>
        <v>Ayşe Demir</v>
      </c>
      <c r="U71" s="20" t="str">
        <f>INDEX(Referans!B:B,MATCH(N71,Referans!A:A,0))</f>
        <v>Ayşe Demir</v>
      </c>
      <c r="V71" s="20" t="str">
        <f t="shared" si="1"/>
        <v>KARLI</v>
      </c>
    </row>
    <row r="72" spans="1:22" x14ac:dyDescent="0.25">
      <c r="A72" s="1">
        <v>133</v>
      </c>
      <c r="B72" s="19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1">
        <v>21.456</v>
      </c>
      <c r="R72" s="1">
        <v>9</v>
      </c>
      <c r="S72" s="11">
        <v>6.9731999999999976</v>
      </c>
      <c r="T72" s="20" t="str">
        <f>VLOOKUP(N72,Referans!A:B,2,FALSE)</f>
        <v>Ayşe Demir</v>
      </c>
      <c r="U72" s="20" t="str">
        <f>INDEX(Referans!B:B,MATCH(N72,Referans!A:A,0))</f>
        <v>Ayşe Demir</v>
      </c>
      <c r="V72" s="20" t="str">
        <f t="shared" si="1"/>
        <v>KARLI</v>
      </c>
    </row>
    <row r="73" spans="1:22" x14ac:dyDescent="0.25">
      <c r="A73" s="1">
        <v>134</v>
      </c>
      <c r="B73" s="19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1">
        <v>20.04</v>
      </c>
      <c r="R73" s="1">
        <v>3</v>
      </c>
      <c r="S73" s="11">
        <v>9.6191999999999993</v>
      </c>
      <c r="T73" s="20" t="str">
        <f>VLOOKUP(N73,Referans!A:B,2,FALSE)</f>
        <v>Ayşe Demir</v>
      </c>
      <c r="U73" s="20" t="str">
        <f>INDEX(Referans!B:B,MATCH(N73,Referans!A:A,0))</f>
        <v>Ayşe Demir</v>
      </c>
      <c r="V73" s="20" t="str">
        <f t="shared" si="1"/>
        <v>KARLI</v>
      </c>
    </row>
    <row r="74" spans="1:22" x14ac:dyDescent="0.25">
      <c r="A74" s="1">
        <v>135</v>
      </c>
      <c r="B74" s="19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1">
        <v>35.44</v>
      </c>
      <c r="R74" s="1">
        <v>1</v>
      </c>
      <c r="S74" s="11">
        <v>16.656799999999997</v>
      </c>
      <c r="T74" s="20" t="str">
        <f>VLOOKUP(N74,Referans!A:B,2,FALSE)</f>
        <v>Ayşe Demir</v>
      </c>
      <c r="U74" s="20" t="str">
        <f>INDEX(Referans!B:B,MATCH(N74,Referans!A:A,0))</f>
        <v>Ayşe Demir</v>
      </c>
      <c r="V74" s="20" t="str">
        <f t="shared" si="1"/>
        <v>KARLI</v>
      </c>
    </row>
    <row r="75" spans="1:22" x14ac:dyDescent="0.25">
      <c r="A75" s="1">
        <v>136</v>
      </c>
      <c r="B75" s="19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1">
        <v>11.52</v>
      </c>
      <c r="R75" s="1">
        <v>4</v>
      </c>
      <c r="S75" s="11">
        <v>3.4559999999999995</v>
      </c>
      <c r="T75" s="20" t="str">
        <f>VLOOKUP(N75,Referans!A:B,2,FALSE)</f>
        <v>Ayşe Demir</v>
      </c>
      <c r="U75" s="20" t="str">
        <f>INDEX(Referans!B:B,MATCH(N75,Referans!A:A,0))</f>
        <v>Ayşe Demir</v>
      </c>
      <c r="V75" s="20" t="str">
        <f t="shared" si="1"/>
        <v>KARLI</v>
      </c>
    </row>
    <row r="76" spans="1:22" x14ac:dyDescent="0.25">
      <c r="A76" s="1">
        <v>137</v>
      </c>
      <c r="B76" s="19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1">
        <v>4.0199999999999996</v>
      </c>
      <c r="R76" s="1">
        <v>2</v>
      </c>
      <c r="S76" s="11">
        <v>1.9697999999999998</v>
      </c>
      <c r="T76" s="20" t="str">
        <f>VLOOKUP(N76,Referans!A:B,2,FALSE)</f>
        <v>Ayşe Demir</v>
      </c>
      <c r="U76" s="20" t="str">
        <f>INDEX(Referans!B:B,MATCH(N76,Referans!A:A,0))</f>
        <v>Ayşe Demir</v>
      </c>
      <c r="V76" s="20" t="str">
        <f t="shared" si="1"/>
        <v>KARLI</v>
      </c>
    </row>
    <row r="77" spans="1:22" x14ac:dyDescent="0.25">
      <c r="A77" s="1">
        <v>138</v>
      </c>
      <c r="B77" s="19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1">
        <v>76.176000000000002</v>
      </c>
      <c r="R77" s="1">
        <v>3</v>
      </c>
      <c r="S77" s="11">
        <v>26.661599999999996</v>
      </c>
      <c r="T77" s="20" t="str">
        <f>VLOOKUP(N77,Referans!A:B,2,FALSE)</f>
        <v>Ayşe Demir</v>
      </c>
      <c r="U77" s="20" t="str">
        <f>INDEX(Referans!B:B,MATCH(N77,Referans!A:A,0))</f>
        <v>Ayşe Demir</v>
      </c>
      <c r="V77" s="20" t="str">
        <f t="shared" si="1"/>
        <v>KARLI</v>
      </c>
    </row>
    <row r="78" spans="1:22" x14ac:dyDescent="0.25">
      <c r="A78" s="1">
        <v>139</v>
      </c>
      <c r="B78" s="19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1">
        <v>65.88</v>
      </c>
      <c r="R78" s="1">
        <v>6</v>
      </c>
      <c r="S78" s="11">
        <v>18.446400000000004</v>
      </c>
      <c r="T78" s="20" t="str">
        <f>VLOOKUP(N78,Referans!A:B,2,FALSE)</f>
        <v>Ayşe Demir</v>
      </c>
      <c r="U78" s="20" t="str">
        <f>INDEX(Referans!B:B,MATCH(N78,Referans!A:A,0))</f>
        <v>Ayşe Demir</v>
      </c>
      <c r="V78" s="20" t="str">
        <f t="shared" si="1"/>
        <v>KARLI</v>
      </c>
    </row>
    <row r="79" spans="1:22" x14ac:dyDescent="0.25">
      <c r="A79" s="1">
        <v>140</v>
      </c>
      <c r="B79" s="19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1">
        <v>43.120000000000005</v>
      </c>
      <c r="R79" s="1">
        <v>14</v>
      </c>
      <c r="S79" s="11">
        <v>20.697599999999998</v>
      </c>
      <c r="T79" s="20" t="str">
        <f>VLOOKUP(N79,Referans!A:B,2,FALSE)</f>
        <v>Ahmet Yılmaz</v>
      </c>
      <c r="U79" s="20" t="str">
        <f>INDEX(Referans!B:B,MATCH(N79,Referans!A:A,0))</f>
        <v>Ahmet Yılmaz</v>
      </c>
      <c r="V79" s="20" t="str">
        <f t="shared" si="1"/>
        <v>KARLI</v>
      </c>
    </row>
    <row r="80" spans="1:22" x14ac:dyDescent="0.25">
      <c r="A80" s="1">
        <v>141</v>
      </c>
      <c r="B80" s="19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1">
        <v>82.800000000000011</v>
      </c>
      <c r="R80" s="1">
        <v>2</v>
      </c>
      <c r="S80" s="11">
        <v>10.349999999999994</v>
      </c>
      <c r="T80" s="20" t="str">
        <f>VLOOKUP(N80,Referans!A:B,2,FALSE)</f>
        <v>Ahmet Yılmaz</v>
      </c>
      <c r="U80" s="20" t="str">
        <f>INDEX(Referans!B:B,MATCH(N80,Referans!A:A,0))</f>
        <v>Ahmet Yılmaz</v>
      </c>
      <c r="V80" s="20" t="str">
        <f t="shared" si="1"/>
        <v>KARLI</v>
      </c>
    </row>
    <row r="81" spans="1:22" x14ac:dyDescent="0.25">
      <c r="A81" s="1">
        <v>142</v>
      </c>
      <c r="B81" s="19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1">
        <v>8.82</v>
      </c>
      <c r="R81" s="1">
        <v>3</v>
      </c>
      <c r="S81" s="11">
        <v>2.3814000000000002</v>
      </c>
      <c r="T81" s="20" t="str">
        <f>VLOOKUP(N81,Referans!A:B,2,FALSE)</f>
        <v>Ayşe Demir</v>
      </c>
      <c r="U81" s="20" t="str">
        <f>INDEX(Referans!B:B,MATCH(N81,Referans!A:A,0))</f>
        <v>Ayşe Demir</v>
      </c>
      <c r="V81" s="20" t="str">
        <f t="shared" si="1"/>
        <v>KARLI</v>
      </c>
    </row>
    <row r="82" spans="1:22" x14ac:dyDescent="0.25">
      <c r="A82" s="1">
        <v>143</v>
      </c>
      <c r="B82" s="19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1">
        <v>10.86</v>
      </c>
      <c r="R82" s="1">
        <v>3</v>
      </c>
      <c r="S82" s="11">
        <v>5.1042000000000005</v>
      </c>
      <c r="T82" s="20" t="str">
        <f>VLOOKUP(N82,Referans!A:B,2,FALSE)</f>
        <v>Ayşe Demir</v>
      </c>
      <c r="U82" s="20" t="str">
        <f>INDEX(Referans!B:B,MATCH(N82,Referans!A:A,0))</f>
        <v>Ayşe Demir</v>
      </c>
      <c r="V82" s="20" t="str">
        <f t="shared" si="1"/>
        <v>KARLI</v>
      </c>
    </row>
    <row r="83" spans="1:22" x14ac:dyDescent="0.25">
      <c r="A83" s="1">
        <v>144</v>
      </c>
      <c r="B83" s="19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1">
        <v>143.69999999999999</v>
      </c>
      <c r="R83" s="1">
        <v>3</v>
      </c>
      <c r="S83" s="11">
        <v>68.975999999999999</v>
      </c>
      <c r="T83" s="20" t="str">
        <f>VLOOKUP(N83,Referans!A:B,2,FALSE)</f>
        <v>Ayşe Demir</v>
      </c>
      <c r="U83" s="20" t="str">
        <f>INDEX(Referans!B:B,MATCH(N83,Referans!A:A,0))</f>
        <v>Ayşe Demir</v>
      </c>
      <c r="V83" s="20" t="str">
        <f t="shared" si="1"/>
        <v>KARLI</v>
      </c>
    </row>
    <row r="84" spans="1:22" x14ac:dyDescent="0.25">
      <c r="A84" s="1">
        <v>145</v>
      </c>
      <c r="B84" s="19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1">
        <v>839.43000000000006</v>
      </c>
      <c r="R84" s="1">
        <v>3</v>
      </c>
      <c r="S84" s="11">
        <v>218.25179999999997</v>
      </c>
      <c r="T84" s="20" t="str">
        <f>VLOOKUP(N84,Referans!A:B,2,FALSE)</f>
        <v>Ayşe Demir</v>
      </c>
      <c r="U84" s="20" t="str">
        <f>INDEX(Referans!B:B,MATCH(N84,Referans!A:A,0))</f>
        <v>Ayşe Demir</v>
      </c>
      <c r="V84" s="20" t="str">
        <f t="shared" si="1"/>
        <v>KARLI</v>
      </c>
    </row>
    <row r="85" spans="1:22" x14ac:dyDescent="0.25">
      <c r="A85" s="1">
        <v>148</v>
      </c>
      <c r="B85" s="19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1">
        <v>384.45000000000005</v>
      </c>
      <c r="R85" s="1">
        <v>11</v>
      </c>
      <c r="S85" s="11">
        <v>103.80150000000003</v>
      </c>
      <c r="T85" s="20" t="str">
        <f>VLOOKUP(N85,Referans!A:B,2,FALSE)</f>
        <v>Mehmet Kaya</v>
      </c>
      <c r="U85" s="20" t="str">
        <f>INDEX(Referans!B:B,MATCH(N85,Referans!A:A,0))</f>
        <v>Mehmet Kaya</v>
      </c>
      <c r="V85" s="20" t="str">
        <f t="shared" si="1"/>
        <v>KARLI</v>
      </c>
    </row>
    <row r="86" spans="1:22" x14ac:dyDescent="0.25">
      <c r="A86" s="1">
        <v>149</v>
      </c>
      <c r="B86" s="19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1">
        <v>149.97</v>
      </c>
      <c r="R86" s="1">
        <v>3</v>
      </c>
      <c r="S86" s="11">
        <v>5.9987999999999815</v>
      </c>
      <c r="T86" s="20" t="str">
        <f>VLOOKUP(N86,Referans!A:B,2,FALSE)</f>
        <v>Mehmet Kaya</v>
      </c>
      <c r="U86" s="20" t="str">
        <f>INDEX(Referans!B:B,MATCH(N86,Referans!A:A,0))</f>
        <v>Mehmet Kaya</v>
      </c>
      <c r="V86" s="20" t="str">
        <f t="shared" si="1"/>
        <v>KARLI</v>
      </c>
    </row>
    <row r="87" spans="1:22" x14ac:dyDescent="0.25">
      <c r="A87" s="1">
        <v>150</v>
      </c>
      <c r="B87" s="19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1">
        <v>1951.84</v>
      </c>
      <c r="R87" s="1">
        <v>8</v>
      </c>
      <c r="S87" s="11">
        <v>585.55199999999991</v>
      </c>
      <c r="T87" s="20" t="str">
        <f>VLOOKUP(N87,Referans!A:B,2,FALSE)</f>
        <v>Ahmet Yılmaz</v>
      </c>
      <c r="U87" s="20" t="str">
        <f>INDEX(Referans!B:B,MATCH(N87,Referans!A:A,0))</f>
        <v>Ahmet Yılmaz</v>
      </c>
      <c r="V87" s="20" t="str">
        <f t="shared" si="1"/>
        <v>KARLI</v>
      </c>
    </row>
    <row r="88" spans="1:22" x14ac:dyDescent="0.25">
      <c r="A88" s="1">
        <v>151</v>
      </c>
      <c r="B88" s="19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1">
        <v>171.55</v>
      </c>
      <c r="R88" s="1">
        <v>5</v>
      </c>
      <c r="S88" s="11">
        <v>80.628500000000003</v>
      </c>
      <c r="T88" s="20" t="str">
        <f>VLOOKUP(N88,Referans!A:B,2,FALSE)</f>
        <v>Ayşe Demir</v>
      </c>
      <c r="U88" s="20" t="str">
        <f>INDEX(Referans!B:B,MATCH(N88,Referans!A:A,0))</f>
        <v>Ayşe Demir</v>
      </c>
      <c r="V88" s="20" t="str">
        <f t="shared" si="1"/>
        <v>KARLI</v>
      </c>
    </row>
    <row r="89" spans="1:22" x14ac:dyDescent="0.25">
      <c r="A89" s="1">
        <v>152</v>
      </c>
      <c r="B89" s="19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1">
        <v>157.91999999999999</v>
      </c>
      <c r="R89" s="1">
        <v>5</v>
      </c>
      <c r="S89" s="11">
        <v>17.765999999999991</v>
      </c>
      <c r="T89" s="20" t="str">
        <f>VLOOKUP(N89,Referans!A:B,2,FALSE)</f>
        <v>Ayşe Demir</v>
      </c>
      <c r="U89" s="20" t="str">
        <f>INDEX(Referans!B:B,MATCH(N89,Referans!A:A,0))</f>
        <v>Ayşe Demir</v>
      </c>
      <c r="V89" s="20" t="str">
        <f t="shared" si="1"/>
        <v>KARLI</v>
      </c>
    </row>
    <row r="90" spans="1:22" x14ac:dyDescent="0.25">
      <c r="A90" s="1">
        <v>153</v>
      </c>
      <c r="B90" s="19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1">
        <v>203.184</v>
      </c>
      <c r="R90" s="1">
        <v>2</v>
      </c>
      <c r="S90" s="11">
        <v>15.238799999999991</v>
      </c>
      <c r="T90" s="20" t="str">
        <f>VLOOKUP(N90,Referans!A:B,2,FALSE)</f>
        <v>Mehmet Kaya</v>
      </c>
      <c r="U90" s="20" t="str">
        <f>INDEX(Referans!B:B,MATCH(N90,Referans!A:A,0))</f>
        <v>Mehmet Kaya</v>
      </c>
      <c r="V90" s="20" t="str">
        <f t="shared" si="1"/>
        <v>KARLI</v>
      </c>
    </row>
    <row r="91" spans="1:22" x14ac:dyDescent="0.25">
      <c r="A91" s="1">
        <v>159</v>
      </c>
      <c r="B91" s="19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1">
        <v>14.62</v>
      </c>
      <c r="R91" s="1">
        <v>2</v>
      </c>
      <c r="S91" s="11">
        <v>6.8713999999999995</v>
      </c>
      <c r="T91" s="20" t="str">
        <f>VLOOKUP(N91,Referans!A:B,2,FALSE)</f>
        <v>Ayşe Demir</v>
      </c>
      <c r="U91" s="20" t="str">
        <f>INDEX(Referans!B:B,MATCH(N91,Referans!A:A,0))</f>
        <v>Ayşe Demir</v>
      </c>
      <c r="V91" s="20" t="str">
        <f t="shared" si="1"/>
        <v>KARLI</v>
      </c>
    </row>
    <row r="92" spans="1:22" x14ac:dyDescent="0.25">
      <c r="A92" s="1">
        <v>160</v>
      </c>
      <c r="B92" s="19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1">
        <v>944.93000000000006</v>
      </c>
      <c r="R92" s="1">
        <v>7</v>
      </c>
      <c r="S92" s="11">
        <v>236.23250000000002</v>
      </c>
      <c r="T92" s="20" t="str">
        <f>VLOOKUP(N92,Referans!A:B,2,FALSE)</f>
        <v>Mehmet Kaya</v>
      </c>
      <c r="U92" s="20" t="str">
        <f>INDEX(Referans!B:B,MATCH(N92,Referans!A:A,0))</f>
        <v>Mehmet Kaya</v>
      </c>
      <c r="V92" s="20" t="str">
        <f t="shared" si="1"/>
        <v>KARLI</v>
      </c>
    </row>
    <row r="93" spans="1:22" x14ac:dyDescent="0.25">
      <c r="A93" s="1">
        <v>161</v>
      </c>
      <c r="B93" s="19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1">
        <v>5.98</v>
      </c>
      <c r="R93" s="1">
        <v>1</v>
      </c>
      <c r="S93" s="11">
        <v>2.6909999999999998</v>
      </c>
      <c r="T93" s="20" t="str">
        <f>VLOOKUP(N93,Referans!A:B,2,FALSE)</f>
        <v>Ayşe Demir</v>
      </c>
      <c r="U93" s="20" t="str">
        <f>INDEX(Referans!B:B,MATCH(N93,Referans!A:A,0))</f>
        <v>Ayşe Demir</v>
      </c>
      <c r="V93" s="20" t="str">
        <f t="shared" si="1"/>
        <v>KARLI</v>
      </c>
    </row>
    <row r="94" spans="1:22" x14ac:dyDescent="0.25">
      <c r="A94" s="1">
        <v>163</v>
      </c>
      <c r="B94" s="19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1">
        <v>28.4</v>
      </c>
      <c r="R94" s="1">
        <v>5</v>
      </c>
      <c r="S94" s="11">
        <v>13.347999999999997</v>
      </c>
      <c r="T94" s="20" t="str">
        <f>VLOOKUP(N94,Referans!A:B,2,FALSE)</f>
        <v>Ayşe Demir</v>
      </c>
      <c r="U94" s="20" t="str">
        <f>INDEX(Referans!B:B,MATCH(N94,Referans!A:A,0))</f>
        <v>Ayşe Demir</v>
      </c>
      <c r="V94" s="20" t="str">
        <f t="shared" si="1"/>
        <v>KARLI</v>
      </c>
    </row>
    <row r="95" spans="1:22" x14ac:dyDescent="0.25">
      <c r="A95" s="1">
        <v>164</v>
      </c>
      <c r="B95" s="19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1">
        <v>27.680000000000003</v>
      </c>
      <c r="R95" s="1">
        <v>2</v>
      </c>
      <c r="S95" s="11">
        <v>9.6879999999999988</v>
      </c>
      <c r="T95" s="20" t="str">
        <f>VLOOKUP(N95,Referans!A:B,2,FALSE)</f>
        <v>Ayşe Demir</v>
      </c>
      <c r="U95" s="20" t="str">
        <f>INDEX(Referans!B:B,MATCH(N95,Referans!A:A,0))</f>
        <v>Ayşe Demir</v>
      </c>
      <c r="V95" s="20" t="str">
        <f t="shared" si="1"/>
        <v>KARLI</v>
      </c>
    </row>
    <row r="96" spans="1:22" x14ac:dyDescent="0.25">
      <c r="A96" s="1">
        <v>177</v>
      </c>
      <c r="B96" s="19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1">
        <v>97.263999999999982</v>
      </c>
      <c r="R96" s="1">
        <v>4</v>
      </c>
      <c r="S96" s="11">
        <v>-243.16000000000008</v>
      </c>
      <c r="T96" s="20" t="str">
        <f>VLOOKUP(N96,Referans!A:B,2,FALSE)</f>
        <v>Ayşe Demir</v>
      </c>
      <c r="U96" s="20" t="str">
        <f>INDEX(Referans!B:B,MATCH(N96,Referans!A:A,0))</f>
        <v>Ayşe Demir</v>
      </c>
      <c r="V96" s="20" t="str">
        <f t="shared" si="1"/>
        <v>ZARARLI</v>
      </c>
    </row>
    <row r="97" spans="1:22" x14ac:dyDescent="0.25">
      <c r="A97" s="1">
        <v>186</v>
      </c>
      <c r="B97" s="19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1">
        <v>7.16</v>
      </c>
      <c r="R97" s="1">
        <v>2</v>
      </c>
      <c r="S97" s="11">
        <v>3.4367999999999999</v>
      </c>
      <c r="T97" s="20" t="str">
        <f>VLOOKUP(N97,Referans!A:B,2,FALSE)</f>
        <v>Ayşe Demir</v>
      </c>
      <c r="U97" s="20" t="str">
        <f>INDEX(Referans!B:B,MATCH(N97,Referans!A:A,0))</f>
        <v>Ayşe Demir</v>
      </c>
      <c r="V97" s="20" t="str">
        <f t="shared" si="1"/>
        <v>KARLI</v>
      </c>
    </row>
    <row r="98" spans="1:22" x14ac:dyDescent="0.25">
      <c r="A98" s="1">
        <v>188</v>
      </c>
      <c r="B98" s="19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1">
        <v>37.224000000000004</v>
      </c>
      <c r="R98" s="1">
        <v>3</v>
      </c>
      <c r="S98" s="11">
        <v>3.7224000000000004</v>
      </c>
      <c r="T98" s="20" t="str">
        <f>VLOOKUP(N98,Referans!A:B,2,FALSE)</f>
        <v>Ayşe Demir</v>
      </c>
      <c r="U98" s="20" t="str">
        <f>INDEX(Referans!B:B,MATCH(N98,Referans!A:A,0))</f>
        <v>Ayşe Demir</v>
      </c>
      <c r="V98" s="20" t="str">
        <f t="shared" si="1"/>
        <v>KARLI</v>
      </c>
    </row>
    <row r="99" spans="1:22" x14ac:dyDescent="0.25">
      <c r="A99" s="1">
        <v>189</v>
      </c>
      <c r="B99" s="19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1">
        <v>20.016000000000002</v>
      </c>
      <c r="R99" s="1">
        <v>3</v>
      </c>
      <c r="S99" s="11">
        <v>6.2549999999999963</v>
      </c>
      <c r="T99" s="20" t="str">
        <f>VLOOKUP(N99,Referans!A:B,2,FALSE)</f>
        <v>Ayşe Demir</v>
      </c>
      <c r="U99" s="20" t="str">
        <f>INDEX(Referans!B:B,MATCH(N99,Referans!A:A,0))</f>
        <v>Ayşe Demir</v>
      </c>
      <c r="V99" s="20" t="str">
        <f t="shared" si="1"/>
        <v>KARLI</v>
      </c>
    </row>
    <row r="100" spans="1:22" x14ac:dyDescent="0.25">
      <c r="A100" s="1">
        <v>198</v>
      </c>
      <c r="B100" s="19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1">
        <v>46.26</v>
      </c>
      <c r="R100" s="1">
        <v>3</v>
      </c>
      <c r="S100" s="11">
        <v>12.0276</v>
      </c>
      <c r="T100" s="20" t="str">
        <f>VLOOKUP(N100,Referans!A:B,2,FALSE)</f>
        <v>Ayşe Demir</v>
      </c>
      <c r="U100" s="20" t="str">
        <f>INDEX(Referans!B:B,MATCH(N100,Referans!A:A,0))</f>
        <v>Ayşe Demir</v>
      </c>
      <c r="V100" s="20" t="str">
        <f t="shared" si="1"/>
        <v>KARLI</v>
      </c>
    </row>
    <row r="101" spans="1:22" x14ac:dyDescent="0.25">
      <c r="A101" s="1">
        <v>199</v>
      </c>
      <c r="B101" s="19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1">
        <v>2.9460000000000006</v>
      </c>
      <c r="R101" s="1">
        <v>2</v>
      </c>
      <c r="S101" s="11">
        <v>-2.2585999999999995</v>
      </c>
      <c r="T101" s="20" t="str">
        <f>VLOOKUP(N101,Referans!A:B,2,FALSE)</f>
        <v>Ayşe Demir</v>
      </c>
      <c r="U101" s="20" t="str">
        <f>INDEX(Referans!B:B,MATCH(N101,Referans!A:A,0))</f>
        <v>Ayşe Demir</v>
      </c>
      <c r="V101" s="20" t="str">
        <f t="shared" si="1"/>
        <v>ZARARLI</v>
      </c>
    </row>
    <row r="102" spans="1:22" x14ac:dyDescent="0.25">
      <c r="A102" s="1">
        <v>200</v>
      </c>
      <c r="B102" s="19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1">
        <v>16.056000000000001</v>
      </c>
      <c r="R102" s="1">
        <v>3</v>
      </c>
      <c r="S102" s="11">
        <v>5.8203000000000005</v>
      </c>
      <c r="T102" s="20" t="str">
        <f>VLOOKUP(N102,Referans!A:B,2,FALSE)</f>
        <v>Ayşe Demir</v>
      </c>
      <c r="U102" s="20" t="str">
        <f>INDEX(Referans!B:B,MATCH(N102,Referans!A:A,0))</f>
        <v>Ayşe Demir</v>
      </c>
      <c r="V102" s="20" t="str">
        <f t="shared" si="1"/>
        <v>KARLI</v>
      </c>
    </row>
    <row r="103" spans="1:22" x14ac:dyDescent="0.25">
      <c r="A103" s="1">
        <v>201</v>
      </c>
      <c r="B103" s="19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1">
        <v>21.744000000000003</v>
      </c>
      <c r="R103" s="1">
        <v>3</v>
      </c>
      <c r="S103" s="11">
        <v>6.794999999999999</v>
      </c>
      <c r="T103" s="20" t="str">
        <f>VLOOKUP(N103,Referans!A:B,2,FALSE)</f>
        <v>Ayşe Demir</v>
      </c>
      <c r="U103" s="20" t="str">
        <f>INDEX(Referans!B:B,MATCH(N103,Referans!A:A,0))</f>
        <v>Ayşe Demir</v>
      </c>
      <c r="V103" s="20" t="str">
        <f t="shared" si="1"/>
        <v>KARLI</v>
      </c>
    </row>
    <row r="104" spans="1:22" x14ac:dyDescent="0.25">
      <c r="A104" s="1">
        <v>204</v>
      </c>
      <c r="B104" s="19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1">
        <v>66.283999999999992</v>
      </c>
      <c r="R104" s="1">
        <v>2</v>
      </c>
      <c r="S104" s="11">
        <v>-178.96680000000001</v>
      </c>
      <c r="T104" s="20" t="str">
        <f>VLOOKUP(N104,Referans!A:B,2,FALSE)</f>
        <v>Ayşe Demir</v>
      </c>
      <c r="U104" s="20" t="str">
        <f>INDEX(Referans!B:B,MATCH(N104,Referans!A:A,0))</f>
        <v>Ayşe Demir</v>
      </c>
      <c r="V104" s="20" t="str">
        <f t="shared" si="1"/>
        <v>ZARARLI</v>
      </c>
    </row>
    <row r="105" spans="1:22" x14ac:dyDescent="0.25">
      <c r="A105" s="1">
        <v>205</v>
      </c>
      <c r="B105" s="19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1">
        <v>35.168000000000006</v>
      </c>
      <c r="R105" s="1">
        <v>7</v>
      </c>
      <c r="S105" s="11">
        <v>9.6712000000000025</v>
      </c>
      <c r="T105" s="20" t="str">
        <f>VLOOKUP(N105,Referans!A:B,2,FALSE)</f>
        <v>Ahmet Yılmaz</v>
      </c>
      <c r="U105" s="20" t="str">
        <f>INDEX(Referans!B:B,MATCH(N105,Referans!A:A,0))</f>
        <v>Ahmet Yılmaz</v>
      </c>
      <c r="V105" s="20" t="str">
        <f t="shared" si="1"/>
        <v>KARLI</v>
      </c>
    </row>
    <row r="106" spans="1:22" x14ac:dyDescent="0.25">
      <c r="A106" s="1">
        <v>206</v>
      </c>
      <c r="B106" s="19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1">
        <v>444.76800000000003</v>
      </c>
      <c r="R106" s="1">
        <v>4</v>
      </c>
      <c r="S106" s="11">
        <v>44.476800000000026</v>
      </c>
      <c r="T106" s="20" t="str">
        <f>VLOOKUP(N106,Referans!A:B,2,FALSE)</f>
        <v>Mehmet Kaya</v>
      </c>
      <c r="U106" s="20" t="str">
        <f>INDEX(Referans!B:B,MATCH(N106,Referans!A:A,0))</f>
        <v>Mehmet Kaya</v>
      </c>
      <c r="V106" s="20" t="str">
        <f t="shared" si="1"/>
        <v>KARLI</v>
      </c>
    </row>
    <row r="107" spans="1:22" x14ac:dyDescent="0.25">
      <c r="A107" s="1">
        <v>207</v>
      </c>
      <c r="B107" s="19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1">
        <v>83.92</v>
      </c>
      <c r="R107" s="1">
        <v>4</v>
      </c>
      <c r="S107" s="11">
        <v>5.8743999999999943</v>
      </c>
      <c r="T107" s="20" t="str">
        <f>VLOOKUP(N107,Referans!A:B,2,FALSE)</f>
        <v>Ayşe Demir</v>
      </c>
      <c r="U107" s="20" t="str">
        <f>INDEX(Referans!B:B,MATCH(N107,Referans!A:A,0))</f>
        <v>Ayşe Demir</v>
      </c>
      <c r="V107" s="20" t="str">
        <f t="shared" si="1"/>
        <v>KARLI</v>
      </c>
    </row>
    <row r="108" spans="1:22" x14ac:dyDescent="0.25">
      <c r="A108" s="1">
        <v>208</v>
      </c>
      <c r="B108" s="19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1">
        <v>131.97999999999999</v>
      </c>
      <c r="R108" s="1">
        <v>2</v>
      </c>
      <c r="S108" s="11">
        <v>35.634600000000006</v>
      </c>
      <c r="T108" s="20" t="str">
        <f>VLOOKUP(N108,Referans!A:B,2,FALSE)</f>
        <v>Mehmet Kaya</v>
      </c>
      <c r="U108" s="20" t="str">
        <f>INDEX(Referans!B:B,MATCH(N108,Referans!A:A,0))</f>
        <v>Mehmet Kaya</v>
      </c>
      <c r="V108" s="20" t="str">
        <f t="shared" si="1"/>
        <v>KARLI</v>
      </c>
    </row>
    <row r="109" spans="1:22" x14ac:dyDescent="0.25">
      <c r="A109" s="1">
        <v>209</v>
      </c>
      <c r="B109" s="19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1">
        <v>15.92</v>
      </c>
      <c r="R109" s="1">
        <v>4</v>
      </c>
      <c r="S109" s="11">
        <v>7.4824000000000002</v>
      </c>
      <c r="T109" s="20" t="str">
        <f>VLOOKUP(N109,Referans!A:B,2,FALSE)</f>
        <v>Ayşe Demir</v>
      </c>
      <c r="U109" s="20" t="str">
        <f>INDEX(Referans!B:B,MATCH(N109,Referans!A:A,0))</f>
        <v>Ayşe Demir</v>
      </c>
      <c r="V109" s="20" t="str">
        <f t="shared" si="1"/>
        <v>KARLI</v>
      </c>
    </row>
    <row r="110" spans="1:22" x14ac:dyDescent="0.25">
      <c r="A110" s="1">
        <v>210</v>
      </c>
      <c r="B110" s="19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1">
        <v>52.29</v>
      </c>
      <c r="R110" s="1">
        <v>9</v>
      </c>
      <c r="S110" s="11">
        <v>16.209899999999998</v>
      </c>
      <c r="T110" s="20" t="str">
        <f>VLOOKUP(N110,Referans!A:B,2,FALSE)</f>
        <v>Ayşe Demir</v>
      </c>
      <c r="U110" s="20" t="str">
        <f>INDEX(Referans!B:B,MATCH(N110,Referans!A:A,0))</f>
        <v>Ayşe Demir</v>
      </c>
      <c r="V110" s="20" t="str">
        <f t="shared" si="1"/>
        <v>KARLI</v>
      </c>
    </row>
    <row r="111" spans="1:22" x14ac:dyDescent="0.25">
      <c r="A111" s="1">
        <v>211</v>
      </c>
      <c r="B111" s="19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1">
        <v>91.99</v>
      </c>
      <c r="R111" s="1">
        <v>1</v>
      </c>
      <c r="S111" s="11">
        <v>3.6795999999999935</v>
      </c>
      <c r="T111" s="20" t="str">
        <f>VLOOKUP(N111,Referans!A:B,2,FALSE)</f>
        <v>Ayşe Demir</v>
      </c>
      <c r="U111" s="20" t="str">
        <f>INDEX(Referans!B:B,MATCH(N111,Referans!A:A,0))</f>
        <v>Ayşe Demir</v>
      </c>
      <c r="V111" s="20" t="str">
        <f t="shared" si="1"/>
        <v>KARLI</v>
      </c>
    </row>
    <row r="112" spans="1:22" x14ac:dyDescent="0.25">
      <c r="A112" s="1">
        <v>218</v>
      </c>
      <c r="B112" s="19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1">
        <v>93.06</v>
      </c>
      <c r="R112" s="1">
        <v>6</v>
      </c>
      <c r="S112" s="11">
        <v>26.056800000000003</v>
      </c>
      <c r="T112" s="20" t="str">
        <f>VLOOKUP(N112,Referans!A:B,2,FALSE)</f>
        <v>Ayşe Demir</v>
      </c>
      <c r="U112" s="20" t="str">
        <f>INDEX(Referans!B:B,MATCH(N112,Referans!A:A,0))</f>
        <v>Ayşe Demir</v>
      </c>
      <c r="V112" s="20" t="str">
        <f t="shared" si="1"/>
        <v>KARLI</v>
      </c>
    </row>
    <row r="113" spans="1:22" x14ac:dyDescent="0.25">
      <c r="A113" s="1">
        <v>219</v>
      </c>
      <c r="B113" s="19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1">
        <v>302.37599999999998</v>
      </c>
      <c r="R113" s="1">
        <v>3</v>
      </c>
      <c r="S113" s="11">
        <v>22.678200000000018</v>
      </c>
      <c r="T113" s="20" t="str">
        <f>VLOOKUP(N113,Referans!A:B,2,FALSE)</f>
        <v>Mehmet Kaya</v>
      </c>
      <c r="U113" s="20" t="str">
        <f>INDEX(Referans!B:B,MATCH(N113,Referans!A:A,0))</f>
        <v>Mehmet Kaya</v>
      </c>
      <c r="V113" s="20" t="str">
        <f t="shared" si="1"/>
        <v>KARLI</v>
      </c>
    </row>
    <row r="114" spans="1:22" x14ac:dyDescent="0.25">
      <c r="A114" s="1">
        <v>232</v>
      </c>
      <c r="B114" s="19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1">
        <v>233.86</v>
      </c>
      <c r="R114" s="1">
        <v>2</v>
      </c>
      <c r="S114" s="11">
        <v>-102.04800000000003</v>
      </c>
      <c r="T114" s="20" t="str">
        <f>VLOOKUP(N114,Referans!A:B,2,FALSE)</f>
        <v>Ahmet Yılmaz</v>
      </c>
      <c r="U114" s="20" t="str">
        <f>INDEX(Referans!B:B,MATCH(N114,Referans!A:A,0))</f>
        <v>Ahmet Yılmaz</v>
      </c>
      <c r="V114" s="20" t="str">
        <f t="shared" si="1"/>
        <v>ZARARLI</v>
      </c>
    </row>
    <row r="115" spans="1:22" x14ac:dyDescent="0.25">
      <c r="A115" s="1">
        <v>233</v>
      </c>
      <c r="B115" s="19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1">
        <v>620.61450000000013</v>
      </c>
      <c r="R115" s="1">
        <v>3</v>
      </c>
      <c r="S115" s="11">
        <v>-248.24579999999992</v>
      </c>
      <c r="T115" s="20" t="str">
        <f>VLOOKUP(N115,Referans!A:B,2,FALSE)</f>
        <v>Ahmet Yılmaz</v>
      </c>
      <c r="U115" s="20" t="str">
        <f>INDEX(Referans!B:B,MATCH(N115,Referans!A:A,0))</f>
        <v>Ahmet Yılmaz</v>
      </c>
      <c r="V115" s="20" t="str">
        <f t="shared" si="1"/>
        <v>ZARARLI</v>
      </c>
    </row>
    <row r="116" spans="1:22" x14ac:dyDescent="0.25">
      <c r="A116" s="1">
        <v>234</v>
      </c>
      <c r="B116" s="19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1">
        <v>5.3280000000000012</v>
      </c>
      <c r="R116" s="1">
        <v>2</v>
      </c>
      <c r="S116" s="11">
        <v>-3.5519999999999996</v>
      </c>
      <c r="T116" s="20" t="str">
        <f>VLOOKUP(N116,Referans!A:B,2,FALSE)</f>
        <v>Ayşe Demir</v>
      </c>
      <c r="U116" s="20" t="str">
        <f>INDEX(Referans!B:B,MATCH(N116,Referans!A:A,0))</f>
        <v>Ayşe Demir</v>
      </c>
      <c r="V116" s="20" t="str">
        <f t="shared" si="1"/>
        <v>ZARARLI</v>
      </c>
    </row>
    <row r="117" spans="1:22" x14ac:dyDescent="0.25">
      <c r="A117" s="1">
        <v>235</v>
      </c>
      <c r="B117" s="19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1">
        <v>258.072</v>
      </c>
      <c r="R117" s="1">
        <v>3</v>
      </c>
      <c r="S117" s="11">
        <v>0</v>
      </c>
      <c r="T117" s="20" t="str">
        <f>VLOOKUP(N117,Referans!A:B,2,FALSE)</f>
        <v>Ahmet Yılmaz</v>
      </c>
      <c r="U117" s="20" t="str">
        <f>INDEX(Referans!B:B,MATCH(N117,Referans!A:A,0))</f>
        <v>Ahmet Yılmaz</v>
      </c>
      <c r="V117" s="20" t="str">
        <f t="shared" si="1"/>
        <v>KAR VEYA ZARAR YOK</v>
      </c>
    </row>
    <row r="118" spans="1:22" x14ac:dyDescent="0.25">
      <c r="A118" s="1">
        <v>236</v>
      </c>
      <c r="B118" s="19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1">
        <v>617.97600000000011</v>
      </c>
      <c r="R118" s="1">
        <v>3</v>
      </c>
      <c r="S118" s="11">
        <v>-7.724700000000098</v>
      </c>
      <c r="T118" s="20" t="str">
        <f>VLOOKUP(N118,Referans!A:B,2,FALSE)</f>
        <v>Mehmet Kaya</v>
      </c>
      <c r="U118" s="20" t="str">
        <f>INDEX(Referans!B:B,MATCH(N118,Referans!A:A,0))</f>
        <v>Mehmet Kaya</v>
      </c>
      <c r="V118" s="20" t="str">
        <f t="shared" si="1"/>
        <v>ZARARLI</v>
      </c>
    </row>
    <row r="119" spans="1:22" x14ac:dyDescent="0.25">
      <c r="A119" s="1">
        <v>237</v>
      </c>
      <c r="B119" s="19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1">
        <v>10.56</v>
      </c>
      <c r="R119" s="1">
        <v>2</v>
      </c>
      <c r="S119" s="11">
        <v>4.7519999999999998</v>
      </c>
      <c r="T119" s="20" t="str">
        <f>VLOOKUP(N119,Referans!A:B,2,FALSE)</f>
        <v>Ayşe Demir</v>
      </c>
      <c r="U119" s="20" t="str">
        <f>INDEX(Referans!B:B,MATCH(N119,Referans!A:A,0))</f>
        <v>Ayşe Demir</v>
      </c>
      <c r="V119" s="20" t="str">
        <f t="shared" si="1"/>
        <v>KARLI</v>
      </c>
    </row>
    <row r="120" spans="1:22" x14ac:dyDescent="0.25">
      <c r="A120" s="1">
        <v>238</v>
      </c>
      <c r="B120" s="19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1">
        <v>25.920000000000005</v>
      </c>
      <c r="R120" s="1">
        <v>5</v>
      </c>
      <c r="S120" s="11">
        <v>9.3960000000000008</v>
      </c>
      <c r="T120" s="20" t="str">
        <f>VLOOKUP(N120,Referans!A:B,2,FALSE)</f>
        <v>Ayşe Demir</v>
      </c>
      <c r="U120" s="20" t="str">
        <f>INDEX(Referans!B:B,MATCH(N120,Referans!A:A,0))</f>
        <v>Ayşe Demir</v>
      </c>
      <c r="V120" s="20" t="str">
        <f t="shared" si="1"/>
        <v>KARLI</v>
      </c>
    </row>
    <row r="121" spans="1:22" x14ac:dyDescent="0.25">
      <c r="A121" s="1">
        <v>239</v>
      </c>
      <c r="B121" s="19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1">
        <v>419.68000000000006</v>
      </c>
      <c r="R121" s="1">
        <v>5</v>
      </c>
      <c r="S121" s="11">
        <v>-356.72799999999995</v>
      </c>
      <c r="T121" s="20" t="str">
        <f>VLOOKUP(N121,Referans!A:B,2,FALSE)</f>
        <v>Ahmet Yılmaz</v>
      </c>
      <c r="U121" s="20" t="str">
        <f>INDEX(Referans!B:B,MATCH(N121,Referans!A:A,0))</f>
        <v>Ahmet Yılmaz</v>
      </c>
      <c r="V121" s="20" t="str">
        <f t="shared" si="1"/>
        <v>ZARARLI</v>
      </c>
    </row>
    <row r="122" spans="1:22" x14ac:dyDescent="0.25">
      <c r="A122" s="1">
        <v>240</v>
      </c>
      <c r="B122" s="19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1">
        <v>11.688000000000001</v>
      </c>
      <c r="R122" s="1">
        <v>3</v>
      </c>
      <c r="S122" s="11">
        <v>-4.6751999999999985</v>
      </c>
      <c r="T122" s="20" t="str">
        <f>VLOOKUP(N122,Referans!A:B,2,FALSE)</f>
        <v>Ahmet Yılmaz</v>
      </c>
      <c r="U122" s="20" t="str">
        <f>INDEX(Referans!B:B,MATCH(N122,Referans!A:A,0))</f>
        <v>Ahmet Yılmaz</v>
      </c>
      <c r="V122" s="20" t="str">
        <f t="shared" si="1"/>
        <v>ZARARLI</v>
      </c>
    </row>
    <row r="123" spans="1:22" x14ac:dyDescent="0.25">
      <c r="A123" s="1">
        <v>241</v>
      </c>
      <c r="B123" s="19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1">
        <v>31.983999999999998</v>
      </c>
      <c r="R123" s="1">
        <v>2</v>
      </c>
      <c r="S123" s="11">
        <v>11.194399999999998</v>
      </c>
      <c r="T123" s="20" t="str">
        <f>VLOOKUP(N123,Referans!A:B,2,FALSE)</f>
        <v>Mehmet Kaya</v>
      </c>
      <c r="U123" s="20" t="str">
        <f>INDEX(Referans!B:B,MATCH(N123,Referans!A:A,0))</f>
        <v>Mehmet Kaya</v>
      </c>
      <c r="V123" s="20" t="str">
        <f t="shared" si="1"/>
        <v>KARLI</v>
      </c>
    </row>
    <row r="124" spans="1:22" x14ac:dyDescent="0.25">
      <c r="A124" s="1">
        <v>242</v>
      </c>
      <c r="B124" s="19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1">
        <v>177.22499999999999</v>
      </c>
      <c r="R124" s="1">
        <v>5</v>
      </c>
      <c r="S124" s="11">
        <v>-120.51299999999998</v>
      </c>
      <c r="T124" s="20" t="str">
        <f>VLOOKUP(N124,Referans!A:B,2,FALSE)</f>
        <v>Ahmet Yılmaz</v>
      </c>
      <c r="U124" s="20" t="str">
        <f>INDEX(Referans!B:B,MATCH(N124,Referans!A:A,0))</f>
        <v>Ahmet Yılmaz</v>
      </c>
      <c r="V124" s="20" t="str">
        <f t="shared" si="1"/>
        <v>ZARARLI</v>
      </c>
    </row>
    <row r="125" spans="1:22" x14ac:dyDescent="0.25">
      <c r="A125" s="1">
        <v>243</v>
      </c>
      <c r="B125" s="19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1">
        <v>4.0440000000000005</v>
      </c>
      <c r="R125" s="1">
        <v>3</v>
      </c>
      <c r="S125" s="11">
        <v>-2.8307999999999995</v>
      </c>
      <c r="T125" s="20" t="str">
        <f>VLOOKUP(N125,Referans!A:B,2,FALSE)</f>
        <v>Ahmet Yılmaz</v>
      </c>
      <c r="U125" s="20" t="str">
        <f>INDEX(Referans!B:B,MATCH(N125,Referans!A:A,0))</f>
        <v>Ahmet Yılmaz</v>
      </c>
      <c r="V125" s="20" t="str">
        <f t="shared" si="1"/>
        <v>ZARARLI</v>
      </c>
    </row>
    <row r="126" spans="1:22" x14ac:dyDescent="0.25">
      <c r="A126" s="1">
        <v>244</v>
      </c>
      <c r="B126" s="19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1">
        <v>7.4080000000000004</v>
      </c>
      <c r="R126" s="1">
        <v>2</v>
      </c>
      <c r="S126" s="11">
        <v>1.2037999999999995</v>
      </c>
      <c r="T126" s="20" t="str">
        <f>VLOOKUP(N126,Referans!A:B,2,FALSE)</f>
        <v>Ayşe Demir</v>
      </c>
      <c r="U126" s="20" t="str">
        <f>INDEX(Referans!B:B,MATCH(N126,Referans!A:A,0))</f>
        <v>Ayşe Demir</v>
      </c>
      <c r="V126" s="20" t="str">
        <f t="shared" si="1"/>
        <v>KARLI</v>
      </c>
    </row>
    <row r="127" spans="1:22" x14ac:dyDescent="0.25">
      <c r="A127" s="1">
        <v>250</v>
      </c>
      <c r="B127" s="19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1">
        <v>321.56799999999998</v>
      </c>
      <c r="R127" s="1">
        <v>2</v>
      </c>
      <c r="S127" s="11">
        <v>28.137200000000007</v>
      </c>
      <c r="T127" s="20" t="str">
        <f>VLOOKUP(N127,Referans!A:B,2,FALSE)</f>
        <v>Ahmet Yılmaz</v>
      </c>
      <c r="U127" s="20" t="str">
        <f>INDEX(Referans!B:B,MATCH(N127,Referans!A:A,0))</f>
        <v>Ahmet Yılmaz</v>
      </c>
      <c r="V127" s="20" t="str">
        <f t="shared" si="1"/>
        <v>KARLI</v>
      </c>
    </row>
    <row r="128" spans="1:22" x14ac:dyDescent="0.25">
      <c r="A128" s="1">
        <v>251</v>
      </c>
      <c r="B128" s="19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1">
        <v>7.61</v>
      </c>
      <c r="R128" s="1">
        <v>1</v>
      </c>
      <c r="S128" s="11">
        <v>3.5766999999999998</v>
      </c>
      <c r="T128" s="20" t="str">
        <f>VLOOKUP(N128,Referans!A:B,2,FALSE)</f>
        <v>Ayşe Demir</v>
      </c>
      <c r="U128" s="20" t="str">
        <f>INDEX(Referans!B:B,MATCH(N128,Referans!A:A,0))</f>
        <v>Ayşe Demir</v>
      </c>
      <c r="V128" s="20" t="str">
        <f t="shared" si="1"/>
        <v>KARLI</v>
      </c>
    </row>
    <row r="129" spans="1:22" x14ac:dyDescent="0.25">
      <c r="A129" s="1">
        <v>252</v>
      </c>
      <c r="B129" s="19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1">
        <v>3347.37</v>
      </c>
      <c r="R129" s="1">
        <v>13</v>
      </c>
      <c r="S129" s="11">
        <v>636.0002999999997</v>
      </c>
      <c r="T129" s="20" t="str">
        <f>VLOOKUP(N129,Referans!A:B,2,FALSE)</f>
        <v>Mehmet Kaya</v>
      </c>
      <c r="U129" s="20" t="str">
        <f>INDEX(Referans!B:B,MATCH(N129,Referans!A:A,0))</f>
        <v>Mehmet Kaya</v>
      </c>
      <c r="V129" s="20" t="str">
        <f t="shared" si="1"/>
        <v>KARLI</v>
      </c>
    </row>
    <row r="130" spans="1:22" x14ac:dyDescent="0.25">
      <c r="A130" s="1">
        <v>253</v>
      </c>
      <c r="B130" s="19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1">
        <v>80.58</v>
      </c>
      <c r="R130" s="1">
        <v>6</v>
      </c>
      <c r="S130" s="11">
        <v>22.562400000000004</v>
      </c>
      <c r="T130" s="20" t="str">
        <f>VLOOKUP(N130,Referans!A:B,2,FALSE)</f>
        <v>Ayşe Demir</v>
      </c>
      <c r="U130" s="20" t="str">
        <f>INDEX(Referans!B:B,MATCH(N130,Referans!A:A,0))</f>
        <v>Ayşe Demir</v>
      </c>
      <c r="V130" s="20" t="str">
        <f t="shared" ref="V130:V193" si="2">IF(S130&gt;0,"KARLI",IF(S130=0,"KAR VEYA ZARAR YOK","ZARARLI"))</f>
        <v>KARLI</v>
      </c>
    </row>
    <row r="131" spans="1:22" x14ac:dyDescent="0.25">
      <c r="A131" s="1">
        <v>254</v>
      </c>
      <c r="B131" s="19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1">
        <v>361.92</v>
      </c>
      <c r="R131" s="1">
        <v>4</v>
      </c>
      <c r="S131" s="11">
        <v>162.864</v>
      </c>
      <c r="T131" s="20" t="str">
        <f>VLOOKUP(N131,Referans!A:B,2,FALSE)</f>
        <v>Ayşe Demir</v>
      </c>
      <c r="U131" s="20" t="str">
        <f>INDEX(Referans!B:B,MATCH(N131,Referans!A:A,0))</f>
        <v>Ayşe Demir</v>
      </c>
      <c r="V131" s="20" t="str">
        <f t="shared" si="2"/>
        <v>KARLI</v>
      </c>
    </row>
    <row r="132" spans="1:22" x14ac:dyDescent="0.25">
      <c r="A132" s="1">
        <v>259</v>
      </c>
      <c r="B132" s="19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1">
        <v>20.37</v>
      </c>
      <c r="R132" s="1">
        <v>3</v>
      </c>
      <c r="S132" s="11">
        <v>6.9258000000000006</v>
      </c>
      <c r="T132" s="20" t="str">
        <f>VLOOKUP(N132,Referans!A:B,2,FALSE)</f>
        <v>Mehmet Kaya</v>
      </c>
      <c r="U132" s="20" t="str">
        <f>INDEX(Referans!B:B,MATCH(N132,Referans!A:A,0))</f>
        <v>Mehmet Kaya</v>
      </c>
      <c r="V132" s="20" t="str">
        <f t="shared" si="2"/>
        <v>KARLI</v>
      </c>
    </row>
    <row r="133" spans="1:22" x14ac:dyDescent="0.25">
      <c r="A133" s="1">
        <v>260</v>
      </c>
      <c r="B133" s="19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1">
        <v>221.54999999999998</v>
      </c>
      <c r="R133" s="1">
        <v>3</v>
      </c>
      <c r="S133" s="11">
        <v>6.6465000000000174</v>
      </c>
      <c r="T133" s="20" t="str">
        <f>VLOOKUP(N133,Referans!A:B,2,FALSE)</f>
        <v>Ayşe Demir</v>
      </c>
      <c r="U133" s="20" t="str">
        <f>INDEX(Referans!B:B,MATCH(N133,Referans!A:A,0))</f>
        <v>Ayşe Demir</v>
      </c>
      <c r="V133" s="20" t="str">
        <f t="shared" si="2"/>
        <v>KARLI</v>
      </c>
    </row>
    <row r="134" spans="1:22" x14ac:dyDescent="0.25">
      <c r="A134" s="1">
        <v>261</v>
      </c>
      <c r="B134" s="19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1">
        <v>17.52</v>
      </c>
      <c r="R134" s="1">
        <v>5</v>
      </c>
      <c r="S134" s="11">
        <v>6.1319999999999988</v>
      </c>
      <c r="T134" s="20" t="str">
        <f>VLOOKUP(N134,Referans!A:B,2,FALSE)</f>
        <v>Ayşe Demir</v>
      </c>
      <c r="U134" s="20" t="str">
        <f>INDEX(Referans!B:B,MATCH(N134,Referans!A:A,0))</f>
        <v>Ayşe Demir</v>
      </c>
      <c r="V134" s="20" t="str">
        <f t="shared" si="2"/>
        <v>KARLI</v>
      </c>
    </row>
    <row r="135" spans="1:22" x14ac:dyDescent="0.25">
      <c r="A135" s="1">
        <v>262</v>
      </c>
      <c r="B135" s="19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1">
        <v>1.6239999999999994</v>
      </c>
      <c r="R135" s="1">
        <v>2</v>
      </c>
      <c r="S135" s="11">
        <v>-4.4660000000000002</v>
      </c>
      <c r="T135" s="20" t="str">
        <f>VLOOKUP(N135,Referans!A:B,2,FALSE)</f>
        <v>Ayşe Demir</v>
      </c>
      <c r="U135" s="20" t="str">
        <f>INDEX(Referans!B:B,MATCH(N135,Referans!A:A,0))</f>
        <v>Ayşe Demir</v>
      </c>
      <c r="V135" s="20" t="str">
        <f t="shared" si="2"/>
        <v>ZARARLI</v>
      </c>
    </row>
    <row r="136" spans="1:22" x14ac:dyDescent="0.25">
      <c r="A136" s="1">
        <v>265</v>
      </c>
      <c r="B136" s="19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1">
        <v>328.22399999999999</v>
      </c>
      <c r="R136" s="1">
        <v>4</v>
      </c>
      <c r="S136" s="11">
        <v>28.7196</v>
      </c>
      <c r="T136" s="20" t="str">
        <f>VLOOKUP(N136,Referans!A:B,2,FALSE)</f>
        <v>Mehmet Kaya</v>
      </c>
      <c r="U136" s="20" t="str">
        <f>INDEX(Referans!B:B,MATCH(N136,Referans!A:A,0))</f>
        <v>Mehmet Kaya</v>
      </c>
      <c r="V136" s="20" t="str">
        <f t="shared" si="2"/>
        <v>KARLI</v>
      </c>
    </row>
    <row r="137" spans="1:22" x14ac:dyDescent="0.25">
      <c r="A137" s="1">
        <v>267</v>
      </c>
      <c r="B137" s="19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1">
        <v>14.015999999999998</v>
      </c>
      <c r="R137" s="1">
        <v>3</v>
      </c>
      <c r="S137" s="11">
        <v>4.7303999999999995</v>
      </c>
      <c r="T137" s="20" t="str">
        <f>VLOOKUP(N137,Referans!A:B,2,FALSE)</f>
        <v>Ayşe Demir</v>
      </c>
      <c r="U137" s="20" t="str">
        <f>INDEX(Referans!B:B,MATCH(N137,Referans!A:A,0))</f>
        <v>Ayşe Demir</v>
      </c>
      <c r="V137" s="20" t="str">
        <f t="shared" si="2"/>
        <v>KARLI</v>
      </c>
    </row>
    <row r="138" spans="1:22" x14ac:dyDescent="0.25">
      <c r="A138" s="1">
        <v>268</v>
      </c>
      <c r="B138" s="19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1">
        <v>7.5600000000000005</v>
      </c>
      <c r="R138" s="1">
        <v>6</v>
      </c>
      <c r="S138" s="11">
        <v>0.3024</v>
      </c>
      <c r="T138" s="20" t="str">
        <f>VLOOKUP(N138,Referans!A:B,2,FALSE)</f>
        <v>Ayşe Demir</v>
      </c>
      <c r="U138" s="20" t="str">
        <f>INDEX(Referans!B:B,MATCH(N138,Referans!A:A,0))</f>
        <v>Ayşe Demir</v>
      </c>
      <c r="V138" s="20" t="str">
        <f t="shared" si="2"/>
        <v>KARLI</v>
      </c>
    </row>
    <row r="139" spans="1:22" x14ac:dyDescent="0.25">
      <c r="A139" s="1">
        <v>269</v>
      </c>
      <c r="B139" s="19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1">
        <v>37.207999999999998</v>
      </c>
      <c r="R139" s="1">
        <v>1</v>
      </c>
      <c r="S139" s="11">
        <v>-7.4416000000000011</v>
      </c>
      <c r="T139" s="20" t="str">
        <f>VLOOKUP(N139,Referans!A:B,2,FALSE)</f>
        <v>Ayşe Demir</v>
      </c>
      <c r="U139" s="20" t="str">
        <f>INDEX(Referans!B:B,MATCH(N139,Referans!A:A,0))</f>
        <v>Ayşe Demir</v>
      </c>
      <c r="V139" s="20" t="str">
        <f t="shared" si="2"/>
        <v>ZARARLI</v>
      </c>
    </row>
    <row r="140" spans="1:22" x14ac:dyDescent="0.25">
      <c r="A140" s="1">
        <v>270</v>
      </c>
      <c r="B140" s="19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1">
        <v>57.576000000000001</v>
      </c>
      <c r="R140" s="1">
        <v>3</v>
      </c>
      <c r="S140" s="11">
        <v>21.591000000000001</v>
      </c>
      <c r="T140" s="20" t="str">
        <f>VLOOKUP(N140,Referans!A:B,2,FALSE)</f>
        <v>Ayşe Demir</v>
      </c>
      <c r="U140" s="20" t="str">
        <f>INDEX(Referans!B:B,MATCH(N140,Referans!A:A,0))</f>
        <v>Ayşe Demir</v>
      </c>
      <c r="V140" s="20" t="str">
        <f t="shared" si="2"/>
        <v>KARLI</v>
      </c>
    </row>
    <row r="141" spans="1:22" x14ac:dyDescent="0.25">
      <c r="A141" s="1">
        <v>271</v>
      </c>
      <c r="B141" s="19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1">
        <v>725.84</v>
      </c>
      <c r="R141" s="1">
        <v>4</v>
      </c>
      <c r="S141" s="11">
        <v>210.4935999999999</v>
      </c>
      <c r="T141" s="20" t="str">
        <f>VLOOKUP(N141,Referans!A:B,2,FALSE)</f>
        <v>Ayşe Demir</v>
      </c>
      <c r="U141" s="20" t="str">
        <f>INDEX(Referans!B:B,MATCH(N141,Referans!A:A,0))</f>
        <v>Ayşe Demir</v>
      </c>
      <c r="V141" s="20" t="str">
        <f t="shared" si="2"/>
        <v>KARLI</v>
      </c>
    </row>
    <row r="142" spans="1:22" x14ac:dyDescent="0.25">
      <c r="A142" s="1">
        <v>275</v>
      </c>
      <c r="B142" s="19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1">
        <v>8.82</v>
      </c>
      <c r="R142" s="1">
        <v>2</v>
      </c>
      <c r="S142" s="11">
        <v>4.0571999999999999</v>
      </c>
      <c r="T142" s="20" t="str">
        <f>VLOOKUP(N142,Referans!A:B,2,FALSE)</f>
        <v>Ayşe Demir</v>
      </c>
      <c r="U142" s="20" t="str">
        <f>INDEX(Referans!B:B,MATCH(N142,Referans!A:A,0))</f>
        <v>Ayşe Demir</v>
      </c>
      <c r="V142" s="20" t="str">
        <f t="shared" si="2"/>
        <v>KARLI</v>
      </c>
    </row>
    <row r="143" spans="1:22" x14ac:dyDescent="0.25">
      <c r="A143" s="1">
        <v>276</v>
      </c>
      <c r="B143" s="19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1">
        <v>5.98</v>
      </c>
      <c r="R143" s="1">
        <v>1</v>
      </c>
      <c r="S143" s="11">
        <v>1.5548000000000002</v>
      </c>
      <c r="T143" s="20" t="str">
        <f>VLOOKUP(N143,Referans!A:B,2,FALSE)</f>
        <v>Ayşe Demir</v>
      </c>
      <c r="U143" s="20" t="str">
        <f>INDEX(Referans!B:B,MATCH(N143,Referans!A:A,0))</f>
        <v>Ayşe Demir</v>
      </c>
      <c r="V143" s="20" t="str">
        <f t="shared" si="2"/>
        <v>KARLI</v>
      </c>
    </row>
    <row r="144" spans="1:22" x14ac:dyDescent="0.25">
      <c r="A144" s="1">
        <v>277</v>
      </c>
      <c r="B144" s="19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1">
        <v>11.648000000000001</v>
      </c>
      <c r="R144" s="1">
        <v>2</v>
      </c>
      <c r="S144" s="11">
        <v>4.0768000000000004</v>
      </c>
      <c r="T144" s="20" t="str">
        <f>VLOOKUP(N144,Referans!A:B,2,FALSE)</f>
        <v>Ayşe Demir</v>
      </c>
      <c r="U144" s="20" t="str">
        <f>INDEX(Referans!B:B,MATCH(N144,Referans!A:A,0))</f>
        <v>Ayşe Demir</v>
      </c>
      <c r="V144" s="20" t="str">
        <f t="shared" si="2"/>
        <v>KARLI</v>
      </c>
    </row>
    <row r="145" spans="1:22" x14ac:dyDescent="0.25">
      <c r="A145" s="1">
        <v>278</v>
      </c>
      <c r="B145" s="19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1">
        <v>18.175999999999998</v>
      </c>
      <c r="R145" s="1">
        <v>4</v>
      </c>
      <c r="S145" s="11">
        <v>5.9071999999999987</v>
      </c>
      <c r="T145" s="20" t="str">
        <f>VLOOKUP(N145,Referans!A:B,2,FALSE)</f>
        <v>Ayşe Demir</v>
      </c>
      <c r="U145" s="20" t="str">
        <f>INDEX(Referans!B:B,MATCH(N145,Referans!A:A,0))</f>
        <v>Ayşe Demir</v>
      </c>
      <c r="V145" s="20" t="str">
        <f t="shared" si="2"/>
        <v>KARLI</v>
      </c>
    </row>
    <row r="146" spans="1:22" x14ac:dyDescent="0.25">
      <c r="A146" s="1">
        <v>279</v>
      </c>
      <c r="B146" s="19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1">
        <v>59.712000000000003</v>
      </c>
      <c r="R146" s="1">
        <v>6</v>
      </c>
      <c r="S146" s="11">
        <v>5.9711999999999996</v>
      </c>
      <c r="T146" s="20" t="str">
        <f>VLOOKUP(N146,Referans!A:B,2,FALSE)</f>
        <v>Ayşe Demir</v>
      </c>
      <c r="U146" s="20" t="str">
        <f>INDEX(Referans!B:B,MATCH(N146,Referans!A:A,0))</f>
        <v>Ayşe Demir</v>
      </c>
      <c r="V146" s="20" t="str">
        <f t="shared" si="2"/>
        <v>KARLI</v>
      </c>
    </row>
    <row r="147" spans="1:22" x14ac:dyDescent="0.25">
      <c r="A147" s="1">
        <v>280</v>
      </c>
      <c r="B147" s="19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1">
        <v>24.839999999999996</v>
      </c>
      <c r="R147" s="1">
        <v>3</v>
      </c>
      <c r="S147" s="11">
        <v>8.6940000000000008</v>
      </c>
      <c r="T147" s="20" t="str">
        <f>VLOOKUP(N147,Referans!A:B,2,FALSE)</f>
        <v>Ayşe Demir</v>
      </c>
      <c r="U147" s="20" t="str">
        <f>INDEX(Referans!B:B,MATCH(N147,Referans!A:A,0))</f>
        <v>Ayşe Demir</v>
      </c>
      <c r="V147" s="20" t="str">
        <f t="shared" si="2"/>
        <v>KARLI</v>
      </c>
    </row>
    <row r="148" spans="1:22" x14ac:dyDescent="0.25">
      <c r="A148" s="1">
        <v>287</v>
      </c>
      <c r="B148" s="19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1">
        <v>254.05800000000002</v>
      </c>
      <c r="R148" s="1">
        <v>7</v>
      </c>
      <c r="S148" s="11">
        <v>-169.3719999999999</v>
      </c>
      <c r="T148" s="20" t="str">
        <f>VLOOKUP(N148,Referans!A:B,2,FALSE)</f>
        <v>Ayşe Demir</v>
      </c>
      <c r="U148" s="20" t="str">
        <f>INDEX(Referans!B:B,MATCH(N148,Referans!A:A,0))</f>
        <v>Ayşe Demir</v>
      </c>
      <c r="V148" s="20" t="str">
        <f t="shared" si="2"/>
        <v>ZARARLI</v>
      </c>
    </row>
    <row r="149" spans="1:22" x14ac:dyDescent="0.25">
      <c r="A149" s="1">
        <v>288</v>
      </c>
      <c r="B149" s="19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1">
        <v>194.52800000000002</v>
      </c>
      <c r="R149" s="1">
        <v>2</v>
      </c>
      <c r="S149" s="11">
        <v>24.315999999999974</v>
      </c>
      <c r="T149" s="20" t="str">
        <f>VLOOKUP(N149,Referans!A:B,2,FALSE)</f>
        <v>Ayşe Demir</v>
      </c>
      <c r="U149" s="20" t="str">
        <f>INDEX(Referans!B:B,MATCH(N149,Referans!A:A,0))</f>
        <v>Ayşe Demir</v>
      </c>
      <c r="V149" s="20" t="str">
        <f t="shared" si="2"/>
        <v>KARLI</v>
      </c>
    </row>
    <row r="150" spans="1:22" x14ac:dyDescent="0.25">
      <c r="A150" s="1">
        <v>289</v>
      </c>
      <c r="B150" s="19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1">
        <v>961.48000000000013</v>
      </c>
      <c r="R150" s="1">
        <v>5</v>
      </c>
      <c r="S150" s="11">
        <v>-204.31449999999995</v>
      </c>
      <c r="T150" s="20" t="str">
        <f>VLOOKUP(N150,Referans!A:B,2,FALSE)</f>
        <v>Ayşe Demir</v>
      </c>
      <c r="U150" s="20" t="str">
        <f>INDEX(Referans!B:B,MATCH(N150,Referans!A:A,0))</f>
        <v>Ayşe Demir</v>
      </c>
      <c r="V150" s="20" t="str">
        <f t="shared" si="2"/>
        <v>ZARARLI</v>
      </c>
    </row>
    <row r="151" spans="1:22" x14ac:dyDescent="0.25">
      <c r="A151" s="1">
        <v>290</v>
      </c>
      <c r="B151" s="19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1">
        <v>19.096</v>
      </c>
      <c r="R151" s="1">
        <v>7</v>
      </c>
      <c r="S151" s="11">
        <v>6.6835999999999993</v>
      </c>
      <c r="T151" s="20" t="str">
        <f>VLOOKUP(N151,Referans!A:B,2,FALSE)</f>
        <v>Ayşe Demir</v>
      </c>
      <c r="U151" s="20" t="str">
        <f>INDEX(Referans!B:B,MATCH(N151,Referans!A:A,0))</f>
        <v>Ayşe Demir</v>
      </c>
      <c r="V151" s="20" t="str">
        <f t="shared" si="2"/>
        <v>KARLI</v>
      </c>
    </row>
    <row r="152" spans="1:22" x14ac:dyDescent="0.25">
      <c r="A152" s="1">
        <v>291</v>
      </c>
      <c r="B152" s="19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1">
        <v>18.496000000000002</v>
      </c>
      <c r="R152" s="1">
        <v>8</v>
      </c>
      <c r="S152" s="11">
        <v>6.2423999999999999</v>
      </c>
      <c r="T152" s="20" t="str">
        <f>VLOOKUP(N152,Referans!A:B,2,FALSE)</f>
        <v>Ayşe Demir</v>
      </c>
      <c r="U152" s="20" t="str">
        <f>INDEX(Referans!B:B,MATCH(N152,Referans!A:A,0))</f>
        <v>Ayşe Demir</v>
      </c>
      <c r="V152" s="20" t="str">
        <f t="shared" si="2"/>
        <v>KARLI</v>
      </c>
    </row>
    <row r="153" spans="1:22" x14ac:dyDescent="0.25">
      <c r="A153" s="1">
        <v>292</v>
      </c>
      <c r="B153" s="19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1">
        <v>255.98400000000004</v>
      </c>
      <c r="R153" s="1">
        <v>2</v>
      </c>
      <c r="S153" s="11">
        <v>54.396600000000007</v>
      </c>
      <c r="T153" s="20" t="str">
        <f>VLOOKUP(N153,Referans!A:B,2,FALSE)</f>
        <v>Mehmet Kaya</v>
      </c>
      <c r="U153" s="20" t="str">
        <f>INDEX(Referans!B:B,MATCH(N153,Referans!A:A,0))</f>
        <v>Mehmet Kaya</v>
      </c>
      <c r="V153" s="20" t="str">
        <f t="shared" si="2"/>
        <v>KARLI</v>
      </c>
    </row>
    <row r="154" spans="1:22" x14ac:dyDescent="0.25">
      <c r="A154" s="1">
        <v>293</v>
      </c>
      <c r="B154" s="19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1">
        <v>86.97</v>
      </c>
      <c r="R154" s="1">
        <v>3</v>
      </c>
      <c r="S154" s="11">
        <v>-48.703199999999995</v>
      </c>
      <c r="T154" s="20" t="str">
        <f>VLOOKUP(N154,Referans!A:B,2,FALSE)</f>
        <v>Ahmet Yılmaz</v>
      </c>
      <c r="U154" s="20" t="str">
        <f>INDEX(Referans!B:B,MATCH(N154,Referans!A:A,0))</f>
        <v>Ahmet Yılmaz</v>
      </c>
      <c r="V154" s="20" t="str">
        <f t="shared" si="2"/>
        <v>ZARARLI</v>
      </c>
    </row>
    <row r="155" spans="1:22" x14ac:dyDescent="0.25">
      <c r="A155" s="1">
        <v>299</v>
      </c>
      <c r="B155" s="19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1">
        <v>32.400000000000006</v>
      </c>
      <c r="R155" s="1">
        <v>5</v>
      </c>
      <c r="S155" s="11">
        <v>15.552000000000001</v>
      </c>
      <c r="T155" s="20" t="str">
        <f>VLOOKUP(N155,Referans!A:B,2,FALSE)</f>
        <v>Ayşe Demir</v>
      </c>
      <c r="U155" s="20" t="str">
        <f>INDEX(Referans!B:B,MATCH(N155,Referans!A:A,0))</f>
        <v>Ayşe Demir</v>
      </c>
      <c r="V155" s="20" t="str">
        <f t="shared" si="2"/>
        <v>KARLI</v>
      </c>
    </row>
    <row r="156" spans="1:22" x14ac:dyDescent="0.25">
      <c r="A156" s="1">
        <v>300</v>
      </c>
      <c r="B156" s="19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1">
        <v>1082.48</v>
      </c>
      <c r="R156" s="1">
        <v>8</v>
      </c>
      <c r="S156" s="11">
        <v>10.824800000000096</v>
      </c>
      <c r="T156" s="20" t="str">
        <f>VLOOKUP(N156,Referans!A:B,2,FALSE)</f>
        <v>Ayşe Demir</v>
      </c>
      <c r="U156" s="20" t="str">
        <f>INDEX(Referans!B:B,MATCH(N156,Referans!A:A,0))</f>
        <v>Ayşe Demir</v>
      </c>
      <c r="V156" s="20" t="str">
        <f t="shared" si="2"/>
        <v>KARLI</v>
      </c>
    </row>
    <row r="157" spans="1:22" x14ac:dyDescent="0.25">
      <c r="A157" s="1">
        <v>301</v>
      </c>
      <c r="B157" s="19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1">
        <v>56.91</v>
      </c>
      <c r="R157" s="1">
        <v>3</v>
      </c>
      <c r="S157" s="11">
        <v>27.316799999999997</v>
      </c>
      <c r="T157" s="20" t="str">
        <f>VLOOKUP(N157,Referans!A:B,2,FALSE)</f>
        <v>Ayşe Demir</v>
      </c>
      <c r="U157" s="20" t="str">
        <f>INDEX(Referans!B:B,MATCH(N157,Referans!A:A,0))</f>
        <v>Ayşe Demir</v>
      </c>
      <c r="V157" s="20" t="str">
        <f t="shared" si="2"/>
        <v>KARLI</v>
      </c>
    </row>
    <row r="158" spans="1:22" x14ac:dyDescent="0.25">
      <c r="A158" s="1">
        <v>302</v>
      </c>
      <c r="B158" s="19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1">
        <v>77.599999999999994</v>
      </c>
      <c r="R158" s="1">
        <v>4</v>
      </c>
      <c r="S158" s="11">
        <v>38.023999999999994</v>
      </c>
      <c r="T158" s="20" t="str">
        <f>VLOOKUP(N158,Referans!A:B,2,FALSE)</f>
        <v>Ahmet Yılmaz</v>
      </c>
      <c r="U158" s="20" t="str">
        <f>INDEX(Referans!B:B,MATCH(N158,Referans!A:A,0))</f>
        <v>Ahmet Yılmaz</v>
      </c>
      <c r="V158" s="20" t="str">
        <f t="shared" si="2"/>
        <v>KARLI</v>
      </c>
    </row>
    <row r="159" spans="1:22" x14ac:dyDescent="0.25">
      <c r="A159" s="1">
        <v>303</v>
      </c>
      <c r="B159" s="19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1">
        <v>14.28</v>
      </c>
      <c r="R159" s="1">
        <v>1</v>
      </c>
      <c r="S159" s="11">
        <v>6.5687999999999995</v>
      </c>
      <c r="T159" s="20" t="str">
        <f>VLOOKUP(N159,Referans!A:B,2,FALSE)</f>
        <v>Ayşe Demir</v>
      </c>
      <c r="U159" s="20" t="str">
        <f>INDEX(Referans!B:B,MATCH(N159,Referans!A:A,0))</f>
        <v>Ayşe Demir</v>
      </c>
      <c r="V159" s="20" t="str">
        <f t="shared" si="2"/>
        <v>KARLI</v>
      </c>
    </row>
    <row r="160" spans="1:22" x14ac:dyDescent="0.25">
      <c r="A160" s="1">
        <v>304</v>
      </c>
      <c r="B160" s="19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1">
        <v>219.07500000000002</v>
      </c>
      <c r="R160" s="1">
        <v>3</v>
      </c>
      <c r="S160" s="11">
        <v>-131.44500000000005</v>
      </c>
      <c r="T160" s="20" t="str">
        <f>VLOOKUP(N160,Referans!A:B,2,FALSE)</f>
        <v>Ahmet Yılmaz</v>
      </c>
      <c r="U160" s="20" t="str">
        <f>INDEX(Referans!B:B,MATCH(N160,Referans!A:A,0))</f>
        <v>Ahmet Yılmaz</v>
      </c>
      <c r="V160" s="20" t="str">
        <f t="shared" si="2"/>
        <v>ZARARLI</v>
      </c>
    </row>
    <row r="161" spans="1:22" x14ac:dyDescent="0.25">
      <c r="A161" s="1">
        <v>309</v>
      </c>
      <c r="B161" s="19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1">
        <v>4.8899999999999997</v>
      </c>
      <c r="R161" s="1">
        <v>1</v>
      </c>
      <c r="S161" s="11">
        <v>2.0049000000000001</v>
      </c>
      <c r="T161" s="20" t="str">
        <f>VLOOKUP(N161,Referans!A:B,2,FALSE)</f>
        <v>Ayşe Demir</v>
      </c>
      <c r="U161" s="20" t="str">
        <f>INDEX(Referans!B:B,MATCH(N161,Referans!A:A,0))</f>
        <v>Ayşe Demir</v>
      </c>
      <c r="V161" s="20" t="str">
        <f t="shared" si="2"/>
        <v>KARLI</v>
      </c>
    </row>
    <row r="162" spans="1:22" x14ac:dyDescent="0.25">
      <c r="A162" s="1">
        <v>310</v>
      </c>
      <c r="B162" s="19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1">
        <v>15.136000000000003</v>
      </c>
      <c r="R162" s="1">
        <v>4</v>
      </c>
      <c r="S162" s="11">
        <v>3.5948000000000011</v>
      </c>
      <c r="T162" s="20" t="str">
        <f>VLOOKUP(N162,Referans!A:B,2,FALSE)</f>
        <v>Ahmet Yılmaz</v>
      </c>
      <c r="U162" s="20" t="str">
        <f>INDEX(Referans!B:B,MATCH(N162,Referans!A:A,0))</f>
        <v>Ahmet Yılmaz</v>
      </c>
      <c r="V162" s="20" t="str">
        <f t="shared" si="2"/>
        <v>KARLI</v>
      </c>
    </row>
    <row r="163" spans="1:22" x14ac:dyDescent="0.25">
      <c r="A163" s="1">
        <v>311</v>
      </c>
      <c r="B163" s="19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1">
        <v>466.76800000000003</v>
      </c>
      <c r="R163" s="1">
        <v>2</v>
      </c>
      <c r="S163" s="11">
        <v>52.511399999999981</v>
      </c>
      <c r="T163" s="20" t="str">
        <f>VLOOKUP(N163,Referans!A:B,2,FALSE)</f>
        <v>Ahmet Yılmaz</v>
      </c>
      <c r="U163" s="20" t="str">
        <f>INDEX(Referans!B:B,MATCH(N163,Referans!A:A,0))</f>
        <v>Ahmet Yılmaz</v>
      </c>
      <c r="V163" s="20" t="str">
        <f t="shared" si="2"/>
        <v>KARLI</v>
      </c>
    </row>
    <row r="164" spans="1:22" x14ac:dyDescent="0.25">
      <c r="A164" s="1">
        <v>312</v>
      </c>
      <c r="B164" s="19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1">
        <v>15.231999999999999</v>
      </c>
      <c r="R164" s="1">
        <v>1</v>
      </c>
      <c r="S164" s="11">
        <v>1.7135999999999978</v>
      </c>
      <c r="T164" s="20" t="str">
        <f>VLOOKUP(N164,Referans!A:B,2,FALSE)</f>
        <v>Ahmet Yılmaz</v>
      </c>
      <c r="U164" s="20" t="str">
        <f>INDEX(Referans!B:B,MATCH(N164,Referans!A:A,0))</f>
        <v>Ahmet Yılmaz</v>
      </c>
      <c r="V164" s="20" t="str">
        <f t="shared" si="2"/>
        <v>KARLI</v>
      </c>
    </row>
    <row r="165" spans="1:22" x14ac:dyDescent="0.25">
      <c r="A165" s="1">
        <v>313</v>
      </c>
      <c r="B165" s="19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1">
        <v>6.2640000000000002</v>
      </c>
      <c r="R165" s="1">
        <v>3</v>
      </c>
      <c r="S165" s="11">
        <v>2.0358000000000001</v>
      </c>
      <c r="T165" s="20" t="str">
        <f>VLOOKUP(N165,Referans!A:B,2,FALSE)</f>
        <v>Ayşe Demir</v>
      </c>
      <c r="U165" s="20" t="str">
        <f>INDEX(Referans!B:B,MATCH(N165,Referans!A:A,0))</f>
        <v>Ayşe Demir</v>
      </c>
      <c r="V165" s="20" t="str">
        <f t="shared" si="2"/>
        <v>KARLI</v>
      </c>
    </row>
    <row r="166" spans="1:22" x14ac:dyDescent="0.25">
      <c r="A166" s="1">
        <v>324</v>
      </c>
      <c r="B166" s="19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1">
        <v>251.52</v>
      </c>
      <c r="R166" s="1">
        <v>6</v>
      </c>
      <c r="S166" s="11">
        <v>81.744</v>
      </c>
      <c r="T166" s="20" t="str">
        <f>VLOOKUP(N166,Referans!A:B,2,FALSE)</f>
        <v>Ayşe Demir</v>
      </c>
      <c r="U166" s="20" t="str">
        <f>INDEX(Referans!B:B,MATCH(N166,Referans!A:A,0))</f>
        <v>Ayşe Demir</v>
      </c>
      <c r="V166" s="20" t="str">
        <f t="shared" si="2"/>
        <v>KARLI</v>
      </c>
    </row>
    <row r="167" spans="1:22" x14ac:dyDescent="0.25">
      <c r="A167" s="1">
        <v>325</v>
      </c>
      <c r="B167" s="19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1">
        <v>99.99</v>
      </c>
      <c r="R167" s="1">
        <v>1</v>
      </c>
      <c r="S167" s="11">
        <v>34.996499999999997</v>
      </c>
      <c r="T167" s="20" t="str">
        <f>VLOOKUP(N167,Referans!A:B,2,FALSE)</f>
        <v>Mehmet Kaya</v>
      </c>
      <c r="U167" s="20" t="str">
        <f>INDEX(Referans!B:B,MATCH(N167,Referans!A:A,0))</f>
        <v>Mehmet Kaya</v>
      </c>
      <c r="V167" s="20" t="str">
        <f t="shared" si="2"/>
        <v>KARLI</v>
      </c>
    </row>
    <row r="168" spans="1:22" x14ac:dyDescent="0.25">
      <c r="A168" s="1">
        <v>326</v>
      </c>
      <c r="B168" s="19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1">
        <v>15.991999999999999</v>
      </c>
      <c r="R168" s="1">
        <v>1</v>
      </c>
      <c r="S168" s="11">
        <v>0.99949999999999894</v>
      </c>
      <c r="T168" s="20" t="str">
        <f>VLOOKUP(N168,Referans!A:B,2,FALSE)</f>
        <v>Ahmet Yılmaz</v>
      </c>
      <c r="U168" s="20" t="str">
        <f>INDEX(Referans!B:B,MATCH(N168,Referans!A:A,0))</f>
        <v>Ahmet Yılmaz</v>
      </c>
      <c r="V168" s="20" t="str">
        <f t="shared" si="2"/>
        <v>KARLI</v>
      </c>
    </row>
    <row r="169" spans="1:22" x14ac:dyDescent="0.25">
      <c r="A169" s="1">
        <v>327</v>
      </c>
      <c r="B169" s="19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1">
        <v>290.89800000000002</v>
      </c>
      <c r="R169" s="1">
        <v>3</v>
      </c>
      <c r="S169" s="11">
        <v>-67.876199999999997</v>
      </c>
      <c r="T169" s="20" t="str">
        <f>VLOOKUP(N169,Referans!A:B,2,FALSE)</f>
        <v>Mehmet Kaya</v>
      </c>
      <c r="U169" s="20" t="str">
        <f>INDEX(Referans!B:B,MATCH(N169,Referans!A:A,0))</f>
        <v>Mehmet Kaya</v>
      </c>
      <c r="V169" s="20" t="str">
        <f t="shared" si="2"/>
        <v>ZARARLI</v>
      </c>
    </row>
    <row r="170" spans="1:22" x14ac:dyDescent="0.25">
      <c r="A170" s="1">
        <v>328</v>
      </c>
      <c r="B170" s="19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1">
        <v>54.224000000000004</v>
      </c>
      <c r="R170" s="1">
        <v>2</v>
      </c>
      <c r="S170" s="11">
        <v>3.3889999999999993</v>
      </c>
      <c r="T170" s="20" t="str">
        <f>VLOOKUP(N170,Referans!A:B,2,FALSE)</f>
        <v>Ayşe Demir</v>
      </c>
      <c r="U170" s="20" t="str">
        <f>INDEX(Referans!B:B,MATCH(N170,Referans!A:A,0))</f>
        <v>Ayşe Demir</v>
      </c>
      <c r="V170" s="20" t="str">
        <f t="shared" si="2"/>
        <v>KARLI</v>
      </c>
    </row>
    <row r="171" spans="1:22" x14ac:dyDescent="0.25">
      <c r="A171" s="1">
        <v>329</v>
      </c>
      <c r="B171" s="19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1">
        <v>786.74400000000003</v>
      </c>
      <c r="R171" s="1">
        <v>4</v>
      </c>
      <c r="S171" s="11">
        <v>-258.50160000000011</v>
      </c>
      <c r="T171" s="20" t="str">
        <f>VLOOKUP(N171,Referans!A:B,2,FALSE)</f>
        <v>Ahmet Yılmaz</v>
      </c>
      <c r="U171" s="20" t="str">
        <f>INDEX(Referans!B:B,MATCH(N171,Referans!A:A,0))</f>
        <v>Ahmet Yılmaz</v>
      </c>
      <c r="V171" s="20" t="str">
        <f t="shared" si="2"/>
        <v>ZARARLI</v>
      </c>
    </row>
    <row r="172" spans="1:22" x14ac:dyDescent="0.25">
      <c r="A172" s="1">
        <v>330</v>
      </c>
      <c r="B172" s="19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1">
        <v>100.24000000000001</v>
      </c>
      <c r="R172" s="1">
        <v>10</v>
      </c>
      <c r="S172" s="11">
        <v>33.830999999999989</v>
      </c>
      <c r="T172" s="20" t="str">
        <f>VLOOKUP(N172,Referans!A:B,2,FALSE)</f>
        <v>Ayşe Demir</v>
      </c>
      <c r="U172" s="20" t="str">
        <f>INDEX(Referans!B:B,MATCH(N172,Referans!A:A,0))</f>
        <v>Ayşe Demir</v>
      </c>
      <c r="V172" s="20" t="str">
        <f t="shared" si="2"/>
        <v>KARLI</v>
      </c>
    </row>
    <row r="173" spans="1:22" x14ac:dyDescent="0.25">
      <c r="A173" s="1">
        <v>331</v>
      </c>
      <c r="B173" s="19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1">
        <v>37.76400000000001</v>
      </c>
      <c r="R173" s="1">
        <v>6</v>
      </c>
      <c r="S173" s="11">
        <v>-27.693600000000004</v>
      </c>
      <c r="T173" s="20" t="str">
        <f>VLOOKUP(N173,Referans!A:B,2,FALSE)</f>
        <v>Ayşe Demir</v>
      </c>
      <c r="U173" s="20" t="str">
        <f>INDEX(Referans!B:B,MATCH(N173,Referans!A:A,0))</f>
        <v>Ayşe Demir</v>
      </c>
      <c r="V173" s="20" t="str">
        <f t="shared" si="2"/>
        <v>ZARARLI</v>
      </c>
    </row>
    <row r="174" spans="1:22" x14ac:dyDescent="0.25">
      <c r="A174" s="1">
        <v>332</v>
      </c>
      <c r="B174" s="19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1">
        <v>82.8</v>
      </c>
      <c r="R174" s="1">
        <v>2</v>
      </c>
      <c r="S174" s="11">
        <v>-20.700000000000003</v>
      </c>
      <c r="T174" s="20" t="str">
        <f>VLOOKUP(N174,Referans!A:B,2,FALSE)</f>
        <v>Mehmet Kaya</v>
      </c>
      <c r="U174" s="20" t="str">
        <f>INDEX(Referans!B:B,MATCH(N174,Referans!A:A,0))</f>
        <v>Mehmet Kaya</v>
      </c>
      <c r="V174" s="20" t="str">
        <f t="shared" si="2"/>
        <v>ZARARLI</v>
      </c>
    </row>
    <row r="175" spans="1:22" x14ac:dyDescent="0.25">
      <c r="A175" s="1">
        <v>333</v>
      </c>
      <c r="B175" s="19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1">
        <v>20.724000000000004</v>
      </c>
      <c r="R175" s="1">
        <v>2</v>
      </c>
      <c r="S175" s="11">
        <v>-13.815999999999995</v>
      </c>
      <c r="T175" s="20" t="str">
        <f>VLOOKUP(N175,Referans!A:B,2,FALSE)</f>
        <v>Ayşe Demir</v>
      </c>
      <c r="U175" s="20" t="str">
        <f>INDEX(Referans!B:B,MATCH(N175,Referans!A:A,0))</f>
        <v>Ayşe Demir</v>
      </c>
      <c r="V175" s="20" t="str">
        <f t="shared" si="2"/>
        <v>ZARARLI</v>
      </c>
    </row>
    <row r="176" spans="1:22" x14ac:dyDescent="0.25">
      <c r="A176" s="1">
        <v>334</v>
      </c>
      <c r="B176" s="19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1">
        <v>4.8960000000000008</v>
      </c>
      <c r="R176" s="1">
        <v>3</v>
      </c>
      <c r="S176" s="11">
        <v>-3.4271999999999991</v>
      </c>
      <c r="T176" s="20" t="str">
        <f>VLOOKUP(N176,Referans!A:B,2,FALSE)</f>
        <v>Ayşe Demir</v>
      </c>
      <c r="U176" s="20" t="str">
        <f>INDEX(Referans!B:B,MATCH(N176,Referans!A:A,0))</f>
        <v>Ayşe Demir</v>
      </c>
      <c r="V176" s="20" t="str">
        <f t="shared" si="2"/>
        <v>ZARARLI</v>
      </c>
    </row>
    <row r="177" spans="1:22" x14ac:dyDescent="0.25">
      <c r="A177" s="1">
        <v>346</v>
      </c>
      <c r="B177" s="19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1">
        <v>47.975999999999999</v>
      </c>
      <c r="R177" s="1">
        <v>3</v>
      </c>
      <c r="S177" s="11">
        <v>4.7976000000000028</v>
      </c>
      <c r="T177" s="20" t="str">
        <f>VLOOKUP(N177,Referans!A:B,2,FALSE)</f>
        <v>Mehmet Kaya</v>
      </c>
      <c r="U177" s="20" t="str">
        <f>INDEX(Referans!B:B,MATCH(N177,Referans!A:A,0))</f>
        <v>Mehmet Kaya</v>
      </c>
      <c r="V177" s="20" t="str">
        <f t="shared" si="2"/>
        <v>KARLI</v>
      </c>
    </row>
    <row r="178" spans="1:22" x14ac:dyDescent="0.25">
      <c r="A178" s="1">
        <v>347</v>
      </c>
      <c r="B178" s="19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1">
        <v>7.5600000000000005</v>
      </c>
      <c r="R178" s="1">
        <v>3</v>
      </c>
      <c r="S178" s="11">
        <v>3.0996000000000006</v>
      </c>
      <c r="T178" s="20" t="str">
        <f>VLOOKUP(N178,Referans!A:B,2,FALSE)</f>
        <v>Ayşe Demir</v>
      </c>
      <c r="U178" s="20" t="str">
        <f>INDEX(Referans!B:B,MATCH(N178,Referans!A:A,0))</f>
        <v>Ayşe Demir</v>
      </c>
      <c r="V178" s="20" t="str">
        <f t="shared" si="2"/>
        <v>KARLI</v>
      </c>
    </row>
    <row r="179" spans="1:22" x14ac:dyDescent="0.25">
      <c r="A179" s="1">
        <v>348</v>
      </c>
      <c r="B179" s="19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1">
        <v>24.56</v>
      </c>
      <c r="R179" s="1">
        <v>2</v>
      </c>
      <c r="S179" s="11">
        <v>11.543199999999999</v>
      </c>
      <c r="T179" s="20" t="str">
        <f>VLOOKUP(N179,Referans!A:B,2,FALSE)</f>
        <v>Ayşe Demir</v>
      </c>
      <c r="U179" s="20" t="str">
        <f>INDEX(Referans!B:B,MATCH(N179,Referans!A:A,0))</f>
        <v>Ayşe Demir</v>
      </c>
      <c r="V179" s="20" t="str">
        <f t="shared" si="2"/>
        <v>KARLI</v>
      </c>
    </row>
    <row r="180" spans="1:22" x14ac:dyDescent="0.25">
      <c r="A180" s="1">
        <v>349</v>
      </c>
      <c r="B180" s="19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1">
        <v>12.96</v>
      </c>
      <c r="R180" s="1">
        <v>2</v>
      </c>
      <c r="S180" s="11">
        <v>4.1471999999999998</v>
      </c>
      <c r="T180" s="20" t="str">
        <f>VLOOKUP(N180,Referans!A:B,2,FALSE)</f>
        <v>Ayşe Demir</v>
      </c>
      <c r="U180" s="20" t="str">
        <f>INDEX(Referans!B:B,MATCH(N180,Referans!A:A,0))</f>
        <v>Ayşe Demir</v>
      </c>
      <c r="V180" s="20" t="str">
        <f t="shared" si="2"/>
        <v>KARLI</v>
      </c>
    </row>
    <row r="181" spans="1:22" x14ac:dyDescent="0.25">
      <c r="A181" s="1">
        <v>350</v>
      </c>
      <c r="B181" s="19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1">
        <v>6.79</v>
      </c>
      <c r="R181" s="1">
        <v>1</v>
      </c>
      <c r="S181" s="11">
        <v>2.3086000000000002</v>
      </c>
      <c r="T181" s="20" t="str">
        <f>VLOOKUP(N181,Referans!A:B,2,FALSE)</f>
        <v>Mehmet Kaya</v>
      </c>
      <c r="U181" s="20" t="str">
        <f>INDEX(Referans!B:B,MATCH(N181,Referans!A:A,0))</f>
        <v>Mehmet Kaya</v>
      </c>
      <c r="V181" s="20" t="str">
        <f t="shared" si="2"/>
        <v>KARLI</v>
      </c>
    </row>
    <row r="182" spans="1:22" x14ac:dyDescent="0.25">
      <c r="A182" s="1">
        <v>351</v>
      </c>
      <c r="B182" s="19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1">
        <v>24.56</v>
      </c>
      <c r="R182" s="1">
        <v>2</v>
      </c>
      <c r="S182" s="11">
        <v>11.543199999999999</v>
      </c>
      <c r="T182" s="20" t="str">
        <f>VLOOKUP(N182,Referans!A:B,2,FALSE)</f>
        <v>Ayşe Demir</v>
      </c>
      <c r="U182" s="20" t="str">
        <f>INDEX(Referans!B:B,MATCH(N182,Referans!A:A,0))</f>
        <v>Ayşe Demir</v>
      </c>
      <c r="V182" s="20" t="str">
        <f t="shared" si="2"/>
        <v>KARLI</v>
      </c>
    </row>
    <row r="183" spans="1:22" x14ac:dyDescent="0.25">
      <c r="A183" s="1">
        <v>352</v>
      </c>
      <c r="B183" s="19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1">
        <v>3.048</v>
      </c>
      <c r="R183" s="1">
        <v>1</v>
      </c>
      <c r="S183" s="11">
        <v>1.0668</v>
      </c>
      <c r="T183" s="20" t="str">
        <f>VLOOKUP(N183,Referans!A:B,2,FALSE)</f>
        <v>Ayşe Demir</v>
      </c>
      <c r="U183" s="20" t="str">
        <f>INDEX(Referans!B:B,MATCH(N183,Referans!A:A,0))</f>
        <v>Ayşe Demir</v>
      </c>
      <c r="V183" s="20" t="str">
        <f t="shared" si="2"/>
        <v>KARLI</v>
      </c>
    </row>
    <row r="184" spans="1:22" x14ac:dyDescent="0.25">
      <c r="A184" s="1">
        <v>353</v>
      </c>
      <c r="B184" s="19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1">
        <v>49.12</v>
      </c>
      <c r="R184" s="1">
        <v>4</v>
      </c>
      <c r="S184" s="11">
        <v>23.086399999999998</v>
      </c>
      <c r="T184" s="20" t="str">
        <f>VLOOKUP(N184,Referans!A:B,2,FALSE)</f>
        <v>Ayşe Demir</v>
      </c>
      <c r="U184" s="20" t="str">
        <f>INDEX(Referans!B:B,MATCH(N184,Referans!A:A,0))</f>
        <v>Ayşe Demir</v>
      </c>
      <c r="V184" s="20" t="str">
        <f t="shared" si="2"/>
        <v>KARLI</v>
      </c>
    </row>
    <row r="185" spans="1:22" x14ac:dyDescent="0.25">
      <c r="A185" s="1">
        <v>354</v>
      </c>
      <c r="B185" s="19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1">
        <v>4355.1680000000006</v>
      </c>
      <c r="R185" s="1">
        <v>4</v>
      </c>
      <c r="S185" s="11">
        <v>1415.4295999999997</v>
      </c>
      <c r="T185" s="20" t="str">
        <f>VLOOKUP(N185,Referans!A:B,2,FALSE)</f>
        <v>Ayşe Demir</v>
      </c>
      <c r="U185" s="20" t="str">
        <f>INDEX(Referans!B:B,MATCH(N185,Referans!A:A,0))</f>
        <v>Ayşe Demir</v>
      </c>
      <c r="V185" s="20" t="str">
        <f t="shared" si="2"/>
        <v>KARLI</v>
      </c>
    </row>
    <row r="186" spans="1:22" x14ac:dyDescent="0.25">
      <c r="A186" s="1">
        <v>355</v>
      </c>
      <c r="B186" s="19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1">
        <v>388.70400000000006</v>
      </c>
      <c r="R186" s="1">
        <v>6</v>
      </c>
      <c r="S186" s="11">
        <v>-4.8588000000000022</v>
      </c>
      <c r="T186" s="20" t="str">
        <f>VLOOKUP(N186,Referans!A:B,2,FALSE)</f>
        <v>Ahmet Yılmaz</v>
      </c>
      <c r="U186" s="20" t="str">
        <f>INDEX(Referans!B:B,MATCH(N186,Referans!A:A,0))</f>
        <v>Ahmet Yılmaz</v>
      </c>
      <c r="V186" s="20" t="str">
        <f t="shared" si="2"/>
        <v>ZARARLI</v>
      </c>
    </row>
    <row r="187" spans="1:22" x14ac:dyDescent="0.25">
      <c r="A187" s="1">
        <v>356</v>
      </c>
      <c r="B187" s="19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1">
        <v>8.26</v>
      </c>
      <c r="R187" s="1">
        <v>2</v>
      </c>
      <c r="S187" s="11">
        <v>3.7995999999999999</v>
      </c>
      <c r="T187" s="20" t="str">
        <f>VLOOKUP(N187,Referans!A:B,2,FALSE)</f>
        <v>Ayşe Demir</v>
      </c>
      <c r="U187" s="20" t="str">
        <f>INDEX(Referans!B:B,MATCH(N187,Referans!A:A,0))</f>
        <v>Ayşe Demir</v>
      </c>
      <c r="V187" s="20" t="str">
        <f t="shared" si="2"/>
        <v>KARLI</v>
      </c>
    </row>
    <row r="188" spans="1:22" x14ac:dyDescent="0.25">
      <c r="A188" s="1">
        <v>357</v>
      </c>
      <c r="B188" s="19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1">
        <v>17.04</v>
      </c>
      <c r="R188" s="1">
        <v>4</v>
      </c>
      <c r="S188" s="11">
        <v>6.9863999999999997</v>
      </c>
      <c r="T188" s="20" t="str">
        <f>VLOOKUP(N188,Referans!A:B,2,FALSE)</f>
        <v>Ayşe Demir</v>
      </c>
      <c r="U188" s="20" t="str">
        <f>INDEX(Referans!B:B,MATCH(N188,Referans!A:A,0))</f>
        <v>Ayşe Demir</v>
      </c>
      <c r="V188" s="20" t="str">
        <f t="shared" si="2"/>
        <v>KARLI</v>
      </c>
    </row>
    <row r="189" spans="1:22" x14ac:dyDescent="0.25">
      <c r="A189" s="1">
        <v>358</v>
      </c>
      <c r="B189" s="19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1">
        <v>34.4</v>
      </c>
      <c r="R189" s="1">
        <v>5</v>
      </c>
      <c r="S189" s="11">
        <v>15.823999999999998</v>
      </c>
      <c r="T189" s="20" t="str">
        <f>VLOOKUP(N189,Referans!A:B,2,FALSE)</f>
        <v>Ayşe Demir</v>
      </c>
      <c r="U189" s="20" t="str">
        <f>INDEX(Referans!B:B,MATCH(N189,Referans!A:A,0))</f>
        <v>Ayşe Demir</v>
      </c>
      <c r="V189" s="20" t="str">
        <f t="shared" si="2"/>
        <v>KARLI</v>
      </c>
    </row>
    <row r="190" spans="1:22" x14ac:dyDescent="0.25">
      <c r="A190" s="1">
        <v>359</v>
      </c>
      <c r="B190" s="19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1">
        <v>36.240000000000009</v>
      </c>
      <c r="R190" s="1">
        <v>5</v>
      </c>
      <c r="S190" s="11">
        <v>11.324999999999996</v>
      </c>
      <c r="T190" s="20" t="str">
        <f>VLOOKUP(N190,Referans!A:B,2,FALSE)</f>
        <v>Ayşe Demir</v>
      </c>
      <c r="U190" s="20" t="str">
        <f>INDEX(Referans!B:B,MATCH(N190,Referans!A:A,0))</f>
        <v>Ayşe Demir</v>
      </c>
      <c r="V190" s="20" t="str">
        <f t="shared" si="2"/>
        <v>KARLI</v>
      </c>
    </row>
    <row r="191" spans="1:22" x14ac:dyDescent="0.25">
      <c r="A191" s="1">
        <v>360</v>
      </c>
      <c r="B191" s="19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1">
        <v>647.84</v>
      </c>
      <c r="R191" s="1">
        <v>8</v>
      </c>
      <c r="S191" s="11">
        <v>168.4384</v>
      </c>
      <c r="T191" s="20" t="str">
        <f>VLOOKUP(N191,Referans!A:B,2,FALSE)</f>
        <v>Ayşe Demir</v>
      </c>
      <c r="U191" s="20" t="str">
        <f>INDEX(Referans!B:B,MATCH(N191,Referans!A:A,0))</f>
        <v>Ayşe Demir</v>
      </c>
      <c r="V191" s="20" t="str">
        <f t="shared" si="2"/>
        <v>KARLI</v>
      </c>
    </row>
    <row r="192" spans="1:22" x14ac:dyDescent="0.25">
      <c r="A192" s="1">
        <v>361</v>
      </c>
      <c r="B192" s="19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1">
        <v>20.7</v>
      </c>
      <c r="R192" s="1">
        <v>2</v>
      </c>
      <c r="S192" s="11">
        <v>9.9359999999999999</v>
      </c>
      <c r="T192" s="20" t="str">
        <f>VLOOKUP(N192,Referans!A:B,2,FALSE)</f>
        <v>Ayşe Demir</v>
      </c>
      <c r="U192" s="20" t="str">
        <f>INDEX(Referans!B:B,MATCH(N192,Referans!A:A,0))</f>
        <v>Ayşe Demir</v>
      </c>
      <c r="V192" s="20" t="str">
        <f t="shared" si="2"/>
        <v>KARLI</v>
      </c>
    </row>
    <row r="193" spans="1:22" x14ac:dyDescent="0.25">
      <c r="A193" s="1">
        <v>362</v>
      </c>
      <c r="B193" s="19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1">
        <v>20.7</v>
      </c>
      <c r="R193" s="1">
        <v>2</v>
      </c>
      <c r="S193" s="11">
        <v>9.9359999999999999</v>
      </c>
      <c r="T193" s="20" t="str">
        <f>VLOOKUP(N193,Referans!A:B,2,FALSE)</f>
        <v>Ayşe Demir</v>
      </c>
      <c r="U193" s="20" t="str">
        <f>INDEX(Referans!B:B,MATCH(N193,Referans!A:A,0))</f>
        <v>Ayşe Demir</v>
      </c>
      <c r="V193" s="20" t="str">
        <f t="shared" si="2"/>
        <v>KARLI</v>
      </c>
    </row>
    <row r="194" spans="1:22" x14ac:dyDescent="0.25">
      <c r="A194" s="1">
        <v>363</v>
      </c>
      <c r="B194" s="19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1">
        <v>488.64600000000002</v>
      </c>
      <c r="R194" s="1">
        <v>3</v>
      </c>
      <c r="S194" s="11">
        <v>86.870400000000004</v>
      </c>
      <c r="T194" s="20" t="str">
        <f>VLOOKUP(N194,Referans!A:B,2,FALSE)</f>
        <v>Ahmet Yılmaz</v>
      </c>
      <c r="U194" s="20" t="str">
        <f>INDEX(Referans!B:B,MATCH(N194,Referans!A:A,0))</f>
        <v>Ahmet Yılmaz</v>
      </c>
      <c r="V194" s="20" t="str">
        <f t="shared" ref="V194:V257" si="3">IF(S194&gt;0,"KARLI",IF(S194=0,"KAR VEYA ZARAR YOK","ZARARLI"))</f>
        <v>KARLI</v>
      </c>
    </row>
    <row r="195" spans="1:22" x14ac:dyDescent="0.25">
      <c r="A195" s="1">
        <v>364</v>
      </c>
      <c r="B195" s="19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1">
        <v>5.56</v>
      </c>
      <c r="R195" s="1">
        <v>2</v>
      </c>
      <c r="S195" s="11">
        <v>1.4455999999999998</v>
      </c>
      <c r="T195" s="20" t="str">
        <f>VLOOKUP(N195,Referans!A:B,2,FALSE)</f>
        <v>Ayşe Demir</v>
      </c>
      <c r="U195" s="20" t="str">
        <f>INDEX(Referans!B:B,MATCH(N195,Referans!A:A,0))</f>
        <v>Ayşe Demir</v>
      </c>
      <c r="V195" s="20" t="str">
        <f t="shared" si="3"/>
        <v>KARLI</v>
      </c>
    </row>
    <row r="196" spans="1:22" x14ac:dyDescent="0.25">
      <c r="A196" s="1">
        <v>365</v>
      </c>
      <c r="B196" s="19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1">
        <v>47.12</v>
      </c>
      <c r="R196" s="1">
        <v>8</v>
      </c>
      <c r="S196" s="11">
        <v>20.732800000000001</v>
      </c>
      <c r="T196" s="20" t="str">
        <f>VLOOKUP(N196,Referans!A:B,2,FALSE)</f>
        <v>Ahmet Yılmaz</v>
      </c>
      <c r="U196" s="20" t="str">
        <f>INDEX(Referans!B:B,MATCH(N196,Referans!A:A,0))</f>
        <v>Ahmet Yılmaz</v>
      </c>
      <c r="V196" s="20" t="str">
        <f t="shared" si="3"/>
        <v>KARLI</v>
      </c>
    </row>
    <row r="197" spans="1:22" x14ac:dyDescent="0.25">
      <c r="A197" s="1">
        <v>367</v>
      </c>
      <c r="B197" s="19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1">
        <v>23.2</v>
      </c>
      <c r="R197" s="1">
        <v>4</v>
      </c>
      <c r="S197" s="11">
        <v>10.44</v>
      </c>
      <c r="T197" s="20" t="str">
        <f>VLOOKUP(N197,Referans!A:B,2,FALSE)</f>
        <v>Ayşe Demir</v>
      </c>
      <c r="U197" s="20" t="str">
        <f>INDEX(Referans!B:B,MATCH(N197,Referans!A:A,0))</f>
        <v>Ayşe Demir</v>
      </c>
      <c r="V197" s="20" t="str">
        <f t="shared" si="3"/>
        <v>KARLI</v>
      </c>
    </row>
    <row r="198" spans="1:22" x14ac:dyDescent="0.25">
      <c r="A198" s="1">
        <v>368</v>
      </c>
      <c r="B198" s="19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1">
        <v>7.36</v>
      </c>
      <c r="R198" s="1">
        <v>2</v>
      </c>
      <c r="S198" s="11">
        <v>0.14719999999999978</v>
      </c>
      <c r="T198" s="20" t="str">
        <f>VLOOKUP(N198,Referans!A:B,2,FALSE)</f>
        <v>Ayşe Demir</v>
      </c>
      <c r="U198" s="20" t="str">
        <f>INDEX(Referans!B:B,MATCH(N198,Referans!A:A,0))</f>
        <v>Ayşe Demir</v>
      </c>
      <c r="V198" s="20" t="str">
        <f t="shared" si="3"/>
        <v>KARLI</v>
      </c>
    </row>
    <row r="199" spans="1:22" x14ac:dyDescent="0.25">
      <c r="A199" s="1">
        <v>369</v>
      </c>
      <c r="B199" s="19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1">
        <v>104.79</v>
      </c>
      <c r="R199" s="1">
        <v>7</v>
      </c>
      <c r="S199" s="11">
        <v>29.341200000000008</v>
      </c>
      <c r="T199" s="20" t="str">
        <f>VLOOKUP(N199,Referans!A:B,2,FALSE)</f>
        <v>Ayşe Demir</v>
      </c>
      <c r="U199" s="20" t="str">
        <f>INDEX(Referans!B:B,MATCH(N199,Referans!A:A,0))</f>
        <v>Ayşe Demir</v>
      </c>
      <c r="V199" s="20" t="str">
        <f t="shared" si="3"/>
        <v>KARLI</v>
      </c>
    </row>
    <row r="200" spans="1:22" x14ac:dyDescent="0.25">
      <c r="A200" s="1">
        <v>370</v>
      </c>
      <c r="B200" s="19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1">
        <v>1043.92</v>
      </c>
      <c r="R200" s="1">
        <v>4</v>
      </c>
      <c r="S200" s="11">
        <v>271.41920000000005</v>
      </c>
      <c r="T200" s="20" t="str">
        <f>VLOOKUP(N200,Referans!A:B,2,FALSE)</f>
        <v>Ahmet Yılmaz</v>
      </c>
      <c r="U200" s="20" t="str">
        <f>INDEX(Referans!B:B,MATCH(N200,Referans!A:A,0))</f>
        <v>Ahmet Yılmaz</v>
      </c>
      <c r="V200" s="20" t="str">
        <f t="shared" si="3"/>
        <v>KARLI</v>
      </c>
    </row>
    <row r="201" spans="1:22" x14ac:dyDescent="0.25">
      <c r="A201" s="1">
        <v>371</v>
      </c>
      <c r="B201" s="19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1">
        <v>25.920000000000005</v>
      </c>
      <c r="R201" s="1">
        <v>5</v>
      </c>
      <c r="S201" s="11">
        <v>9.3960000000000008</v>
      </c>
      <c r="T201" s="20" t="str">
        <f>VLOOKUP(N201,Referans!A:B,2,FALSE)</f>
        <v>Ayşe Demir</v>
      </c>
      <c r="U201" s="20" t="str">
        <f>INDEX(Referans!B:B,MATCH(N201,Referans!A:A,0))</f>
        <v>Ayşe Demir</v>
      </c>
      <c r="V201" s="20" t="str">
        <f t="shared" si="3"/>
        <v>KARLI</v>
      </c>
    </row>
    <row r="202" spans="1:22" x14ac:dyDescent="0.25">
      <c r="A202" s="1">
        <v>372</v>
      </c>
      <c r="B202" s="19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1">
        <v>53.424000000000007</v>
      </c>
      <c r="R202" s="1">
        <v>3</v>
      </c>
      <c r="S202" s="11">
        <v>4.6746000000000016</v>
      </c>
      <c r="T202" s="20" t="str">
        <f>VLOOKUP(N202,Referans!A:B,2,FALSE)</f>
        <v>Ayşe Demir</v>
      </c>
      <c r="U202" s="20" t="str">
        <f>INDEX(Referans!B:B,MATCH(N202,Referans!A:A,0))</f>
        <v>Ayşe Demir</v>
      </c>
      <c r="V202" s="20" t="str">
        <f t="shared" si="3"/>
        <v>KARLI</v>
      </c>
    </row>
    <row r="203" spans="1:22" x14ac:dyDescent="0.25">
      <c r="A203" s="1">
        <v>377</v>
      </c>
      <c r="B203" s="19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1">
        <v>99.13600000000001</v>
      </c>
      <c r="R203" s="1">
        <v>4</v>
      </c>
      <c r="S203" s="11">
        <v>30.979999999999993</v>
      </c>
      <c r="T203" s="20" t="str">
        <f>VLOOKUP(N203,Referans!A:B,2,FALSE)</f>
        <v>Ayşe Demir</v>
      </c>
      <c r="U203" s="20" t="str">
        <f>INDEX(Referans!B:B,MATCH(N203,Referans!A:A,0))</f>
        <v>Ayşe Demir</v>
      </c>
      <c r="V203" s="20" t="str">
        <f t="shared" si="3"/>
        <v>KARLI</v>
      </c>
    </row>
    <row r="204" spans="1:22" x14ac:dyDescent="0.25">
      <c r="A204" s="1">
        <v>378</v>
      </c>
      <c r="B204" s="19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1">
        <v>1488.4239999999998</v>
      </c>
      <c r="R204" s="1">
        <v>7</v>
      </c>
      <c r="S204" s="11">
        <v>-297.68479999999983</v>
      </c>
      <c r="T204" s="20" t="str">
        <f>VLOOKUP(N204,Referans!A:B,2,FALSE)</f>
        <v>Ahmet Yılmaz</v>
      </c>
      <c r="U204" s="20" t="str">
        <f>INDEX(Referans!B:B,MATCH(N204,Referans!A:A,0))</f>
        <v>Ahmet Yılmaz</v>
      </c>
      <c r="V204" s="20" t="str">
        <f t="shared" si="3"/>
        <v>ZARARLI</v>
      </c>
    </row>
    <row r="205" spans="1:22" x14ac:dyDescent="0.25">
      <c r="A205" s="1">
        <v>382</v>
      </c>
      <c r="B205" s="19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1">
        <v>50.96</v>
      </c>
      <c r="R205" s="1">
        <v>7</v>
      </c>
      <c r="S205" s="11">
        <v>25.48</v>
      </c>
      <c r="T205" s="20" t="str">
        <f>VLOOKUP(N205,Referans!A:B,2,FALSE)</f>
        <v>Ayşe Demir</v>
      </c>
      <c r="U205" s="20" t="str">
        <f>INDEX(Referans!B:B,MATCH(N205,Referans!A:A,0))</f>
        <v>Ayşe Demir</v>
      </c>
      <c r="V205" s="20" t="str">
        <f t="shared" si="3"/>
        <v>KARLI</v>
      </c>
    </row>
    <row r="206" spans="1:22" x14ac:dyDescent="0.25">
      <c r="A206" s="1">
        <v>383</v>
      </c>
      <c r="B206" s="19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1">
        <v>49.536000000000001</v>
      </c>
      <c r="R206" s="1">
        <v>3</v>
      </c>
      <c r="S206" s="11">
        <v>17.337599999999998</v>
      </c>
      <c r="T206" s="20" t="str">
        <f>VLOOKUP(N206,Referans!A:B,2,FALSE)</f>
        <v>Ayşe Demir</v>
      </c>
      <c r="U206" s="20" t="str">
        <f>INDEX(Referans!B:B,MATCH(N206,Referans!A:A,0))</f>
        <v>Ayşe Demir</v>
      </c>
      <c r="V206" s="20" t="str">
        <f t="shared" si="3"/>
        <v>KARLI</v>
      </c>
    </row>
    <row r="207" spans="1:22" x14ac:dyDescent="0.25">
      <c r="A207" s="1">
        <v>390</v>
      </c>
      <c r="B207" s="19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1">
        <v>23.36</v>
      </c>
      <c r="R207" s="1">
        <v>4</v>
      </c>
      <c r="S207" s="11">
        <v>7.8839999999999986</v>
      </c>
      <c r="T207" s="20" t="str">
        <f>VLOOKUP(N207,Referans!A:B,2,FALSE)</f>
        <v>Ayşe Demir</v>
      </c>
      <c r="U207" s="20" t="str">
        <f>INDEX(Referans!B:B,MATCH(N207,Referans!A:A,0))</f>
        <v>Ayşe Demir</v>
      </c>
      <c r="V207" s="20" t="str">
        <f t="shared" si="3"/>
        <v>KARLI</v>
      </c>
    </row>
    <row r="208" spans="1:22" x14ac:dyDescent="0.25">
      <c r="A208" s="1">
        <v>391</v>
      </c>
      <c r="B208" s="19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1">
        <v>39.979999999999997</v>
      </c>
      <c r="R208" s="1">
        <v>2</v>
      </c>
      <c r="S208" s="11">
        <v>13.593199999999996</v>
      </c>
      <c r="T208" s="20" t="str">
        <f>VLOOKUP(N208,Referans!A:B,2,FALSE)</f>
        <v>Mehmet Kaya</v>
      </c>
      <c r="U208" s="20" t="str">
        <f>INDEX(Referans!B:B,MATCH(N208,Referans!A:A,0))</f>
        <v>Mehmet Kaya</v>
      </c>
      <c r="V208" s="20" t="str">
        <f t="shared" si="3"/>
        <v>KARLI</v>
      </c>
    </row>
    <row r="209" spans="1:22" x14ac:dyDescent="0.25">
      <c r="A209" s="1">
        <v>395</v>
      </c>
      <c r="B209" s="19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1">
        <v>75.792000000000002</v>
      </c>
      <c r="R209" s="1">
        <v>3</v>
      </c>
      <c r="S209" s="11">
        <v>25.579799999999992</v>
      </c>
      <c r="T209" s="20" t="str">
        <f>VLOOKUP(N209,Referans!A:B,2,FALSE)</f>
        <v>Ayşe Demir</v>
      </c>
      <c r="U209" s="20" t="str">
        <f>INDEX(Referans!B:B,MATCH(N209,Referans!A:A,0))</f>
        <v>Ayşe Demir</v>
      </c>
      <c r="V209" s="20" t="str">
        <f t="shared" si="3"/>
        <v>KARLI</v>
      </c>
    </row>
    <row r="210" spans="1:22" x14ac:dyDescent="0.25">
      <c r="A210" s="1">
        <v>396</v>
      </c>
      <c r="B210" s="19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1">
        <v>49.96</v>
      </c>
      <c r="R210" s="1">
        <v>2</v>
      </c>
      <c r="S210" s="11">
        <v>9.4923999999999964</v>
      </c>
      <c r="T210" s="20" t="str">
        <f>VLOOKUP(N210,Referans!A:B,2,FALSE)</f>
        <v>Ayşe Demir</v>
      </c>
      <c r="U210" s="20" t="str">
        <f>INDEX(Referans!B:B,MATCH(N210,Referans!A:A,0))</f>
        <v>Ayşe Demir</v>
      </c>
      <c r="V210" s="20" t="str">
        <f t="shared" si="3"/>
        <v>KARLI</v>
      </c>
    </row>
    <row r="211" spans="1:22" x14ac:dyDescent="0.25">
      <c r="A211" s="1">
        <v>397</v>
      </c>
      <c r="B211" s="19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1">
        <v>12.96</v>
      </c>
      <c r="R211" s="1">
        <v>2</v>
      </c>
      <c r="S211" s="11">
        <v>6.2208000000000006</v>
      </c>
      <c r="T211" s="20" t="str">
        <f>VLOOKUP(N211,Referans!A:B,2,FALSE)</f>
        <v>Ayşe Demir</v>
      </c>
      <c r="U211" s="20" t="str">
        <f>INDEX(Referans!B:B,MATCH(N211,Referans!A:A,0))</f>
        <v>Ayşe Demir</v>
      </c>
      <c r="V211" s="20" t="str">
        <f t="shared" si="3"/>
        <v>KARLI</v>
      </c>
    </row>
    <row r="212" spans="1:22" x14ac:dyDescent="0.25">
      <c r="A212" s="1">
        <v>399</v>
      </c>
      <c r="B212" s="19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1">
        <v>35.952000000000005</v>
      </c>
      <c r="R212" s="1">
        <v>3</v>
      </c>
      <c r="S212" s="11">
        <v>3.5951999999999984</v>
      </c>
      <c r="T212" s="20" t="str">
        <f>VLOOKUP(N212,Referans!A:B,2,FALSE)</f>
        <v>Ayşe Demir</v>
      </c>
      <c r="U212" s="20" t="str">
        <f>INDEX(Referans!B:B,MATCH(N212,Referans!A:A,0))</f>
        <v>Ayşe Demir</v>
      </c>
      <c r="V212" s="20" t="str">
        <f t="shared" si="3"/>
        <v>KARLI</v>
      </c>
    </row>
    <row r="213" spans="1:22" x14ac:dyDescent="0.25">
      <c r="A213" s="1">
        <v>400</v>
      </c>
      <c r="B213" s="19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1">
        <v>2396.2655999999997</v>
      </c>
      <c r="R213" s="1">
        <v>4</v>
      </c>
      <c r="S213" s="11">
        <v>-317.15280000000007</v>
      </c>
      <c r="T213" s="20" t="str">
        <f>VLOOKUP(N213,Referans!A:B,2,FALSE)</f>
        <v>Ahmet Yılmaz</v>
      </c>
      <c r="U213" s="20" t="str">
        <f>INDEX(Referans!B:B,MATCH(N213,Referans!A:A,0))</f>
        <v>Ahmet Yılmaz</v>
      </c>
      <c r="V213" s="20" t="str">
        <f t="shared" si="3"/>
        <v>ZARARLI</v>
      </c>
    </row>
    <row r="214" spans="1:22" x14ac:dyDescent="0.25">
      <c r="A214" s="1">
        <v>401</v>
      </c>
      <c r="B214" s="19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1">
        <v>131.136</v>
      </c>
      <c r="R214" s="1">
        <v>4</v>
      </c>
      <c r="S214" s="11">
        <v>-32.783999999999999</v>
      </c>
      <c r="T214" s="20" t="str">
        <f>VLOOKUP(N214,Referans!A:B,2,FALSE)</f>
        <v>Ayşe Demir</v>
      </c>
      <c r="U214" s="20" t="str">
        <f>INDEX(Referans!B:B,MATCH(N214,Referans!A:A,0))</f>
        <v>Ayşe Demir</v>
      </c>
      <c r="V214" s="20" t="str">
        <f t="shared" si="3"/>
        <v>ZARARLI</v>
      </c>
    </row>
    <row r="215" spans="1:22" x14ac:dyDescent="0.25">
      <c r="A215" s="1">
        <v>402</v>
      </c>
      <c r="B215" s="19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1">
        <v>57.584000000000003</v>
      </c>
      <c r="R215" s="1">
        <v>2</v>
      </c>
      <c r="S215" s="11">
        <v>0.71979999999999933</v>
      </c>
      <c r="T215" s="20" t="str">
        <f>VLOOKUP(N215,Referans!A:B,2,FALSE)</f>
        <v>Mehmet Kaya</v>
      </c>
      <c r="U215" s="20" t="str">
        <f>INDEX(Referans!B:B,MATCH(N215,Referans!A:A,0))</f>
        <v>Mehmet Kaya</v>
      </c>
      <c r="V215" s="20" t="str">
        <f t="shared" si="3"/>
        <v>KARLI</v>
      </c>
    </row>
    <row r="216" spans="1:22" x14ac:dyDescent="0.25">
      <c r="A216" s="1">
        <v>405</v>
      </c>
      <c r="B216" s="19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1">
        <v>35.910000000000004</v>
      </c>
      <c r="R216" s="1">
        <v>3</v>
      </c>
      <c r="S216" s="11">
        <v>9.6956999999999987</v>
      </c>
      <c r="T216" s="20" t="str">
        <f>VLOOKUP(N216,Referans!A:B,2,FALSE)</f>
        <v>Ayşe Demir</v>
      </c>
      <c r="U216" s="20" t="str">
        <f>INDEX(Referans!B:B,MATCH(N216,Referans!A:A,0))</f>
        <v>Ayşe Demir</v>
      </c>
      <c r="V216" s="20" t="str">
        <f t="shared" si="3"/>
        <v>KARLI</v>
      </c>
    </row>
    <row r="217" spans="1:22" x14ac:dyDescent="0.25">
      <c r="A217" s="1">
        <v>406</v>
      </c>
      <c r="B217" s="19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1">
        <v>179.95000000000002</v>
      </c>
      <c r="R217" s="1">
        <v>5</v>
      </c>
      <c r="S217" s="11">
        <v>37.789500000000004</v>
      </c>
      <c r="T217" s="20" t="str">
        <f>VLOOKUP(N217,Referans!A:B,2,FALSE)</f>
        <v>Mehmet Kaya</v>
      </c>
      <c r="U217" s="20" t="str">
        <f>INDEX(Referans!B:B,MATCH(N217,Referans!A:A,0))</f>
        <v>Mehmet Kaya</v>
      </c>
      <c r="V217" s="20" t="str">
        <f t="shared" si="3"/>
        <v>KARLI</v>
      </c>
    </row>
    <row r="218" spans="1:22" x14ac:dyDescent="0.25">
      <c r="A218" s="1">
        <v>407</v>
      </c>
      <c r="B218" s="19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1">
        <v>1199.9760000000001</v>
      </c>
      <c r="R218" s="1">
        <v>3</v>
      </c>
      <c r="S218" s="11">
        <v>434.99130000000002</v>
      </c>
      <c r="T218" s="20" t="str">
        <f>VLOOKUP(N218,Referans!A:B,2,FALSE)</f>
        <v>Mehmet Kaya</v>
      </c>
      <c r="U218" s="20" t="str">
        <f>INDEX(Referans!B:B,MATCH(N218,Referans!A:A,0))</f>
        <v>Mehmet Kaya</v>
      </c>
      <c r="V218" s="20" t="str">
        <f t="shared" si="3"/>
        <v>KARLI</v>
      </c>
    </row>
    <row r="219" spans="1:22" x14ac:dyDescent="0.25">
      <c r="A219" s="1">
        <v>408</v>
      </c>
      <c r="B219" s="19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1">
        <v>27.15</v>
      </c>
      <c r="R219" s="1">
        <v>5</v>
      </c>
      <c r="S219" s="11">
        <v>13.3035</v>
      </c>
      <c r="T219" s="20" t="str">
        <f>VLOOKUP(N219,Referans!A:B,2,FALSE)</f>
        <v>Ayşe Demir</v>
      </c>
      <c r="U219" s="20" t="str">
        <f>INDEX(Referans!B:B,MATCH(N219,Referans!A:A,0))</f>
        <v>Ayşe Demir</v>
      </c>
      <c r="V219" s="20" t="str">
        <f t="shared" si="3"/>
        <v>KARLI</v>
      </c>
    </row>
    <row r="220" spans="1:22" x14ac:dyDescent="0.25">
      <c r="A220" s="1">
        <v>409</v>
      </c>
      <c r="B220" s="19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1">
        <v>1004.0239999999999</v>
      </c>
      <c r="R220" s="1">
        <v>7</v>
      </c>
      <c r="S220" s="11">
        <v>-112.95269999999994</v>
      </c>
      <c r="T220" s="20" t="str">
        <f>VLOOKUP(N220,Referans!A:B,2,FALSE)</f>
        <v>Ahmet Yılmaz</v>
      </c>
      <c r="U220" s="20" t="str">
        <f>INDEX(Referans!B:B,MATCH(N220,Referans!A:A,0))</f>
        <v>Ahmet Yılmaz</v>
      </c>
      <c r="V220" s="20" t="str">
        <f t="shared" si="3"/>
        <v>ZARARLI</v>
      </c>
    </row>
    <row r="221" spans="1:22" x14ac:dyDescent="0.25">
      <c r="A221" s="1">
        <v>410</v>
      </c>
      <c r="B221" s="19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1">
        <v>9.68</v>
      </c>
      <c r="R221" s="1">
        <v>1</v>
      </c>
      <c r="S221" s="11">
        <v>4.6463999999999999</v>
      </c>
      <c r="T221" s="20" t="str">
        <f>VLOOKUP(N221,Referans!A:B,2,FALSE)</f>
        <v>Ayşe Demir</v>
      </c>
      <c r="U221" s="20" t="str">
        <f>INDEX(Referans!B:B,MATCH(N221,Referans!A:A,0))</f>
        <v>Ayşe Demir</v>
      </c>
      <c r="V221" s="20" t="str">
        <f t="shared" si="3"/>
        <v>KARLI</v>
      </c>
    </row>
    <row r="222" spans="1:22" x14ac:dyDescent="0.25">
      <c r="A222" s="1">
        <v>411</v>
      </c>
      <c r="B222" s="19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1">
        <v>28.349999999999998</v>
      </c>
      <c r="R222" s="1">
        <v>9</v>
      </c>
      <c r="S222" s="11">
        <v>13.608000000000001</v>
      </c>
      <c r="T222" s="20" t="str">
        <f>VLOOKUP(N222,Referans!A:B,2,FALSE)</f>
        <v>Ayşe Demir</v>
      </c>
      <c r="U222" s="20" t="str">
        <f>INDEX(Referans!B:B,MATCH(N222,Referans!A:A,0))</f>
        <v>Ayşe Demir</v>
      </c>
      <c r="V222" s="20" t="str">
        <f t="shared" si="3"/>
        <v>KARLI</v>
      </c>
    </row>
    <row r="223" spans="1:22" x14ac:dyDescent="0.25">
      <c r="A223" s="1">
        <v>412</v>
      </c>
      <c r="B223" s="19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1">
        <v>55.98</v>
      </c>
      <c r="R223" s="1">
        <v>1</v>
      </c>
      <c r="S223" s="11">
        <v>27.430199999999999</v>
      </c>
      <c r="T223" s="20" t="str">
        <f>VLOOKUP(N223,Referans!A:B,2,FALSE)</f>
        <v>Ayşe Demir</v>
      </c>
      <c r="U223" s="20" t="str">
        <f>INDEX(Referans!B:B,MATCH(N223,Referans!A:A,0))</f>
        <v>Ayşe Demir</v>
      </c>
      <c r="V223" s="20" t="str">
        <f t="shared" si="3"/>
        <v>KARLI</v>
      </c>
    </row>
    <row r="224" spans="1:22" x14ac:dyDescent="0.25">
      <c r="A224" s="1">
        <v>413</v>
      </c>
      <c r="B224" s="19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1">
        <v>1336.829</v>
      </c>
      <c r="R224" s="1">
        <v>13</v>
      </c>
      <c r="S224" s="11">
        <v>31.454799999999949</v>
      </c>
      <c r="T224" s="20" t="str">
        <f>VLOOKUP(N224,Referans!A:B,2,FALSE)</f>
        <v>Ahmet Yılmaz</v>
      </c>
      <c r="U224" s="20" t="str">
        <f>INDEX(Referans!B:B,MATCH(N224,Referans!A:A,0))</f>
        <v>Ahmet Yılmaz</v>
      </c>
      <c r="V224" s="20" t="str">
        <f t="shared" si="3"/>
        <v>KARLI</v>
      </c>
    </row>
    <row r="225" spans="1:22" x14ac:dyDescent="0.25">
      <c r="A225" s="1">
        <v>414</v>
      </c>
      <c r="B225" s="19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1">
        <v>113.56800000000001</v>
      </c>
      <c r="R225" s="1">
        <v>2</v>
      </c>
      <c r="S225" s="11">
        <v>-18.454800000000013</v>
      </c>
      <c r="T225" s="20" t="str">
        <f>VLOOKUP(N225,Referans!A:B,2,FALSE)</f>
        <v>Ahmet Yılmaz</v>
      </c>
      <c r="U225" s="20" t="str">
        <f>INDEX(Referans!B:B,MATCH(N225,Referans!A:A,0))</f>
        <v>Ahmet Yılmaz</v>
      </c>
      <c r="V225" s="20" t="str">
        <f t="shared" si="3"/>
        <v>ZARARLI</v>
      </c>
    </row>
    <row r="226" spans="1:22" x14ac:dyDescent="0.25">
      <c r="A226" s="1">
        <v>415</v>
      </c>
      <c r="B226" s="19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1">
        <v>139.86000000000001</v>
      </c>
      <c r="R226" s="1">
        <v>7</v>
      </c>
      <c r="S226" s="11">
        <v>65.734199999999987</v>
      </c>
      <c r="T226" s="20" t="str">
        <f>VLOOKUP(N226,Referans!A:B,2,FALSE)</f>
        <v>Ayşe Demir</v>
      </c>
      <c r="U226" s="20" t="str">
        <f>INDEX(Referans!B:B,MATCH(N226,Referans!A:A,0))</f>
        <v>Ayşe Demir</v>
      </c>
      <c r="V226" s="20" t="str">
        <f t="shared" si="3"/>
        <v>KARLI</v>
      </c>
    </row>
    <row r="227" spans="1:22" x14ac:dyDescent="0.25">
      <c r="A227" s="1">
        <v>416</v>
      </c>
      <c r="B227" s="19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1">
        <v>307.13600000000002</v>
      </c>
      <c r="R227" s="1">
        <v>4</v>
      </c>
      <c r="S227" s="11">
        <v>26.874400000000023</v>
      </c>
      <c r="T227" s="20" t="str">
        <f>VLOOKUP(N227,Referans!A:B,2,FALSE)</f>
        <v>Ahmet Yılmaz</v>
      </c>
      <c r="U227" s="20" t="str">
        <f>INDEX(Referans!B:B,MATCH(N227,Referans!A:A,0))</f>
        <v>Ahmet Yılmaz</v>
      </c>
      <c r="V227" s="20" t="str">
        <f t="shared" si="3"/>
        <v>KARLI</v>
      </c>
    </row>
    <row r="228" spans="1:22" x14ac:dyDescent="0.25">
      <c r="A228" s="1">
        <v>417</v>
      </c>
      <c r="B228" s="19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1">
        <v>95.92</v>
      </c>
      <c r="R228" s="1">
        <v>8</v>
      </c>
      <c r="S228" s="11">
        <v>25.898399999999995</v>
      </c>
      <c r="T228" s="20" t="str">
        <f>VLOOKUP(N228,Referans!A:B,2,FALSE)</f>
        <v>Ayşe Demir</v>
      </c>
      <c r="U228" s="20" t="str">
        <f>INDEX(Referans!B:B,MATCH(N228,Referans!A:A,0))</f>
        <v>Ayşe Demir</v>
      </c>
      <c r="V228" s="20" t="str">
        <f t="shared" si="3"/>
        <v>KARLI</v>
      </c>
    </row>
    <row r="229" spans="1:22" x14ac:dyDescent="0.25">
      <c r="A229" s="1">
        <v>418</v>
      </c>
      <c r="B229" s="19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1">
        <v>383.8</v>
      </c>
      <c r="R229" s="1">
        <v>5</v>
      </c>
      <c r="S229" s="11">
        <v>38.379999999999981</v>
      </c>
      <c r="T229" s="20" t="str">
        <f>VLOOKUP(N229,Referans!A:B,2,FALSE)</f>
        <v>Ahmet Yılmaz</v>
      </c>
      <c r="U229" s="20" t="str">
        <f>INDEX(Referans!B:B,MATCH(N229,Referans!A:A,0))</f>
        <v>Ahmet Yılmaz</v>
      </c>
      <c r="V229" s="20" t="str">
        <f t="shared" si="3"/>
        <v>KARLI</v>
      </c>
    </row>
    <row r="230" spans="1:22" x14ac:dyDescent="0.25">
      <c r="A230" s="1">
        <v>419</v>
      </c>
      <c r="B230" s="19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1">
        <v>5.78</v>
      </c>
      <c r="R230" s="1">
        <v>1</v>
      </c>
      <c r="S230" s="11">
        <v>2.8322000000000003</v>
      </c>
      <c r="T230" s="20" t="str">
        <f>VLOOKUP(N230,Referans!A:B,2,FALSE)</f>
        <v>Ayşe Demir</v>
      </c>
      <c r="U230" s="20" t="str">
        <f>INDEX(Referans!B:B,MATCH(N230,Referans!A:A,0))</f>
        <v>Ayşe Demir</v>
      </c>
      <c r="V230" s="20" t="str">
        <f t="shared" si="3"/>
        <v>KARLI</v>
      </c>
    </row>
    <row r="231" spans="1:22" x14ac:dyDescent="0.25">
      <c r="A231" s="1">
        <v>420</v>
      </c>
      <c r="B231" s="19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1">
        <v>9.32</v>
      </c>
      <c r="R231" s="1">
        <v>4</v>
      </c>
      <c r="S231" s="11">
        <v>2.702799999999999</v>
      </c>
      <c r="T231" s="20" t="str">
        <f>VLOOKUP(N231,Referans!A:B,2,FALSE)</f>
        <v>Ayşe Demir</v>
      </c>
      <c r="U231" s="20" t="str">
        <f>INDEX(Referans!B:B,MATCH(N231,Referans!A:A,0))</f>
        <v>Ayşe Demir</v>
      </c>
      <c r="V231" s="20" t="str">
        <f t="shared" si="3"/>
        <v>KARLI</v>
      </c>
    </row>
    <row r="232" spans="1:22" x14ac:dyDescent="0.25">
      <c r="A232" s="1">
        <v>421</v>
      </c>
      <c r="B232" s="19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1">
        <v>15.25</v>
      </c>
      <c r="R232" s="1">
        <v>1</v>
      </c>
      <c r="S232" s="11">
        <v>7.0149999999999988</v>
      </c>
      <c r="T232" s="20" t="str">
        <f>VLOOKUP(N232,Referans!A:B,2,FALSE)</f>
        <v>Ayşe Demir</v>
      </c>
      <c r="U232" s="20" t="str">
        <f>INDEX(Referans!B:B,MATCH(N232,Referans!A:A,0))</f>
        <v>Ayşe Demir</v>
      </c>
      <c r="V232" s="20" t="str">
        <f t="shared" si="3"/>
        <v>KARLI</v>
      </c>
    </row>
    <row r="233" spans="1:22" x14ac:dyDescent="0.25">
      <c r="A233" s="1">
        <v>423</v>
      </c>
      <c r="B233" s="19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1">
        <v>56.56</v>
      </c>
      <c r="R233" s="1">
        <v>4</v>
      </c>
      <c r="S233" s="11">
        <v>14.705600000000004</v>
      </c>
      <c r="T233" s="20" t="str">
        <f>VLOOKUP(N233,Referans!A:B,2,FALSE)</f>
        <v>Ahmet Yılmaz</v>
      </c>
      <c r="U233" s="20" t="str">
        <f>INDEX(Referans!B:B,MATCH(N233,Referans!A:A,0))</f>
        <v>Ahmet Yılmaz</v>
      </c>
      <c r="V233" s="20" t="str">
        <f t="shared" si="3"/>
        <v>KARLI</v>
      </c>
    </row>
    <row r="234" spans="1:22" x14ac:dyDescent="0.25">
      <c r="A234" s="1">
        <v>424</v>
      </c>
      <c r="B234" s="19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1">
        <v>32.700000000000003</v>
      </c>
      <c r="R234" s="1">
        <v>3</v>
      </c>
      <c r="S234" s="11">
        <v>8.5019999999999989</v>
      </c>
      <c r="T234" s="20" t="str">
        <f>VLOOKUP(N234,Referans!A:B,2,FALSE)</f>
        <v>Ayşe Demir</v>
      </c>
      <c r="U234" s="20" t="str">
        <f>INDEX(Referans!B:B,MATCH(N234,Referans!A:A,0))</f>
        <v>Ayşe Demir</v>
      </c>
      <c r="V234" s="20" t="str">
        <f t="shared" si="3"/>
        <v>KARLI</v>
      </c>
    </row>
    <row r="235" spans="1:22" x14ac:dyDescent="0.25">
      <c r="A235" s="1">
        <v>425</v>
      </c>
      <c r="B235" s="19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1">
        <v>866.4</v>
      </c>
      <c r="R235" s="1">
        <v>4</v>
      </c>
      <c r="S235" s="11">
        <v>225.26400000000001</v>
      </c>
      <c r="T235" s="20" t="str">
        <f>VLOOKUP(N235,Referans!A:B,2,FALSE)</f>
        <v>Ahmet Yılmaz</v>
      </c>
      <c r="U235" s="20" t="str">
        <f>INDEX(Referans!B:B,MATCH(N235,Referans!A:A,0))</f>
        <v>Ahmet Yılmaz</v>
      </c>
      <c r="V235" s="20" t="str">
        <f t="shared" si="3"/>
        <v>KARLI</v>
      </c>
    </row>
    <row r="236" spans="1:22" x14ac:dyDescent="0.25">
      <c r="A236" s="1">
        <v>426</v>
      </c>
      <c r="B236" s="19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1">
        <v>28.4</v>
      </c>
      <c r="R236" s="1">
        <v>2</v>
      </c>
      <c r="S236" s="11">
        <v>11.076000000000001</v>
      </c>
      <c r="T236" s="20" t="str">
        <f>VLOOKUP(N236,Referans!A:B,2,FALSE)</f>
        <v>Ahmet Yılmaz</v>
      </c>
      <c r="U236" s="20" t="str">
        <f>INDEX(Referans!B:B,MATCH(N236,Referans!A:A,0))</f>
        <v>Ahmet Yılmaz</v>
      </c>
      <c r="V236" s="20" t="str">
        <f t="shared" si="3"/>
        <v>KARLI</v>
      </c>
    </row>
    <row r="237" spans="1:22" x14ac:dyDescent="0.25">
      <c r="A237" s="1">
        <v>427</v>
      </c>
      <c r="B237" s="19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1">
        <v>287.92</v>
      </c>
      <c r="R237" s="1">
        <v>8</v>
      </c>
      <c r="S237" s="11">
        <v>138.20160000000001</v>
      </c>
      <c r="T237" s="20" t="str">
        <f>VLOOKUP(N237,Referans!A:B,2,FALSE)</f>
        <v>Ayşe Demir</v>
      </c>
      <c r="U237" s="20" t="str">
        <f>INDEX(Referans!B:B,MATCH(N237,Referans!A:A,0))</f>
        <v>Ayşe Demir</v>
      </c>
      <c r="V237" s="20" t="str">
        <f t="shared" si="3"/>
        <v>KARLI</v>
      </c>
    </row>
    <row r="238" spans="1:22" x14ac:dyDescent="0.25">
      <c r="A238" s="1">
        <v>429</v>
      </c>
      <c r="B238" s="19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1">
        <v>6.6719999999999988</v>
      </c>
      <c r="R238" s="1">
        <v>6</v>
      </c>
      <c r="S238" s="11">
        <v>0.50039999999999996</v>
      </c>
      <c r="T238" s="20" t="str">
        <f>VLOOKUP(N238,Referans!A:B,2,FALSE)</f>
        <v>Ayşe Demir</v>
      </c>
      <c r="U238" s="20" t="str">
        <f>INDEX(Referans!B:B,MATCH(N238,Referans!A:A,0))</f>
        <v>Ayşe Demir</v>
      </c>
      <c r="V238" s="20" t="str">
        <f t="shared" si="3"/>
        <v>KARLI</v>
      </c>
    </row>
    <row r="239" spans="1:22" x14ac:dyDescent="0.25">
      <c r="A239" s="1">
        <v>430</v>
      </c>
      <c r="B239" s="19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1">
        <v>189.58800000000005</v>
      </c>
      <c r="R239" s="1">
        <v>2</v>
      </c>
      <c r="S239" s="11">
        <v>-145.35079999999999</v>
      </c>
      <c r="T239" s="20" t="str">
        <f>VLOOKUP(N239,Referans!A:B,2,FALSE)</f>
        <v>Ayşe Demir</v>
      </c>
      <c r="U239" s="20" t="str">
        <f>INDEX(Referans!B:B,MATCH(N239,Referans!A:A,0))</f>
        <v>Ayşe Demir</v>
      </c>
      <c r="V239" s="20" t="str">
        <f t="shared" si="3"/>
        <v>ZARARLI</v>
      </c>
    </row>
    <row r="240" spans="1:22" x14ac:dyDescent="0.25">
      <c r="A240" s="1">
        <v>431</v>
      </c>
      <c r="B240" s="19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1">
        <v>408.74399999999997</v>
      </c>
      <c r="R240" s="1">
        <v>7</v>
      </c>
      <c r="S240" s="11">
        <v>76.639499999999984</v>
      </c>
      <c r="T240" s="20" t="str">
        <f>VLOOKUP(N240,Referans!A:B,2,FALSE)</f>
        <v>Mehmet Kaya</v>
      </c>
      <c r="U240" s="20" t="str">
        <f>INDEX(Referans!B:B,MATCH(N240,Referans!A:A,0))</f>
        <v>Mehmet Kaya</v>
      </c>
      <c r="V240" s="20" t="str">
        <f t="shared" si="3"/>
        <v>KARLI</v>
      </c>
    </row>
    <row r="241" spans="1:22" x14ac:dyDescent="0.25">
      <c r="A241" s="1">
        <v>432</v>
      </c>
      <c r="B241" s="19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1">
        <v>291.95999999999998</v>
      </c>
      <c r="R241" s="1">
        <v>5</v>
      </c>
      <c r="S241" s="11">
        <v>54.742499999999978</v>
      </c>
      <c r="T241" s="20" t="str">
        <f>VLOOKUP(N241,Referans!A:B,2,FALSE)</f>
        <v>Mehmet Kaya</v>
      </c>
      <c r="U241" s="20" t="str">
        <f>INDEX(Referans!B:B,MATCH(N241,Referans!A:A,0))</f>
        <v>Mehmet Kaya</v>
      </c>
      <c r="V241" s="20" t="str">
        <f t="shared" si="3"/>
        <v>KARLI</v>
      </c>
    </row>
    <row r="242" spans="1:22" x14ac:dyDescent="0.25">
      <c r="A242" s="1">
        <v>433</v>
      </c>
      <c r="B242" s="19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1">
        <v>4.7679999999999998</v>
      </c>
      <c r="R242" s="1">
        <v>2</v>
      </c>
      <c r="S242" s="11">
        <v>-0.7748000000000006</v>
      </c>
      <c r="T242" s="20" t="str">
        <f>VLOOKUP(N242,Referans!A:B,2,FALSE)</f>
        <v>Ayşe Demir</v>
      </c>
      <c r="U242" s="20" t="str">
        <f>INDEX(Referans!B:B,MATCH(N242,Referans!A:A,0))</f>
        <v>Ayşe Demir</v>
      </c>
      <c r="V242" s="20" t="str">
        <f t="shared" si="3"/>
        <v>ZARARLI</v>
      </c>
    </row>
    <row r="243" spans="1:22" x14ac:dyDescent="0.25">
      <c r="A243" s="1">
        <v>434</v>
      </c>
      <c r="B243" s="19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1">
        <v>714.30000000000007</v>
      </c>
      <c r="R243" s="1">
        <v>5</v>
      </c>
      <c r="S243" s="11">
        <v>207.14699999999993</v>
      </c>
      <c r="T243" s="20" t="str">
        <f>VLOOKUP(N243,Referans!A:B,2,FALSE)</f>
        <v>Ayşe Demir</v>
      </c>
      <c r="U243" s="20" t="str">
        <f>INDEX(Referans!B:B,MATCH(N243,Referans!A:A,0))</f>
        <v>Ayşe Demir</v>
      </c>
      <c r="V243" s="20" t="str">
        <f t="shared" si="3"/>
        <v>KARLI</v>
      </c>
    </row>
    <row r="244" spans="1:22" x14ac:dyDescent="0.25">
      <c r="A244" s="1">
        <v>437</v>
      </c>
      <c r="B244" s="19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1">
        <v>1007.979</v>
      </c>
      <c r="R244" s="1">
        <v>3</v>
      </c>
      <c r="S244" s="11">
        <v>43.199100000000044</v>
      </c>
      <c r="T244" s="20" t="str">
        <f>VLOOKUP(N244,Referans!A:B,2,FALSE)</f>
        <v>Mehmet Kaya</v>
      </c>
      <c r="U244" s="20" t="str">
        <f>INDEX(Referans!B:B,MATCH(N244,Referans!A:A,0))</f>
        <v>Mehmet Kaya</v>
      </c>
      <c r="V244" s="20" t="str">
        <f t="shared" si="3"/>
        <v>KARLI</v>
      </c>
    </row>
    <row r="245" spans="1:22" x14ac:dyDescent="0.25">
      <c r="A245" s="1">
        <v>438</v>
      </c>
      <c r="B245" s="19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1">
        <v>313.488</v>
      </c>
      <c r="R245" s="1">
        <v>7</v>
      </c>
      <c r="S245" s="11">
        <v>113.63939999999998</v>
      </c>
      <c r="T245" s="20" t="str">
        <f>VLOOKUP(N245,Referans!A:B,2,FALSE)</f>
        <v>Ayşe Demir</v>
      </c>
      <c r="U245" s="20" t="str">
        <f>INDEX(Referans!B:B,MATCH(N245,Referans!A:A,0))</f>
        <v>Ayşe Demir</v>
      </c>
      <c r="V245" s="20" t="str">
        <f t="shared" si="3"/>
        <v>KARLI</v>
      </c>
    </row>
    <row r="246" spans="1:22" x14ac:dyDescent="0.25">
      <c r="A246" s="1">
        <v>439</v>
      </c>
      <c r="B246" s="19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1">
        <v>31.872000000000003</v>
      </c>
      <c r="R246" s="1">
        <v>8</v>
      </c>
      <c r="S246" s="11">
        <v>11.553600000000003</v>
      </c>
      <c r="T246" s="20" t="str">
        <f>VLOOKUP(N246,Referans!A:B,2,FALSE)</f>
        <v>Ayşe Demir</v>
      </c>
      <c r="U246" s="20" t="str">
        <f>INDEX(Referans!B:B,MATCH(N246,Referans!A:A,0))</f>
        <v>Ayşe Demir</v>
      </c>
      <c r="V246" s="20" t="str">
        <f t="shared" si="3"/>
        <v>KARLI</v>
      </c>
    </row>
    <row r="247" spans="1:22" x14ac:dyDescent="0.25">
      <c r="A247" s="1">
        <v>440</v>
      </c>
      <c r="B247" s="19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1">
        <v>207.84600000000003</v>
      </c>
      <c r="R247" s="1">
        <v>3</v>
      </c>
      <c r="S247" s="11">
        <v>2.3093999999999895</v>
      </c>
      <c r="T247" s="20" t="str">
        <f>VLOOKUP(N247,Referans!A:B,2,FALSE)</f>
        <v>Ahmet Yılmaz</v>
      </c>
      <c r="U247" s="20" t="str">
        <f>INDEX(Referans!B:B,MATCH(N247,Referans!A:A,0))</f>
        <v>Ahmet Yılmaz</v>
      </c>
      <c r="V247" s="20" t="str">
        <f t="shared" si="3"/>
        <v>KARLI</v>
      </c>
    </row>
    <row r="248" spans="1:22" x14ac:dyDescent="0.25">
      <c r="A248" s="1">
        <v>441</v>
      </c>
      <c r="B248" s="19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1">
        <v>12.22</v>
      </c>
      <c r="R248" s="1">
        <v>1</v>
      </c>
      <c r="S248" s="11">
        <v>3.6659999999999986</v>
      </c>
      <c r="T248" s="20" t="str">
        <f>VLOOKUP(N248,Referans!A:B,2,FALSE)</f>
        <v>Ahmet Yılmaz</v>
      </c>
      <c r="U248" s="20" t="str">
        <f>INDEX(Referans!B:B,MATCH(N248,Referans!A:A,0))</f>
        <v>Ahmet Yılmaz</v>
      </c>
      <c r="V248" s="20" t="str">
        <f t="shared" si="3"/>
        <v>KARLI</v>
      </c>
    </row>
    <row r="249" spans="1:22" x14ac:dyDescent="0.25">
      <c r="A249" s="1">
        <v>442</v>
      </c>
      <c r="B249" s="19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1">
        <v>194.94</v>
      </c>
      <c r="R249" s="1">
        <v>3</v>
      </c>
      <c r="S249" s="11">
        <v>23.392800000000008</v>
      </c>
      <c r="T249" s="20" t="str">
        <f>VLOOKUP(N249,Referans!A:B,2,FALSE)</f>
        <v>Ayşe Demir</v>
      </c>
      <c r="U249" s="20" t="str">
        <f>INDEX(Referans!B:B,MATCH(N249,Referans!A:A,0))</f>
        <v>Ayşe Demir</v>
      </c>
      <c r="V249" s="20" t="str">
        <f t="shared" si="3"/>
        <v>KARLI</v>
      </c>
    </row>
    <row r="250" spans="1:22" x14ac:dyDescent="0.25">
      <c r="A250" s="1">
        <v>443</v>
      </c>
      <c r="B250" s="19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1">
        <v>70.949999999999989</v>
      </c>
      <c r="R250" s="1">
        <v>3</v>
      </c>
      <c r="S250" s="11">
        <v>20.575499999999998</v>
      </c>
      <c r="T250" s="20" t="str">
        <f>VLOOKUP(N250,Referans!A:B,2,FALSE)</f>
        <v>Ayşe Demir</v>
      </c>
      <c r="U250" s="20" t="str">
        <f>INDEX(Referans!B:B,MATCH(N250,Referans!A:A,0))</f>
        <v>Ayşe Demir</v>
      </c>
      <c r="V250" s="20" t="str">
        <f t="shared" si="3"/>
        <v>KARLI</v>
      </c>
    </row>
    <row r="251" spans="1:22" x14ac:dyDescent="0.25">
      <c r="A251" s="1">
        <v>444</v>
      </c>
      <c r="B251" s="19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1">
        <v>91.36</v>
      </c>
      <c r="R251" s="1">
        <v>4</v>
      </c>
      <c r="S251" s="11">
        <v>42.025599999999997</v>
      </c>
      <c r="T251" s="20" t="str">
        <f>VLOOKUP(N251,Referans!A:B,2,FALSE)</f>
        <v>Ayşe Demir</v>
      </c>
      <c r="U251" s="20" t="str">
        <f>INDEX(Referans!B:B,MATCH(N251,Referans!A:A,0))</f>
        <v>Ayşe Demir</v>
      </c>
      <c r="V251" s="20" t="str">
        <f t="shared" si="3"/>
        <v>KARLI</v>
      </c>
    </row>
    <row r="252" spans="1:22" x14ac:dyDescent="0.25">
      <c r="A252" s="1">
        <v>445</v>
      </c>
      <c r="B252" s="19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1">
        <v>242.94</v>
      </c>
      <c r="R252" s="1">
        <v>3</v>
      </c>
      <c r="S252" s="11">
        <v>29.152800000000013</v>
      </c>
      <c r="T252" s="20" t="str">
        <f>VLOOKUP(N252,Referans!A:B,2,FALSE)</f>
        <v>Ahmet Yılmaz</v>
      </c>
      <c r="U252" s="20" t="str">
        <f>INDEX(Referans!B:B,MATCH(N252,Referans!A:A,0))</f>
        <v>Ahmet Yılmaz</v>
      </c>
      <c r="V252" s="20" t="str">
        <f t="shared" si="3"/>
        <v>KARLI</v>
      </c>
    </row>
    <row r="253" spans="1:22" x14ac:dyDescent="0.25">
      <c r="A253" s="1">
        <v>446</v>
      </c>
      <c r="B253" s="19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1">
        <v>22.05</v>
      </c>
      <c r="R253" s="1">
        <v>7</v>
      </c>
      <c r="S253" s="11">
        <v>10.584</v>
      </c>
      <c r="T253" s="20" t="str">
        <f>VLOOKUP(N253,Referans!A:B,2,FALSE)</f>
        <v>Ayşe Demir</v>
      </c>
      <c r="U253" s="20" t="str">
        <f>INDEX(Referans!B:B,MATCH(N253,Referans!A:A,0))</f>
        <v>Ayşe Demir</v>
      </c>
      <c r="V253" s="20" t="str">
        <f t="shared" si="3"/>
        <v>KARLI</v>
      </c>
    </row>
    <row r="254" spans="1:22" x14ac:dyDescent="0.25">
      <c r="A254" s="1">
        <v>447</v>
      </c>
      <c r="B254" s="19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1">
        <v>2.91</v>
      </c>
      <c r="R254" s="1">
        <v>1</v>
      </c>
      <c r="S254" s="11">
        <v>1.3676999999999999</v>
      </c>
      <c r="T254" s="20" t="str">
        <f>VLOOKUP(N254,Referans!A:B,2,FALSE)</f>
        <v>Ahmet Yılmaz</v>
      </c>
      <c r="U254" s="20" t="str">
        <f>INDEX(Referans!B:B,MATCH(N254,Referans!A:A,0))</f>
        <v>Ahmet Yılmaz</v>
      </c>
      <c r="V254" s="20" t="str">
        <f t="shared" si="3"/>
        <v>KARLI</v>
      </c>
    </row>
    <row r="255" spans="1:22" x14ac:dyDescent="0.25">
      <c r="A255" s="1">
        <v>448</v>
      </c>
      <c r="B255" s="19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1">
        <v>59.519999999999996</v>
      </c>
      <c r="R255" s="1">
        <v>3</v>
      </c>
      <c r="S255" s="11">
        <v>15.475200000000001</v>
      </c>
      <c r="T255" s="20" t="str">
        <f>VLOOKUP(N255,Referans!A:B,2,FALSE)</f>
        <v>Ayşe Demir</v>
      </c>
      <c r="U255" s="20" t="str">
        <f>INDEX(Referans!B:B,MATCH(N255,Referans!A:A,0))</f>
        <v>Ayşe Demir</v>
      </c>
      <c r="V255" s="20" t="str">
        <f t="shared" si="3"/>
        <v>KARLI</v>
      </c>
    </row>
    <row r="256" spans="1:22" x14ac:dyDescent="0.25">
      <c r="A256" s="1">
        <v>449</v>
      </c>
      <c r="B256" s="19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1">
        <v>161.94</v>
      </c>
      <c r="R256" s="1">
        <v>3</v>
      </c>
      <c r="S256" s="11">
        <v>9.716399999999993</v>
      </c>
      <c r="T256" s="20" t="str">
        <f>VLOOKUP(N256,Referans!A:B,2,FALSE)</f>
        <v>Ayşe Demir</v>
      </c>
      <c r="U256" s="20" t="str">
        <f>INDEX(Referans!B:B,MATCH(N256,Referans!A:A,0))</f>
        <v>Ayşe Demir</v>
      </c>
      <c r="V256" s="20" t="str">
        <f t="shared" si="3"/>
        <v>KARLI</v>
      </c>
    </row>
    <row r="257" spans="1:22" x14ac:dyDescent="0.25">
      <c r="A257" s="1">
        <v>450</v>
      </c>
      <c r="B257" s="19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1">
        <v>263.88</v>
      </c>
      <c r="R257" s="1">
        <v>6</v>
      </c>
      <c r="S257" s="11">
        <v>71.247600000000006</v>
      </c>
      <c r="T257" s="20" t="str">
        <f>VLOOKUP(N257,Referans!A:B,2,FALSE)</f>
        <v>Ayşe Demir</v>
      </c>
      <c r="U257" s="20" t="str">
        <f>INDEX(Referans!B:B,MATCH(N257,Referans!A:A,0))</f>
        <v>Ayşe Demir</v>
      </c>
      <c r="V257" s="20" t="str">
        <f t="shared" si="3"/>
        <v>KARLI</v>
      </c>
    </row>
    <row r="258" spans="1:22" x14ac:dyDescent="0.25">
      <c r="A258" s="1">
        <v>451</v>
      </c>
      <c r="B258" s="19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1">
        <v>30.48</v>
      </c>
      <c r="R258" s="1">
        <v>3</v>
      </c>
      <c r="S258" s="11">
        <v>7.9248000000000012</v>
      </c>
      <c r="T258" s="20" t="str">
        <f>VLOOKUP(N258,Referans!A:B,2,FALSE)</f>
        <v>Ayşe Demir</v>
      </c>
      <c r="U258" s="20" t="str">
        <f>INDEX(Referans!B:B,MATCH(N258,Referans!A:A,0))</f>
        <v>Ayşe Demir</v>
      </c>
      <c r="V258" s="20" t="str">
        <f t="shared" ref="V258:V321" si="4">IF(S258&gt;0,"KARLI",IF(S258=0,"KAR VEYA ZARAR YOK","ZARARLI"))</f>
        <v>KARLI</v>
      </c>
    </row>
    <row r="259" spans="1:22" x14ac:dyDescent="0.25">
      <c r="A259" s="1">
        <v>452</v>
      </c>
      <c r="B259" s="19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1">
        <v>9.84</v>
      </c>
      <c r="R259" s="1">
        <v>3</v>
      </c>
      <c r="S259" s="11">
        <v>2.8535999999999988</v>
      </c>
      <c r="T259" s="20" t="str">
        <f>VLOOKUP(N259,Referans!A:B,2,FALSE)</f>
        <v>Ayşe Demir</v>
      </c>
      <c r="U259" s="20" t="str">
        <f>INDEX(Referans!B:B,MATCH(N259,Referans!A:A,0))</f>
        <v>Ayşe Demir</v>
      </c>
      <c r="V259" s="20" t="str">
        <f t="shared" si="4"/>
        <v>KARLI</v>
      </c>
    </row>
    <row r="260" spans="1:22" x14ac:dyDescent="0.25">
      <c r="A260" s="1">
        <v>453</v>
      </c>
      <c r="B260" s="19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1">
        <v>35.119999999999997</v>
      </c>
      <c r="R260" s="1">
        <v>4</v>
      </c>
      <c r="S260" s="11">
        <v>9.1311999999999998</v>
      </c>
      <c r="T260" s="20" t="str">
        <f>VLOOKUP(N260,Referans!A:B,2,FALSE)</f>
        <v>Mehmet Kaya</v>
      </c>
      <c r="U260" s="20" t="str">
        <f>INDEX(Referans!B:B,MATCH(N260,Referans!A:A,0))</f>
        <v>Mehmet Kaya</v>
      </c>
      <c r="V260" s="20" t="str">
        <f t="shared" si="4"/>
        <v>KARLI</v>
      </c>
    </row>
    <row r="261" spans="1:22" x14ac:dyDescent="0.25">
      <c r="A261" s="1">
        <v>454</v>
      </c>
      <c r="B261" s="19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1">
        <v>284.36399999999998</v>
      </c>
      <c r="R261" s="1">
        <v>2</v>
      </c>
      <c r="S261" s="11">
        <v>-75.830400000000054</v>
      </c>
      <c r="T261" s="20" t="str">
        <f>VLOOKUP(N261,Referans!A:B,2,FALSE)</f>
        <v>Ahmet Yılmaz</v>
      </c>
      <c r="U261" s="20" t="str">
        <f>INDEX(Referans!B:B,MATCH(N261,Referans!A:A,0))</f>
        <v>Ahmet Yılmaz</v>
      </c>
      <c r="V261" s="20" t="str">
        <f t="shared" si="4"/>
        <v>ZARARLI</v>
      </c>
    </row>
    <row r="262" spans="1:22" x14ac:dyDescent="0.25">
      <c r="A262" s="1">
        <v>455</v>
      </c>
      <c r="B262" s="19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1">
        <v>665.40800000000002</v>
      </c>
      <c r="R262" s="1">
        <v>2</v>
      </c>
      <c r="S262" s="11">
        <v>66.540799999999962</v>
      </c>
      <c r="T262" s="20" t="str">
        <f>VLOOKUP(N262,Referans!A:B,2,FALSE)</f>
        <v>Ayşe Demir</v>
      </c>
      <c r="U262" s="20" t="str">
        <f>INDEX(Referans!B:B,MATCH(N262,Referans!A:A,0))</f>
        <v>Ayşe Demir</v>
      </c>
      <c r="V262" s="20" t="str">
        <f t="shared" si="4"/>
        <v>KARLI</v>
      </c>
    </row>
    <row r="263" spans="1:22" x14ac:dyDescent="0.25">
      <c r="A263" s="1">
        <v>456</v>
      </c>
      <c r="B263" s="19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1">
        <v>63.88</v>
      </c>
      <c r="R263" s="1">
        <v>4</v>
      </c>
      <c r="S263" s="11">
        <v>24.913200000000003</v>
      </c>
      <c r="T263" s="20" t="str">
        <f>VLOOKUP(N263,Referans!A:B,2,FALSE)</f>
        <v>Mehmet Kaya</v>
      </c>
      <c r="U263" s="20" t="str">
        <f>INDEX(Referans!B:B,MATCH(N263,Referans!A:A,0))</f>
        <v>Mehmet Kaya</v>
      </c>
      <c r="V263" s="20" t="str">
        <f t="shared" si="4"/>
        <v>KARLI</v>
      </c>
    </row>
    <row r="264" spans="1:22" x14ac:dyDescent="0.25">
      <c r="A264" s="1">
        <v>458</v>
      </c>
      <c r="B264" s="19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1">
        <v>747.55799999999999</v>
      </c>
      <c r="R264" s="1">
        <v>3</v>
      </c>
      <c r="S264" s="11">
        <v>-96.11460000000011</v>
      </c>
      <c r="T264" s="20" t="str">
        <f>VLOOKUP(N264,Referans!A:B,2,FALSE)</f>
        <v>Ahmet Yılmaz</v>
      </c>
      <c r="U264" s="20" t="str">
        <f>INDEX(Referans!B:B,MATCH(N264,Referans!A:A,0))</f>
        <v>Ahmet Yılmaz</v>
      </c>
      <c r="V264" s="20" t="str">
        <f t="shared" si="4"/>
        <v>ZARARLI</v>
      </c>
    </row>
    <row r="265" spans="1:22" x14ac:dyDescent="0.25">
      <c r="A265" s="1">
        <v>459</v>
      </c>
      <c r="B265" s="19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1">
        <v>8.9280000000000008</v>
      </c>
      <c r="R265" s="1">
        <v>2</v>
      </c>
      <c r="S265" s="11">
        <v>3.3479999999999999</v>
      </c>
      <c r="T265" s="20" t="str">
        <f>VLOOKUP(N265,Referans!A:B,2,FALSE)</f>
        <v>Ayşe Demir</v>
      </c>
      <c r="U265" s="20" t="str">
        <f>INDEX(Referans!B:B,MATCH(N265,Referans!A:A,0))</f>
        <v>Ayşe Demir</v>
      </c>
      <c r="V265" s="20" t="str">
        <f t="shared" si="4"/>
        <v>KARLI</v>
      </c>
    </row>
    <row r="266" spans="1:22" x14ac:dyDescent="0.25">
      <c r="A266" s="1">
        <v>463</v>
      </c>
      <c r="B266" s="19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1">
        <v>23.56</v>
      </c>
      <c r="R266" s="1">
        <v>5</v>
      </c>
      <c r="S266" s="11">
        <v>7.0680000000000005</v>
      </c>
      <c r="T266" s="20" t="str">
        <f>VLOOKUP(N266,Referans!A:B,2,FALSE)</f>
        <v>Ahmet Yılmaz</v>
      </c>
      <c r="U266" s="20" t="str">
        <f>INDEX(Referans!B:B,MATCH(N266,Referans!A:A,0))</f>
        <v>Ahmet Yılmaz</v>
      </c>
      <c r="V266" s="20" t="str">
        <f t="shared" si="4"/>
        <v>KARLI</v>
      </c>
    </row>
    <row r="267" spans="1:22" x14ac:dyDescent="0.25">
      <c r="A267" s="1">
        <v>464</v>
      </c>
      <c r="B267" s="19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1">
        <v>1272.6299999999999</v>
      </c>
      <c r="R267" s="1">
        <v>6</v>
      </c>
      <c r="S267" s="11">
        <v>-814.4831999999999</v>
      </c>
      <c r="T267" s="20" t="str">
        <f>VLOOKUP(N267,Referans!A:B,2,FALSE)</f>
        <v>Ahmet Yılmaz</v>
      </c>
      <c r="U267" s="20" t="str">
        <f>INDEX(Referans!B:B,MATCH(N267,Referans!A:A,0))</f>
        <v>Ahmet Yılmaz</v>
      </c>
      <c r="V267" s="20" t="str">
        <f t="shared" si="4"/>
        <v>ZARARLI</v>
      </c>
    </row>
    <row r="268" spans="1:22" x14ac:dyDescent="0.25">
      <c r="A268" s="1">
        <v>465</v>
      </c>
      <c r="B268" s="19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1">
        <v>28.484999999999999</v>
      </c>
      <c r="R268" s="1">
        <v>5</v>
      </c>
      <c r="S268" s="11">
        <v>-20.888999999999989</v>
      </c>
      <c r="T268" s="20" t="str">
        <f>VLOOKUP(N268,Referans!A:B,2,FALSE)</f>
        <v>Ayşe Demir</v>
      </c>
      <c r="U268" s="20" t="str">
        <f>INDEX(Referans!B:B,MATCH(N268,Referans!A:A,0))</f>
        <v>Ayşe Demir</v>
      </c>
      <c r="V268" s="20" t="str">
        <f t="shared" si="4"/>
        <v>ZARARLI</v>
      </c>
    </row>
    <row r="269" spans="1:22" x14ac:dyDescent="0.25">
      <c r="A269" s="1">
        <v>466</v>
      </c>
      <c r="B269" s="19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1">
        <v>185.376</v>
      </c>
      <c r="R269" s="1">
        <v>2</v>
      </c>
      <c r="S269" s="11">
        <v>-34.758000000000017</v>
      </c>
      <c r="T269" s="20" t="str">
        <f>VLOOKUP(N269,Referans!A:B,2,FALSE)</f>
        <v>Ayşe Demir</v>
      </c>
      <c r="U269" s="20" t="str">
        <f>INDEX(Referans!B:B,MATCH(N269,Referans!A:A,0))</f>
        <v>Ayşe Demir</v>
      </c>
      <c r="V269" s="20" t="str">
        <f t="shared" si="4"/>
        <v>ZARARLI</v>
      </c>
    </row>
    <row r="270" spans="1:22" x14ac:dyDescent="0.25">
      <c r="A270" s="1">
        <v>467</v>
      </c>
      <c r="B270" s="19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1">
        <v>78.272000000000006</v>
      </c>
      <c r="R270" s="1">
        <v>2</v>
      </c>
      <c r="S270" s="11">
        <v>5.8704000000000001</v>
      </c>
      <c r="T270" s="20" t="str">
        <f>VLOOKUP(N270,Referans!A:B,2,FALSE)</f>
        <v>Ayşe Demir</v>
      </c>
      <c r="U270" s="20" t="str">
        <f>INDEX(Referans!B:B,MATCH(N270,Referans!A:A,0))</f>
        <v>Ayşe Demir</v>
      </c>
      <c r="V270" s="20" t="str">
        <f t="shared" si="4"/>
        <v>KARLI</v>
      </c>
    </row>
    <row r="271" spans="1:22" x14ac:dyDescent="0.25">
      <c r="A271" s="1">
        <v>469</v>
      </c>
      <c r="B271" s="19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1">
        <v>205.33279999999996</v>
      </c>
      <c r="R271" s="1">
        <v>2</v>
      </c>
      <c r="S271" s="11">
        <v>-36.235200000000006</v>
      </c>
      <c r="T271" s="20" t="str">
        <f>VLOOKUP(N271,Referans!A:B,2,FALSE)</f>
        <v>Ahmet Yılmaz</v>
      </c>
      <c r="U271" s="20" t="str">
        <f>INDEX(Referans!B:B,MATCH(N271,Referans!A:A,0))</f>
        <v>Ahmet Yılmaz</v>
      </c>
      <c r="V271" s="20" t="str">
        <f t="shared" si="4"/>
        <v>ZARARLI</v>
      </c>
    </row>
    <row r="272" spans="1:22" x14ac:dyDescent="0.25">
      <c r="A272" s="1">
        <v>470</v>
      </c>
      <c r="B272" s="19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1">
        <v>4.7879999999999985</v>
      </c>
      <c r="R272" s="1">
        <v>3</v>
      </c>
      <c r="S272" s="11">
        <v>-7.9001999999999999</v>
      </c>
      <c r="T272" s="20" t="str">
        <f>VLOOKUP(N272,Referans!A:B,2,FALSE)</f>
        <v>Ayşe Demir</v>
      </c>
      <c r="U272" s="20" t="str">
        <f>INDEX(Referans!B:B,MATCH(N272,Referans!A:A,0))</f>
        <v>Ayşe Demir</v>
      </c>
      <c r="V272" s="20" t="str">
        <f t="shared" si="4"/>
        <v>ZARARLI</v>
      </c>
    </row>
    <row r="273" spans="1:22" x14ac:dyDescent="0.25">
      <c r="A273" s="1">
        <v>478</v>
      </c>
      <c r="B273" s="19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1">
        <v>95.76</v>
      </c>
      <c r="R273" s="1">
        <v>6</v>
      </c>
      <c r="S273" s="11">
        <v>7.1819999999999951</v>
      </c>
      <c r="T273" s="20" t="str">
        <f>VLOOKUP(N273,Referans!A:B,2,FALSE)</f>
        <v>Mehmet Kaya</v>
      </c>
      <c r="U273" s="20" t="str">
        <f>INDEX(Referans!B:B,MATCH(N273,Referans!A:A,0))</f>
        <v>Mehmet Kaya</v>
      </c>
      <c r="V273" s="20" t="str">
        <f t="shared" si="4"/>
        <v>KARLI</v>
      </c>
    </row>
    <row r="274" spans="1:22" x14ac:dyDescent="0.25">
      <c r="A274" s="1">
        <v>479</v>
      </c>
      <c r="B274" s="19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1">
        <v>40.200000000000003</v>
      </c>
      <c r="R274" s="1">
        <v>3</v>
      </c>
      <c r="S274" s="11">
        <v>19.295999999999999</v>
      </c>
      <c r="T274" s="20" t="str">
        <f>VLOOKUP(N274,Referans!A:B,2,FALSE)</f>
        <v>Ahmet Yılmaz</v>
      </c>
      <c r="U274" s="20" t="str">
        <f>INDEX(Referans!B:B,MATCH(N274,Referans!A:A,0))</f>
        <v>Ahmet Yılmaz</v>
      </c>
      <c r="V274" s="20" t="str">
        <f t="shared" si="4"/>
        <v>KARLI</v>
      </c>
    </row>
    <row r="275" spans="1:22" x14ac:dyDescent="0.25">
      <c r="A275" s="1">
        <v>480</v>
      </c>
      <c r="B275" s="19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1">
        <v>14.7</v>
      </c>
      <c r="R275" s="1">
        <v>5</v>
      </c>
      <c r="S275" s="11">
        <v>6.6150000000000002</v>
      </c>
      <c r="T275" s="20" t="str">
        <f>VLOOKUP(N275,Referans!A:B,2,FALSE)</f>
        <v>Ayşe Demir</v>
      </c>
      <c r="U275" s="20" t="str">
        <f>INDEX(Referans!B:B,MATCH(N275,Referans!A:A,0))</f>
        <v>Ayşe Demir</v>
      </c>
      <c r="V275" s="20" t="str">
        <f t="shared" si="4"/>
        <v>KARLI</v>
      </c>
    </row>
    <row r="276" spans="1:22" x14ac:dyDescent="0.25">
      <c r="A276" s="1">
        <v>481</v>
      </c>
      <c r="B276" s="19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1">
        <v>704.25</v>
      </c>
      <c r="R276" s="1">
        <v>5</v>
      </c>
      <c r="S276" s="11">
        <v>84.51</v>
      </c>
      <c r="T276" s="20" t="str">
        <f>VLOOKUP(N276,Referans!A:B,2,FALSE)</f>
        <v>Ayşe Demir</v>
      </c>
      <c r="U276" s="20" t="str">
        <f>INDEX(Referans!B:B,MATCH(N276,Referans!A:A,0))</f>
        <v>Ayşe Demir</v>
      </c>
      <c r="V276" s="20" t="str">
        <f t="shared" si="4"/>
        <v>KARLI</v>
      </c>
    </row>
    <row r="277" spans="1:22" x14ac:dyDescent="0.25">
      <c r="A277" s="1">
        <v>485</v>
      </c>
      <c r="B277" s="19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1">
        <v>29.6</v>
      </c>
      <c r="R277" s="1">
        <v>2</v>
      </c>
      <c r="S277" s="11">
        <v>14.8</v>
      </c>
      <c r="T277" s="20" t="str">
        <f>VLOOKUP(N277,Referans!A:B,2,FALSE)</f>
        <v>Ayşe Demir</v>
      </c>
      <c r="U277" s="20" t="str">
        <f>INDEX(Referans!B:B,MATCH(N277,Referans!A:A,0))</f>
        <v>Ayşe Demir</v>
      </c>
      <c r="V277" s="20" t="str">
        <f t="shared" si="4"/>
        <v>KARLI</v>
      </c>
    </row>
    <row r="278" spans="1:22" x14ac:dyDescent="0.25">
      <c r="A278" s="1">
        <v>486</v>
      </c>
      <c r="B278" s="19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1">
        <v>514.16499999999996</v>
      </c>
      <c r="R278" s="1">
        <v>5</v>
      </c>
      <c r="S278" s="11">
        <v>-30.24499999999999</v>
      </c>
      <c r="T278" s="20" t="str">
        <f>VLOOKUP(N278,Referans!A:B,2,FALSE)</f>
        <v>Ahmet Yılmaz</v>
      </c>
      <c r="U278" s="20" t="str">
        <f>INDEX(Referans!B:B,MATCH(N278,Referans!A:A,0))</f>
        <v>Ahmet Yılmaz</v>
      </c>
      <c r="V278" s="20" t="str">
        <f t="shared" si="4"/>
        <v>ZARARLI</v>
      </c>
    </row>
    <row r="279" spans="1:22" x14ac:dyDescent="0.25">
      <c r="A279" s="1">
        <v>487</v>
      </c>
      <c r="B279" s="19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1">
        <v>279.95999999999998</v>
      </c>
      <c r="R279" s="1">
        <v>5</v>
      </c>
      <c r="S279" s="11">
        <v>17.497500000000016</v>
      </c>
      <c r="T279" s="20" t="str">
        <f>VLOOKUP(N279,Referans!A:B,2,FALSE)</f>
        <v>Mehmet Kaya</v>
      </c>
      <c r="U279" s="20" t="str">
        <f>INDEX(Referans!B:B,MATCH(N279,Referans!A:A,0))</f>
        <v>Mehmet Kaya</v>
      </c>
      <c r="V279" s="20" t="str">
        <f t="shared" si="4"/>
        <v>KARLI</v>
      </c>
    </row>
    <row r="280" spans="1:22" x14ac:dyDescent="0.25">
      <c r="A280" s="1">
        <v>494</v>
      </c>
      <c r="B280" s="19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1">
        <v>93.98</v>
      </c>
      <c r="R280" s="1">
        <v>2</v>
      </c>
      <c r="S280" s="11">
        <v>13.157200000000003</v>
      </c>
      <c r="T280" s="20" t="str">
        <f>VLOOKUP(N280,Referans!A:B,2,FALSE)</f>
        <v>Mehmet Kaya</v>
      </c>
      <c r="U280" s="20" t="str">
        <f>INDEX(Referans!B:B,MATCH(N280,Referans!A:A,0))</f>
        <v>Mehmet Kaya</v>
      </c>
      <c r="V280" s="20" t="str">
        <f t="shared" si="4"/>
        <v>KARLI</v>
      </c>
    </row>
    <row r="281" spans="1:22" x14ac:dyDescent="0.25">
      <c r="A281" s="1">
        <v>495</v>
      </c>
      <c r="B281" s="19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1">
        <v>189.88200000000001</v>
      </c>
      <c r="R281" s="1">
        <v>3</v>
      </c>
      <c r="S281" s="11">
        <v>-94.941000000000017</v>
      </c>
      <c r="T281" s="20" t="str">
        <f>VLOOKUP(N281,Referans!A:B,2,FALSE)</f>
        <v>Ahmet Yılmaz</v>
      </c>
      <c r="U281" s="20" t="str">
        <f>INDEX(Referans!B:B,MATCH(N281,Referans!A:A,0))</f>
        <v>Ahmet Yılmaz</v>
      </c>
      <c r="V281" s="20" t="str">
        <f t="shared" si="4"/>
        <v>ZARARLI</v>
      </c>
    </row>
    <row r="282" spans="1:22" x14ac:dyDescent="0.25">
      <c r="A282" s="1">
        <v>497</v>
      </c>
      <c r="B282" s="19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1">
        <v>119.61600000000001</v>
      </c>
      <c r="R282" s="1">
        <v>8</v>
      </c>
      <c r="S282" s="11">
        <v>40.370399999999997</v>
      </c>
      <c r="T282" s="20" t="str">
        <f>VLOOKUP(N282,Referans!A:B,2,FALSE)</f>
        <v>Ayşe Demir</v>
      </c>
      <c r="U282" s="20" t="str">
        <f>INDEX(Referans!B:B,MATCH(N282,Referans!A:A,0))</f>
        <v>Ayşe Demir</v>
      </c>
      <c r="V282" s="20" t="str">
        <f t="shared" si="4"/>
        <v>KARLI</v>
      </c>
    </row>
    <row r="283" spans="1:22" x14ac:dyDescent="0.25">
      <c r="A283" s="1">
        <v>498</v>
      </c>
      <c r="B283" s="19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1">
        <v>255.76</v>
      </c>
      <c r="R283" s="1">
        <v>4</v>
      </c>
      <c r="S283" s="11">
        <v>81.843199999999996</v>
      </c>
      <c r="T283" s="20" t="str">
        <f>VLOOKUP(N283,Referans!A:B,2,FALSE)</f>
        <v>Ahmet Yılmaz</v>
      </c>
      <c r="U283" s="20" t="str">
        <f>INDEX(Referans!B:B,MATCH(N283,Referans!A:A,0))</f>
        <v>Ahmet Yılmaz</v>
      </c>
      <c r="V283" s="20" t="str">
        <f t="shared" si="4"/>
        <v>KARLI</v>
      </c>
    </row>
    <row r="284" spans="1:22" x14ac:dyDescent="0.25">
      <c r="A284" s="1">
        <v>499</v>
      </c>
      <c r="B284" s="19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1">
        <v>241.56799999999998</v>
      </c>
      <c r="R284" s="1">
        <v>2</v>
      </c>
      <c r="S284" s="11">
        <v>18.11760000000001</v>
      </c>
      <c r="T284" s="20" t="str">
        <f>VLOOKUP(N284,Referans!A:B,2,FALSE)</f>
        <v>Ahmet Yılmaz</v>
      </c>
      <c r="U284" s="20" t="str">
        <f>INDEX(Referans!B:B,MATCH(N284,Referans!A:A,0))</f>
        <v>Ahmet Yılmaz</v>
      </c>
      <c r="V284" s="20" t="str">
        <f t="shared" si="4"/>
        <v>KARLI</v>
      </c>
    </row>
    <row r="285" spans="1:22" x14ac:dyDescent="0.25">
      <c r="A285" s="1">
        <v>500</v>
      </c>
      <c r="B285" s="19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1">
        <v>69.3</v>
      </c>
      <c r="R285" s="1">
        <v>9</v>
      </c>
      <c r="S285" s="11">
        <v>22.868999999999996</v>
      </c>
      <c r="T285" s="20" t="str">
        <f>VLOOKUP(N285,Referans!A:B,2,FALSE)</f>
        <v>Ahmet Yılmaz</v>
      </c>
      <c r="U285" s="20" t="str">
        <f>INDEX(Referans!B:B,MATCH(N285,Referans!A:A,0))</f>
        <v>Ahmet Yılmaz</v>
      </c>
      <c r="V285" s="20" t="str">
        <f t="shared" si="4"/>
        <v>KARLI</v>
      </c>
    </row>
    <row r="286" spans="1:22" x14ac:dyDescent="0.25">
      <c r="A286" s="1">
        <v>501</v>
      </c>
      <c r="B286" s="19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1">
        <v>22.620000000000005</v>
      </c>
      <c r="R286" s="1">
        <v>2</v>
      </c>
      <c r="S286" s="11">
        <v>-15.079999999999998</v>
      </c>
      <c r="T286" s="20" t="str">
        <f>VLOOKUP(N286,Referans!A:B,2,FALSE)</f>
        <v>Ayşe Demir</v>
      </c>
      <c r="U286" s="20" t="str">
        <f>INDEX(Referans!B:B,MATCH(N286,Referans!A:A,0))</f>
        <v>Ayşe Demir</v>
      </c>
      <c r="V286" s="20" t="str">
        <f t="shared" si="4"/>
        <v>ZARARLI</v>
      </c>
    </row>
    <row r="287" spans="1:22" x14ac:dyDescent="0.25">
      <c r="A287" s="1">
        <v>502</v>
      </c>
      <c r="B287" s="19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1">
        <v>14.952000000000004</v>
      </c>
      <c r="R287" s="1">
        <v>2</v>
      </c>
      <c r="S287" s="11">
        <v>-11.961599999999997</v>
      </c>
      <c r="T287" s="20" t="str">
        <f>VLOOKUP(N287,Referans!A:B,2,FALSE)</f>
        <v>Ayşe Demir</v>
      </c>
      <c r="U287" s="20" t="str">
        <f>INDEX(Referans!B:B,MATCH(N287,Referans!A:A,0))</f>
        <v>Ayşe Demir</v>
      </c>
      <c r="V287" s="20" t="str">
        <f t="shared" si="4"/>
        <v>ZARARLI</v>
      </c>
    </row>
    <row r="288" spans="1:22" x14ac:dyDescent="0.25">
      <c r="A288" s="1">
        <v>503</v>
      </c>
      <c r="B288" s="19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1">
        <v>801.5680000000001</v>
      </c>
      <c r="R288" s="1">
        <v>2</v>
      </c>
      <c r="S288" s="11">
        <v>50.097999999999985</v>
      </c>
      <c r="T288" s="20" t="str">
        <f>VLOOKUP(N288,Referans!A:B,2,FALSE)</f>
        <v>Ahmet Yılmaz</v>
      </c>
      <c r="U288" s="20" t="str">
        <f>INDEX(Referans!B:B,MATCH(N288,Referans!A:A,0))</f>
        <v>Ahmet Yılmaz</v>
      </c>
      <c r="V288" s="20" t="str">
        <f t="shared" si="4"/>
        <v>KARLI</v>
      </c>
    </row>
    <row r="289" spans="1:22" x14ac:dyDescent="0.25">
      <c r="A289" s="1">
        <v>504</v>
      </c>
      <c r="B289" s="19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1">
        <v>2.3760000000000003</v>
      </c>
      <c r="R289" s="1">
        <v>3</v>
      </c>
      <c r="S289" s="11">
        <v>-1.9007999999999998</v>
      </c>
      <c r="T289" s="20" t="str">
        <f>VLOOKUP(N289,Referans!A:B,2,FALSE)</f>
        <v>Ayşe Demir</v>
      </c>
      <c r="U289" s="20" t="str">
        <f>INDEX(Referans!B:B,MATCH(N289,Referans!A:A,0))</f>
        <v>Ayşe Demir</v>
      </c>
      <c r="V289" s="20" t="str">
        <f t="shared" si="4"/>
        <v>ZARARLI</v>
      </c>
    </row>
    <row r="290" spans="1:22" x14ac:dyDescent="0.25">
      <c r="A290" s="1">
        <v>505</v>
      </c>
      <c r="B290" s="19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1">
        <v>32.792000000000002</v>
      </c>
      <c r="R290" s="1">
        <v>1</v>
      </c>
      <c r="S290" s="11">
        <v>11.8871</v>
      </c>
      <c r="T290" s="20" t="str">
        <f>VLOOKUP(N290,Referans!A:B,2,FALSE)</f>
        <v>Ayşe Demir</v>
      </c>
      <c r="U290" s="20" t="str">
        <f>INDEX(Referans!B:B,MATCH(N290,Referans!A:A,0))</f>
        <v>Ayşe Demir</v>
      </c>
      <c r="V290" s="20" t="str">
        <f t="shared" si="4"/>
        <v>KARLI</v>
      </c>
    </row>
    <row r="291" spans="1:22" x14ac:dyDescent="0.25">
      <c r="A291" s="1">
        <v>506</v>
      </c>
      <c r="B291" s="19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1">
        <v>15.920000000000002</v>
      </c>
      <c r="R291" s="1">
        <v>5</v>
      </c>
      <c r="S291" s="11">
        <v>5.3729999999999993</v>
      </c>
      <c r="T291" s="20" t="str">
        <f>VLOOKUP(N291,Referans!A:B,2,FALSE)</f>
        <v>Ayşe Demir</v>
      </c>
      <c r="U291" s="20" t="str">
        <f>INDEX(Referans!B:B,MATCH(N291,Referans!A:A,0))</f>
        <v>Ayşe Demir</v>
      </c>
      <c r="V291" s="20" t="str">
        <f t="shared" si="4"/>
        <v>KARLI</v>
      </c>
    </row>
    <row r="292" spans="1:22" x14ac:dyDescent="0.25">
      <c r="A292" s="1">
        <v>511</v>
      </c>
      <c r="B292" s="19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1">
        <v>126.30000000000001</v>
      </c>
      <c r="R292" s="1">
        <v>3</v>
      </c>
      <c r="S292" s="11">
        <v>40.415999999999997</v>
      </c>
      <c r="T292" s="20" t="str">
        <f>VLOOKUP(N292,Referans!A:B,2,FALSE)</f>
        <v>Ahmet Yılmaz</v>
      </c>
      <c r="U292" s="20" t="str">
        <f>INDEX(Referans!B:B,MATCH(N292,Referans!A:A,0))</f>
        <v>Ahmet Yılmaz</v>
      </c>
      <c r="V292" s="20" t="str">
        <f t="shared" si="4"/>
        <v>KARLI</v>
      </c>
    </row>
    <row r="293" spans="1:22" x14ac:dyDescent="0.25">
      <c r="A293" s="1">
        <v>512</v>
      </c>
      <c r="B293" s="19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1">
        <v>38.04</v>
      </c>
      <c r="R293" s="1">
        <v>2</v>
      </c>
      <c r="S293" s="11">
        <v>12.172799999999999</v>
      </c>
      <c r="T293" s="20" t="str">
        <f>VLOOKUP(N293,Referans!A:B,2,FALSE)</f>
        <v>Mehmet Kaya</v>
      </c>
      <c r="U293" s="20" t="str">
        <f>INDEX(Referans!B:B,MATCH(N293,Referans!A:A,0))</f>
        <v>Mehmet Kaya</v>
      </c>
      <c r="V293" s="20" t="str">
        <f t="shared" si="4"/>
        <v>KARLI</v>
      </c>
    </row>
    <row r="294" spans="1:22" x14ac:dyDescent="0.25">
      <c r="A294" s="1">
        <v>513</v>
      </c>
      <c r="B294" s="19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1">
        <v>7.1519999999999992</v>
      </c>
      <c r="R294" s="1">
        <v>3</v>
      </c>
      <c r="S294" s="11">
        <v>0.71520000000000028</v>
      </c>
      <c r="T294" s="20" t="str">
        <f>VLOOKUP(N294,Referans!A:B,2,FALSE)</f>
        <v>Ayşe Demir</v>
      </c>
      <c r="U294" s="20" t="str">
        <f>INDEX(Referans!B:B,MATCH(N294,Referans!A:A,0))</f>
        <v>Ayşe Demir</v>
      </c>
      <c r="V294" s="20" t="str">
        <f t="shared" si="4"/>
        <v>KARLI</v>
      </c>
    </row>
    <row r="295" spans="1:22" x14ac:dyDescent="0.25">
      <c r="A295" s="1">
        <v>514</v>
      </c>
      <c r="B295" s="19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1">
        <v>6.63</v>
      </c>
      <c r="R295" s="1">
        <v>3</v>
      </c>
      <c r="S295" s="11">
        <v>1.7901</v>
      </c>
      <c r="T295" s="20" t="str">
        <f>VLOOKUP(N295,Referans!A:B,2,FALSE)</f>
        <v>Ayşe Demir</v>
      </c>
      <c r="U295" s="20" t="str">
        <f>INDEX(Referans!B:B,MATCH(N295,Referans!A:A,0))</f>
        <v>Ayşe Demir</v>
      </c>
      <c r="V295" s="20" t="str">
        <f t="shared" si="4"/>
        <v>KARLI</v>
      </c>
    </row>
    <row r="296" spans="1:22" x14ac:dyDescent="0.25">
      <c r="A296" s="1">
        <v>515</v>
      </c>
      <c r="B296" s="19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1">
        <v>5.88</v>
      </c>
      <c r="R296" s="1">
        <v>2</v>
      </c>
      <c r="S296" s="11">
        <v>1.7051999999999996</v>
      </c>
      <c r="T296" s="20" t="str">
        <f>VLOOKUP(N296,Referans!A:B,2,FALSE)</f>
        <v>Ayşe Demir</v>
      </c>
      <c r="U296" s="20" t="str">
        <f>INDEX(Referans!B:B,MATCH(N296,Referans!A:A,0))</f>
        <v>Ayşe Demir</v>
      </c>
      <c r="V296" s="20" t="str">
        <f t="shared" si="4"/>
        <v>KARLI</v>
      </c>
    </row>
    <row r="297" spans="1:22" x14ac:dyDescent="0.25">
      <c r="A297" s="1">
        <v>516</v>
      </c>
      <c r="B297" s="19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1">
        <v>2999.95</v>
      </c>
      <c r="R297" s="1">
        <v>5</v>
      </c>
      <c r="S297" s="11">
        <v>1379.9769999999999</v>
      </c>
      <c r="T297" s="20" t="str">
        <f>VLOOKUP(N297,Referans!A:B,2,FALSE)</f>
        <v>Mehmet Kaya</v>
      </c>
      <c r="U297" s="20" t="str">
        <f>INDEX(Referans!B:B,MATCH(N297,Referans!A:A,0))</f>
        <v>Mehmet Kaya</v>
      </c>
      <c r="V297" s="20" t="str">
        <f t="shared" si="4"/>
        <v>KARLI</v>
      </c>
    </row>
    <row r="298" spans="1:22" x14ac:dyDescent="0.25">
      <c r="A298" s="1">
        <v>517</v>
      </c>
      <c r="B298" s="19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1">
        <v>51.449999999999996</v>
      </c>
      <c r="R298" s="1">
        <v>3</v>
      </c>
      <c r="S298" s="11">
        <v>13.891499999999999</v>
      </c>
      <c r="T298" s="20" t="str">
        <f>VLOOKUP(N298,Referans!A:B,2,FALSE)</f>
        <v>Ayşe Demir</v>
      </c>
      <c r="U298" s="20" t="str">
        <f>INDEX(Referans!B:B,MATCH(N298,Referans!A:A,0))</f>
        <v>Ayşe Demir</v>
      </c>
      <c r="V298" s="20" t="str">
        <f t="shared" si="4"/>
        <v>KARLI</v>
      </c>
    </row>
    <row r="299" spans="1:22" x14ac:dyDescent="0.25">
      <c r="A299" s="1">
        <v>518</v>
      </c>
      <c r="B299" s="19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1">
        <v>11.96</v>
      </c>
      <c r="R299" s="1">
        <v>2</v>
      </c>
      <c r="S299" s="11">
        <v>5.3819999999999997</v>
      </c>
      <c r="T299" s="20" t="str">
        <f>VLOOKUP(N299,Referans!A:B,2,FALSE)</f>
        <v>Ayşe Demir</v>
      </c>
      <c r="U299" s="20" t="str">
        <f>INDEX(Referans!B:B,MATCH(N299,Referans!A:A,0))</f>
        <v>Ayşe Demir</v>
      </c>
      <c r="V299" s="20" t="str">
        <f t="shared" si="4"/>
        <v>KARLI</v>
      </c>
    </row>
    <row r="300" spans="1:22" x14ac:dyDescent="0.25">
      <c r="A300" s="1">
        <v>519</v>
      </c>
      <c r="B300" s="19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1">
        <v>1126.02</v>
      </c>
      <c r="R300" s="1">
        <v>3</v>
      </c>
      <c r="S300" s="11">
        <v>56.300999999999988</v>
      </c>
      <c r="T300" s="20" t="str">
        <f>VLOOKUP(N300,Referans!A:B,2,FALSE)</f>
        <v>Ayşe Demir</v>
      </c>
      <c r="U300" s="20" t="str">
        <f>INDEX(Referans!B:B,MATCH(N300,Referans!A:A,0))</f>
        <v>Ayşe Demir</v>
      </c>
      <c r="V300" s="20" t="str">
        <f t="shared" si="4"/>
        <v>KARLI</v>
      </c>
    </row>
    <row r="301" spans="1:22" x14ac:dyDescent="0.25">
      <c r="A301" s="1">
        <v>523</v>
      </c>
      <c r="B301" s="19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1">
        <v>210.98</v>
      </c>
      <c r="R301" s="1">
        <v>2</v>
      </c>
      <c r="S301" s="11">
        <v>21.097999999999985</v>
      </c>
      <c r="T301" s="20" t="str">
        <f>VLOOKUP(N301,Referans!A:B,2,FALSE)</f>
        <v>Ahmet Yılmaz</v>
      </c>
      <c r="U301" s="20" t="str">
        <f>INDEX(Referans!B:B,MATCH(N301,Referans!A:A,0))</f>
        <v>Ahmet Yılmaz</v>
      </c>
      <c r="V301" s="20" t="str">
        <f t="shared" si="4"/>
        <v>KARLI</v>
      </c>
    </row>
    <row r="302" spans="1:22" x14ac:dyDescent="0.25">
      <c r="A302" s="1">
        <v>524</v>
      </c>
      <c r="B302" s="19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1">
        <v>55.176000000000002</v>
      </c>
      <c r="R302" s="1">
        <v>3</v>
      </c>
      <c r="S302" s="11">
        <v>-12.414599999999997</v>
      </c>
      <c r="T302" s="20" t="str">
        <f>VLOOKUP(N302,Referans!A:B,2,FALSE)</f>
        <v>Mehmet Kaya</v>
      </c>
      <c r="U302" s="20" t="str">
        <f>INDEX(Referans!B:B,MATCH(N302,Referans!A:A,0))</f>
        <v>Mehmet Kaya</v>
      </c>
      <c r="V302" s="20" t="str">
        <f t="shared" si="4"/>
        <v>ZARARLI</v>
      </c>
    </row>
    <row r="303" spans="1:22" x14ac:dyDescent="0.25">
      <c r="A303" s="1">
        <v>525</v>
      </c>
      <c r="B303" s="19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1">
        <v>66.260000000000005</v>
      </c>
      <c r="R303" s="1">
        <v>2</v>
      </c>
      <c r="S303" s="11">
        <v>27.166600000000003</v>
      </c>
      <c r="T303" s="20" t="str">
        <f>VLOOKUP(N303,Referans!A:B,2,FALSE)</f>
        <v>Mehmet Kaya</v>
      </c>
      <c r="U303" s="20" t="str">
        <f>INDEX(Referans!B:B,MATCH(N303,Referans!A:A,0))</f>
        <v>Mehmet Kaya</v>
      </c>
      <c r="V303" s="20" t="str">
        <f t="shared" si="4"/>
        <v>KARLI</v>
      </c>
    </row>
    <row r="304" spans="1:22" x14ac:dyDescent="0.25">
      <c r="A304" s="1">
        <v>527</v>
      </c>
      <c r="B304" s="19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1">
        <v>683.95200000000011</v>
      </c>
      <c r="R304" s="1">
        <v>3</v>
      </c>
      <c r="S304" s="11">
        <v>42.746999999999986</v>
      </c>
      <c r="T304" s="20" t="str">
        <f>VLOOKUP(N304,Referans!A:B,2,FALSE)</f>
        <v>Ahmet Yılmaz</v>
      </c>
      <c r="U304" s="20" t="str">
        <f>INDEX(Referans!B:B,MATCH(N304,Referans!A:A,0))</f>
        <v>Ahmet Yılmaz</v>
      </c>
      <c r="V304" s="20" t="str">
        <f t="shared" si="4"/>
        <v>KARLI</v>
      </c>
    </row>
    <row r="305" spans="1:22" x14ac:dyDescent="0.25">
      <c r="A305" s="1">
        <v>528</v>
      </c>
      <c r="B305" s="19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1">
        <v>45.695999999999998</v>
      </c>
      <c r="R305" s="1">
        <v>3</v>
      </c>
      <c r="S305" s="11">
        <v>5.1407999999999916</v>
      </c>
      <c r="T305" s="20" t="str">
        <f>VLOOKUP(N305,Referans!A:B,2,FALSE)</f>
        <v>Ahmet Yılmaz</v>
      </c>
      <c r="U305" s="20" t="str">
        <f>INDEX(Referans!B:B,MATCH(N305,Referans!A:A,0))</f>
        <v>Ahmet Yılmaz</v>
      </c>
      <c r="V305" s="20" t="str">
        <f t="shared" si="4"/>
        <v>KARLI</v>
      </c>
    </row>
    <row r="306" spans="1:22" x14ac:dyDescent="0.25">
      <c r="A306" s="1">
        <v>533</v>
      </c>
      <c r="B306" s="19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1">
        <v>47.94</v>
      </c>
      <c r="R306" s="1">
        <v>3</v>
      </c>
      <c r="S306" s="11">
        <v>2.3969999999999985</v>
      </c>
      <c r="T306" s="20" t="str">
        <f>VLOOKUP(N306,Referans!A:B,2,FALSE)</f>
        <v>Ahmet Yılmaz</v>
      </c>
      <c r="U306" s="20" t="str">
        <f>INDEX(Referans!B:B,MATCH(N306,Referans!A:A,0))</f>
        <v>Ahmet Yılmaz</v>
      </c>
      <c r="V306" s="20" t="str">
        <f t="shared" si="4"/>
        <v>KARLI</v>
      </c>
    </row>
    <row r="307" spans="1:22" x14ac:dyDescent="0.25">
      <c r="A307" s="1">
        <v>534</v>
      </c>
      <c r="B307" s="19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1">
        <v>979.95</v>
      </c>
      <c r="R307" s="1">
        <v>5</v>
      </c>
      <c r="S307" s="11">
        <v>274.38600000000008</v>
      </c>
      <c r="T307" s="20" t="str">
        <f>VLOOKUP(N307,Referans!A:B,2,FALSE)</f>
        <v>Mehmet Kaya</v>
      </c>
      <c r="U307" s="20" t="str">
        <f>INDEX(Referans!B:B,MATCH(N307,Referans!A:A,0))</f>
        <v>Mehmet Kaya</v>
      </c>
      <c r="V307" s="20" t="str">
        <f t="shared" si="4"/>
        <v>KARLI</v>
      </c>
    </row>
    <row r="308" spans="1:22" x14ac:dyDescent="0.25">
      <c r="A308" s="1">
        <v>535</v>
      </c>
      <c r="B308" s="19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1">
        <v>22.75</v>
      </c>
      <c r="R308" s="1">
        <v>5</v>
      </c>
      <c r="S308" s="11">
        <v>11.375</v>
      </c>
      <c r="T308" s="20" t="str">
        <f>VLOOKUP(N308,Referans!A:B,2,FALSE)</f>
        <v>Ayşe Demir</v>
      </c>
      <c r="U308" s="20" t="str">
        <f>INDEX(Referans!B:B,MATCH(N308,Referans!A:A,0))</f>
        <v>Ayşe Demir</v>
      </c>
      <c r="V308" s="20" t="str">
        <f t="shared" si="4"/>
        <v>KARLI</v>
      </c>
    </row>
    <row r="309" spans="1:22" x14ac:dyDescent="0.25">
      <c r="A309" s="1">
        <v>536</v>
      </c>
      <c r="B309" s="19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1">
        <v>16.768000000000001</v>
      </c>
      <c r="R309" s="1">
        <v>2</v>
      </c>
      <c r="S309" s="11">
        <v>1.4672000000000001</v>
      </c>
      <c r="T309" s="20" t="str">
        <f>VLOOKUP(N309,Referans!A:B,2,FALSE)</f>
        <v>Ayşe Demir</v>
      </c>
      <c r="U309" s="20" t="str">
        <f>INDEX(Referans!B:B,MATCH(N309,Referans!A:A,0))</f>
        <v>Ayşe Demir</v>
      </c>
      <c r="V309" s="20" t="str">
        <f t="shared" si="4"/>
        <v>KARLI</v>
      </c>
    </row>
    <row r="310" spans="1:22" x14ac:dyDescent="0.25">
      <c r="A310" s="1">
        <v>537</v>
      </c>
      <c r="B310" s="19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1">
        <v>42.615999999999993</v>
      </c>
      <c r="R310" s="1">
        <v>7</v>
      </c>
      <c r="S310" s="11">
        <v>-68.185600000000022</v>
      </c>
      <c r="T310" s="20" t="str">
        <f>VLOOKUP(N310,Referans!A:B,2,FALSE)</f>
        <v>Ayşe Demir</v>
      </c>
      <c r="U310" s="20" t="str">
        <f>INDEX(Referans!B:B,MATCH(N310,Referans!A:A,0))</f>
        <v>Ayşe Demir</v>
      </c>
      <c r="V310" s="20" t="str">
        <f t="shared" si="4"/>
        <v>ZARARLI</v>
      </c>
    </row>
    <row r="311" spans="1:22" x14ac:dyDescent="0.25">
      <c r="A311" s="1">
        <v>542</v>
      </c>
      <c r="B311" s="19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1">
        <v>380.86400000000003</v>
      </c>
      <c r="R311" s="1">
        <v>8</v>
      </c>
      <c r="S311" s="11">
        <v>38.086400000000026</v>
      </c>
      <c r="T311" s="20" t="str">
        <f>VLOOKUP(N311,Referans!A:B,2,FALSE)</f>
        <v>Mehmet Kaya</v>
      </c>
      <c r="U311" s="20" t="str">
        <f>INDEX(Referans!B:B,MATCH(N311,Referans!A:A,0))</f>
        <v>Mehmet Kaya</v>
      </c>
      <c r="V311" s="20" t="str">
        <f t="shared" si="4"/>
        <v>KARLI</v>
      </c>
    </row>
    <row r="312" spans="1:22" x14ac:dyDescent="0.25">
      <c r="A312" s="1">
        <v>547</v>
      </c>
      <c r="B312" s="19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1">
        <v>41.28</v>
      </c>
      <c r="R312" s="1">
        <v>6</v>
      </c>
      <c r="S312" s="11">
        <v>13.931999999999999</v>
      </c>
      <c r="T312" s="20" t="str">
        <f>VLOOKUP(N312,Referans!A:B,2,FALSE)</f>
        <v>Ayşe Demir</v>
      </c>
      <c r="U312" s="20" t="str">
        <f>INDEX(Referans!B:B,MATCH(N312,Referans!A:A,0))</f>
        <v>Ayşe Demir</v>
      </c>
      <c r="V312" s="20" t="str">
        <f t="shared" si="4"/>
        <v>KARLI</v>
      </c>
    </row>
    <row r="313" spans="1:22" x14ac:dyDescent="0.25">
      <c r="A313" s="1">
        <v>548</v>
      </c>
      <c r="B313" s="19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1">
        <v>13.36</v>
      </c>
      <c r="R313" s="1">
        <v>2</v>
      </c>
      <c r="S313" s="11">
        <v>6.4127999999999998</v>
      </c>
      <c r="T313" s="20" t="str">
        <f>VLOOKUP(N313,Referans!A:B,2,FALSE)</f>
        <v>Ayşe Demir</v>
      </c>
      <c r="U313" s="20" t="str">
        <f>INDEX(Referans!B:B,MATCH(N313,Referans!A:A,0))</f>
        <v>Ayşe Demir</v>
      </c>
      <c r="V313" s="20" t="str">
        <f t="shared" si="4"/>
        <v>KARLI</v>
      </c>
    </row>
    <row r="314" spans="1:22" x14ac:dyDescent="0.25">
      <c r="A314" s="1">
        <v>552</v>
      </c>
      <c r="B314" s="19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1">
        <v>1121.568</v>
      </c>
      <c r="R314" s="1">
        <v>2</v>
      </c>
      <c r="S314" s="11">
        <v>0</v>
      </c>
      <c r="T314" s="20" t="str">
        <f>VLOOKUP(N314,Referans!A:B,2,FALSE)</f>
        <v>Ahmet Yılmaz</v>
      </c>
      <c r="U314" s="20" t="str">
        <f>INDEX(Referans!B:B,MATCH(N314,Referans!A:A,0))</f>
        <v>Ahmet Yılmaz</v>
      </c>
      <c r="V314" s="20" t="str">
        <f t="shared" si="4"/>
        <v>KAR VEYA ZARAR YOK</v>
      </c>
    </row>
    <row r="315" spans="1:22" x14ac:dyDescent="0.25">
      <c r="A315" s="1">
        <v>553</v>
      </c>
      <c r="B315" s="19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1">
        <v>34.504000000000005</v>
      </c>
      <c r="R315" s="1">
        <v>1</v>
      </c>
      <c r="S315" s="11">
        <v>6.0381999999999998</v>
      </c>
      <c r="T315" s="20" t="str">
        <f>VLOOKUP(N315,Referans!A:B,2,FALSE)</f>
        <v>Ahmet Yılmaz</v>
      </c>
      <c r="U315" s="20" t="str">
        <f>INDEX(Referans!B:B,MATCH(N315,Referans!A:A,0))</f>
        <v>Ahmet Yılmaz</v>
      </c>
      <c r="V315" s="20" t="str">
        <f t="shared" si="4"/>
        <v>KARLI</v>
      </c>
    </row>
    <row r="316" spans="1:22" x14ac:dyDescent="0.25">
      <c r="A316" s="1">
        <v>554</v>
      </c>
      <c r="B316" s="19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1">
        <v>10.824</v>
      </c>
      <c r="R316" s="1">
        <v>3</v>
      </c>
      <c r="S316" s="11">
        <v>2.5707</v>
      </c>
      <c r="T316" s="20" t="str">
        <f>VLOOKUP(N316,Referans!A:B,2,FALSE)</f>
        <v>Ayşe Demir</v>
      </c>
      <c r="U316" s="20" t="str">
        <f>INDEX(Referans!B:B,MATCH(N316,Referans!A:A,0))</f>
        <v>Ayşe Demir</v>
      </c>
      <c r="V316" s="20" t="str">
        <f t="shared" si="4"/>
        <v>KARLI</v>
      </c>
    </row>
    <row r="317" spans="1:22" x14ac:dyDescent="0.25">
      <c r="A317" s="1">
        <v>555</v>
      </c>
      <c r="B317" s="19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1">
        <v>1295.78</v>
      </c>
      <c r="R317" s="1">
        <v>2</v>
      </c>
      <c r="S317" s="11">
        <v>310.98720000000003</v>
      </c>
      <c r="T317" s="20" t="str">
        <f>VLOOKUP(N317,Referans!A:B,2,FALSE)</f>
        <v>Ayşe Demir</v>
      </c>
      <c r="U317" s="20" t="str">
        <f>INDEX(Referans!B:B,MATCH(N317,Referans!A:A,0))</f>
        <v>Ayşe Demir</v>
      </c>
      <c r="V317" s="20" t="str">
        <f t="shared" si="4"/>
        <v>KARLI</v>
      </c>
    </row>
    <row r="318" spans="1:22" x14ac:dyDescent="0.25">
      <c r="A318" s="1">
        <v>557</v>
      </c>
      <c r="B318" s="19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1">
        <v>20.7</v>
      </c>
      <c r="R318" s="1">
        <v>2</v>
      </c>
      <c r="S318" s="11">
        <v>9.9359999999999999</v>
      </c>
      <c r="T318" s="20" t="str">
        <f>VLOOKUP(N318,Referans!A:B,2,FALSE)</f>
        <v>Ayşe Demir</v>
      </c>
      <c r="U318" s="20" t="str">
        <f>INDEX(Referans!B:B,MATCH(N318,Referans!A:A,0))</f>
        <v>Ayşe Demir</v>
      </c>
      <c r="V318" s="20" t="str">
        <f t="shared" si="4"/>
        <v>KARLI</v>
      </c>
    </row>
    <row r="319" spans="1:22" x14ac:dyDescent="0.25">
      <c r="A319" s="1">
        <v>558</v>
      </c>
      <c r="B319" s="19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1">
        <v>1335.68</v>
      </c>
      <c r="R319" s="1">
        <v>4</v>
      </c>
      <c r="S319" s="11">
        <v>-217.04800000000017</v>
      </c>
      <c r="T319" s="20" t="str">
        <f>VLOOKUP(N319,Referans!A:B,2,FALSE)</f>
        <v>Ahmet Yılmaz</v>
      </c>
      <c r="U319" s="20" t="str">
        <f>INDEX(Referans!B:B,MATCH(N319,Referans!A:A,0))</f>
        <v>Ahmet Yılmaz</v>
      </c>
      <c r="V319" s="20" t="str">
        <f t="shared" si="4"/>
        <v>ZARARLI</v>
      </c>
    </row>
    <row r="320" spans="1:22" x14ac:dyDescent="0.25">
      <c r="A320" s="1">
        <v>559</v>
      </c>
      <c r="B320" s="19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1">
        <v>32.400000000000006</v>
      </c>
      <c r="R320" s="1">
        <v>5</v>
      </c>
      <c r="S320" s="11">
        <v>15.552000000000001</v>
      </c>
      <c r="T320" s="20" t="str">
        <f>VLOOKUP(N320,Referans!A:B,2,FALSE)</f>
        <v>Ayşe Demir</v>
      </c>
      <c r="U320" s="20" t="str">
        <f>INDEX(Referans!B:B,MATCH(N320,Referans!A:A,0))</f>
        <v>Ayşe Demir</v>
      </c>
      <c r="V320" s="20" t="str">
        <f t="shared" si="4"/>
        <v>KARLI</v>
      </c>
    </row>
    <row r="321" spans="1:22" x14ac:dyDescent="0.25">
      <c r="A321" s="1">
        <v>560</v>
      </c>
      <c r="B321" s="19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1">
        <v>42.599999999999994</v>
      </c>
      <c r="R321" s="1">
        <v>3</v>
      </c>
      <c r="S321" s="11">
        <v>16.614000000000001</v>
      </c>
      <c r="T321" s="20" t="str">
        <f>VLOOKUP(N321,Referans!A:B,2,FALSE)</f>
        <v>Ahmet Yılmaz</v>
      </c>
      <c r="U321" s="20" t="str">
        <f>INDEX(Referans!B:B,MATCH(N321,Referans!A:A,0))</f>
        <v>Ahmet Yılmaz</v>
      </c>
      <c r="V321" s="20" t="str">
        <f t="shared" si="4"/>
        <v>KARLI</v>
      </c>
    </row>
    <row r="322" spans="1:22" x14ac:dyDescent="0.25">
      <c r="A322" s="1">
        <v>561</v>
      </c>
      <c r="B322" s="19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1">
        <v>84.056000000000012</v>
      </c>
      <c r="R322" s="1">
        <v>7</v>
      </c>
      <c r="S322" s="11">
        <v>27.318199999999983</v>
      </c>
      <c r="T322" s="20" t="str">
        <f>VLOOKUP(N322,Referans!A:B,2,FALSE)</f>
        <v>Ayşe Demir</v>
      </c>
      <c r="U322" s="20" t="str">
        <f>INDEX(Referans!B:B,MATCH(N322,Referans!A:A,0))</f>
        <v>Ayşe Demir</v>
      </c>
      <c r="V322" s="20" t="str">
        <f t="shared" ref="V322:V385" si="5">IF(S322&gt;0,"KARLI",IF(S322=0,"KAR VEYA ZARAR YOK","ZARARLI"))</f>
        <v>KARLI</v>
      </c>
    </row>
    <row r="323" spans="1:22" x14ac:dyDescent="0.25">
      <c r="A323" s="1">
        <v>566</v>
      </c>
      <c r="B323" s="19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1">
        <v>374.37600000000003</v>
      </c>
      <c r="R323" s="1">
        <v>3</v>
      </c>
      <c r="S323" s="11">
        <v>46.796999999999983</v>
      </c>
      <c r="T323" s="20" t="str">
        <f>VLOOKUP(N323,Referans!A:B,2,FALSE)</f>
        <v>Mehmet Kaya</v>
      </c>
      <c r="U323" s="20" t="str">
        <f>INDEX(Referans!B:B,MATCH(N323,Referans!A:A,0))</f>
        <v>Mehmet Kaya</v>
      </c>
      <c r="V323" s="20" t="str">
        <f t="shared" si="5"/>
        <v>KARLI</v>
      </c>
    </row>
    <row r="324" spans="1:22" x14ac:dyDescent="0.25">
      <c r="A324" s="1">
        <v>567</v>
      </c>
      <c r="B324" s="19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1">
        <v>91.84</v>
      </c>
      <c r="R324" s="1">
        <v>8</v>
      </c>
      <c r="S324" s="11">
        <v>45.001600000000003</v>
      </c>
      <c r="T324" s="20" t="str">
        <f>VLOOKUP(N324,Referans!A:B,2,FALSE)</f>
        <v>Ayşe Demir</v>
      </c>
      <c r="U324" s="20" t="str">
        <f>INDEX(Referans!B:B,MATCH(N324,Referans!A:A,0))</f>
        <v>Ayşe Demir</v>
      </c>
      <c r="V324" s="20" t="str">
        <f t="shared" si="5"/>
        <v>KARLI</v>
      </c>
    </row>
    <row r="325" spans="1:22" x14ac:dyDescent="0.25">
      <c r="A325" s="1">
        <v>568</v>
      </c>
      <c r="B325" s="19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1">
        <v>81.088000000000008</v>
      </c>
      <c r="R325" s="1">
        <v>7</v>
      </c>
      <c r="S325" s="11">
        <v>27.3672</v>
      </c>
      <c r="T325" s="20" t="str">
        <f>VLOOKUP(N325,Referans!A:B,2,FALSE)</f>
        <v>Ayşe Demir</v>
      </c>
      <c r="U325" s="20" t="str">
        <f>INDEX(Referans!B:B,MATCH(N325,Referans!A:A,0))</f>
        <v>Ayşe Demir</v>
      </c>
      <c r="V325" s="20" t="str">
        <f t="shared" si="5"/>
        <v>KARLI</v>
      </c>
    </row>
    <row r="326" spans="1:22" x14ac:dyDescent="0.25">
      <c r="A326" s="1">
        <v>569</v>
      </c>
      <c r="B326" s="19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1">
        <v>19.440000000000001</v>
      </c>
      <c r="R326" s="1">
        <v>3</v>
      </c>
      <c r="S326" s="11">
        <v>9.3312000000000008</v>
      </c>
      <c r="T326" s="20" t="str">
        <f>VLOOKUP(N326,Referans!A:B,2,FALSE)</f>
        <v>Ayşe Demir</v>
      </c>
      <c r="U326" s="20" t="str">
        <f>INDEX(Referans!B:B,MATCH(N326,Referans!A:A,0))</f>
        <v>Ayşe Demir</v>
      </c>
      <c r="V326" s="20" t="str">
        <f t="shared" si="5"/>
        <v>KARLI</v>
      </c>
    </row>
    <row r="327" spans="1:22" x14ac:dyDescent="0.25">
      <c r="A327" s="1">
        <v>570</v>
      </c>
      <c r="B327" s="19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1">
        <v>451.15199999999993</v>
      </c>
      <c r="R327" s="1">
        <v>3</v>
      </c>
      <c r="S327" s="11">
        <v>0</v>
      </c>
      <c r="T327" s="20" t="str">
        <f>VLOOKUP(N327,Referans!A:B,2,FALSE)</f>
        <v>Ahmet Yılmaz</v>
      </c>
      <c r="U327" s="20" t="str">
        <f>INDEX(Referans!B:B,MATCH(N327,Referans!A:A,0))</f>
        <v>Ahmet Yılmaz</v>
      </c>
      <c r="V327" s="20" t="str">
        <f t="shared" si="5"/>
        <v>KAR VEYA ZARAR YOK</v>
      </c>
    </row>
    <row r="328" spans="1:22" x14ac:dyDescent="0.25">
      <c r="A328" s="1">
        <v>571</v>
      </c>
      <c r="B328" s="19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1">
        <v>72.45</v>
      </c>
      <c r="R328" s="1">
        <v>7</v>
      </c>
      <c r="S328" s="11">
        <v>34.775999999999996</v>
      </c>
      <c r="T328" s="20" t="str">
        <f>VLOOKUP(N328,Referans!A:B,2,FALSE)</f>
        <v>Ayşe Demir</v>
      </c>
      <c r="U328" s="20" t="str">
        <f>INDEX(Referans!B:B,MATCH(N328,Referans!A:A,0))</f>
        <v>Ayşe Demir</v>
      </c>
      <c r="V328" s="20" t="str">
        <f t="shared" si="5"/>
        <v>KARLI</v>
      </c>
    </row>
    <row r="329" spans="1:22" x14ac:dyDescent="0.25">
      <c r="A329" s="1">
        <v>572</v>
      </c>
      <c r="B329" s="19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1">
        <v>13.96</v>
      </c>
      <c r="R329" s="1">
        <v>4</v>
      </c>
      <c r="S329" s="11">
        <v>6.4215999999999998</v>
      </c>
      <c r="T329" s="20" t="str">
        <f>VLOOKUP(N329,Referans!A:B,2,FALSE)</f>
        <v>Ayşe Demir</v>
      </c>
      <c r="U329" s="20" t="str">
        <f>INDEX(Referans!B:B,MATCH(N329,Referans!A:A,0))</f>
        <v>Ayşe Demir</v>
      </c>
      <c r="V329" s="20" t="str">
        <f t="shared" si="5"/>
        <v>KARLI</v>
      </c>
    </row>
    <row r="330" spans="1:22" x14ac:dyDescent="0.25">
      <c r="A330" s="1">
        <v>573</v>
      </c>
      <c r="B330" s="19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1">
        <v>33.264000000000003</v>
      </c>
      <c r="R330" s="1">
        <v>7</v>
      </c>
      <c r="S330" s="11">
        <v>11.226599999999999</v>
      </c>
      <c r="T330" s="20" t="str">
        <f>VLOOKUP(N330,Referans!A:B,2,FALSE)</f>
        <v>Ayşe Demir</v>
      </c>
      <c r="U330" s="20" t="str">
        <f>INDEX(Referans!B:B,MATCH(N330,Referans!A:A,0))</f>
        <v>Ayşe Demir</v>
      </c>
      <c r="V330" s="20" t="str">
        <f t="shared" si="5"/>
        <v>KARLI</v>
      </c>
    </row>
    <row r="331" spans="1:22" x14ac:dyDescent="0.25">
      <c r="A331" s="1">
        <v>574</v>
      </c>
      <c r="B331" s="19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1">
        <v>14.850000000000001</v>
      </c>
      <c r="R331" s="1">
        <v>3</v>
      </c>
      <c r="S331" s="11">
        <v>4.0095000000000001</v>
      </c>
      <c r="T331" s="20" t="str">
        <f>VLOOKUP(N331,Referans!A:B,2,FALSE)</f>
        <v>Mehmet Kaya</v>
      </c>
      <c r="U331" s="20" t="str">
        <f>INDEX(Referans!B:B,MATCH(N331,Referans!A:A,0))</f>
        <v>Mehmet Kaya</v>
      </c>
      <c r="V331" s="20" t="str">
        <f t="shared" si="5"/>
        <v>KARLI</v>
      </c>
    </row>
    <row r="332" spans="1:22" x14ac:dyDescent="0.25">
      <c r="A332" s="1">
        <v>575</v>
      </c>
      <c r="B332" s="19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1">
        <v>8.82</v>
      </c>
      <c r="R332" s="1">
        <v>3</v>
      </c>
      <c r="S332" s="11">
        <v>2.3814000000000002</v>
      </c>
      <c r="T332" s="20" t="str">
        <f>VLOOKUP(N332,Referans!A:B,2,FALSE)</f>
        <v>Ayşe Demir</v>
      </c>
      <c r="U332" s="20" t="str">
        <f>INDEX(Referans!B:B,MATCH(N332,Referans!A:A,0))</f>
        <v>Ayşe Demir</v>
      </c>
      <c r="V332" s="20" t="str">
        <f t="shared" si="5"/>
        <v>KARLI</v>
      </c>
    </row>
    <row r="333" spans="1:22" x14ac:dyDescent="0.25">
      <c r="A333" s="1">
        <v>579</v>
      </c>
      <c r="B333" s="19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1">
        <v>69.712000000000003</v>
      </c>
      <c r="R333" s="1">
        <v>2</v>
      </c>
      <c r="S333" s="11">
        <v>8.7139999999999951</v>
      </c>
      <c r="T333" s="20" t="str">
        <f>VLOOKUP(N333,Referans!A:B,2,FALSE)</f>
        <v>Ayşe Demir</v>
      </c>
      <c r="U333" s="20" t="str">
        <f>INDEX(Referans!B:B,MATCH(N333,Referans!A:A,0))</f>
        <v>Ayşe Demir</v>
      </c>
      <c r="V333" s="20" t="str">
        <f t="shared" si="5"/>
        <v>KARLI</v>
      </c>
    </row>
    <row r="334" spans="1:22" x14ac:dyDescent="0.25">
      <c r="A334" s="1">
        <v>580</v>
      </c>
      <c r="B334" s="19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1">
        <v>8.7919999999999998</v>
      </c>
      <c r="R334" s="1">
        <v>1</v>
      </c>
      <c r="S334" s="11">
        <v>-5.7148000000000003</v>
      </c>
      <c r="T334" s="20" t="str">
        <f>VLOOKUP(N334,Referans!A:B,2,FALSE)</f>
        <v>Ahmet Yılmaz</v>
      </c>
      <c r="U334" s="20" t="str">
        <f>INDEX(Referans!B:B,MATCH(N334,Referans!A:A,0))</f>
        <v>Ahmet Yılmaz</v>
      </c>
      <c r="V334" s="20" t="str">
        <f t="shared" si="5"/>
        <v>ZARARLI</v>
      </c>
    </row>
    <row r="335" spans="1:22" x14ac:dyDescent="0.25">
      <c r="A335" s="1">
        <v>582</v>
      </c>
      <c r="B335" s="19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1">
        <v>470.37600000000009</v>
      </c>
      <c r="R335" s="1">
        <v>3</v>
      </c>
      <c r="S335" s="11">
        <v>52.917299999999955</v>
      </c>
      <c r="T335" s="20" t="str">
        <f>VLOOKUP(N335,Referans!A:B,2,FALSE)</f>
        <v>Mehmet Kaya</v>
      </c>
      <c r="U335" s="20" t="str">
        <f>INDEX(Referans!B:B,MATCH(N335,Referans!A:A,0))</f>
        <v>Mehmet Kaya</v>
      </c>
      <c r="V335" s="20" t="str">
        <f t="shared" si="5"/>
        <v>KARLI</v>
      </c>
    </row>
    <row r="336" spans="1:22" x14ac:dyDescent="0.25">
      <c r="A336" s="1">
        <v>583</v>
      </c>
      <c r="B336" s="19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1">
        <v>105.584</v>
      </c>
      <c r="R336" s="1">
        <v>2</v>
      </c>
      <c r="S336" s="11">
        <v>9.2386000000000053</v>
      </c>
      <c r="T336" s="20" t="str">
        <f>VLOOKUP(N336,Referans!A:B,2,FALSE)</f>
        <v>Mehmet Kaya</v>
      </c>
      <c r="U336" s="20" t="str">
        <f>INDEX(Referans!B:B,MATCH(N336,Referans!A:A,0))</f>
        <v>Mehmet Kaya</v>
      </c>
      <c r="V336" s="20" t="str">
        <f t="shared" si="5"/>
        <v>KARLI</v>
      </c>
    </row>
    <row r="337" spans="1:22" x14ac:dyDescent="0.25">
      <c r="A337" s="1">
        <v>584</v>
      </c>
      <c r="B337" s="19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1">
        <v>31.152000000000001</v>
      </c>
      <c r="R337" s="1">
        <v>3</v>
      </c>
      <c r="S337" s="11">
        <v>3.5045999999999964</v>
      </c>
      <c r="T337" s="20" t="str">
        <f>VLOOKUP(N337,Referans!A:B,2,FALSE)</f>
        <v>Ayşe Demir</v>
      </c>
      <c r="U337" s="20" t="str">
        <f>INDEX(Referans!B:B,MATCH(N337,Referans!A:A,0))</f>
        <v>Ayşe Demir</v>
      </c>
      <c r="V337" s="20" t="str">
        <f t="shared" si="5"/>
        <v>KARLI</v>
      </c>
    </row>
    <row r="338" spans="1:22" x14ac:dyDescent="0.25">
      <c r="A338" s="1">
        <v>585</v>
      </c>
      <c r="B338" s="19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1">
        <v>6.7830000000000004</v>
      </c>
      <c r="R338" s="1">
        <v>7</v>
      </c>
      <c r="S338" s="11">
        <v>-4.7480999999999973</v>
      </c>
      <c r="T338" s="20" t="str">
        <f>VLOOKUP(N338,Referans!A:B,2,FALSE)</f>
        <v>Ayşe Demir</v>
      </c>
      <c r="U338" s="20" t="str">
        <f>INDEX(Referans!B:B,MATCH(N338,Referans!A:A,0))</f>
        <v>Ayşe Demir</v>
      </c>
      <c r="V338" s="20" t="str">
        <f t="shared" si="5"/>
        <v>ZARARLI</v>
      </c>
    </row>
    <row r="339" spans="1:22" x14ac:dyDescent="0.25">
      <c r="A339" s="1">
        <v>586</v>
      </c>
      <c r="B339" s="19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1">
        <v>406.36799999999999</v>
      </c>
      <c r="R339" s="1">
        <v>4</v>
      </c>
      <c r="S339" s="11">
        <v>30.477599999999981</v>
      </c>
      <c r="T339" s="20" t="str">
        <f>VLOOKUP(N339,Referans!A:B,2,FALSE)</f>
        <v>Mehmet Kaya</v>
      </c>
      <c r="U339" s="20" t="str">
        <f>INDEX(Referans!B:B,MATCH(N339,Referans!A:A,0))</f>
        <v>Mehmet Kaya</v>
      </c>
      <c r="V339" s="20" t="str">
        <f t="shared" si="5"/>
        <v>KARLI</v>
      </c>
    </row>
    <row r="340" spans="1:22" x14ac:dyDescent="0.25">
      <c r="A340" s="1">
        <v>589</v>
      </c>
      <c r="B340" s="19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1">
        <v>84.784000000000006</v>
      </c>
      <c r="R340" s="1">
        <v>2</v>
      </c>
      <c r="S340" s="11">
        <v>-20.136200000000006</v>
      </c>
      <c r="T340" s="20" t="str">
        <f>VLOOKUP(N340,Referans!A:B,2,FALSE)</f>
        <v>Mehmet Kaya</v>
      </c>
      <c r="U340" s="20" t="str">
        <f>INDEX(Referans!B:B,MATCH(N340,Referans!A:A,0))</f>
        <v>Mehmet Kaya</v>
      </c>
      <c r="V340" s="20" t="str">
        <f t="shared" si="5"/>
        <v>ZARARLI</v>
      </c>
    </row>
    <row r="341" spans="1:22" x14ac:dyDescent="0.25">
      <c r="A341" s="1">
        <v>590</v>
      </c>
      <c r="B341" s="19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1">
        <v>20.736000000000004</v>
      </c>
      <c r="R341" s="1">
        <v>4</v>
      </c>
      <c r="S341" s="11">
        <v>7.2576000000000001</v>
      </c>
      <c r="T341" s="20" t="str">
        <f>VLOOKUP(N341,Referans!A:B,2,FALSE)</f>
        <v>Ayşe Demir</v>
      </c>
      <c r="U341" s="20" t="str">
        <f>INDEX(Referans!B:B,MATCH(N341,Referans!A:A,0))</f>
        <v>Ayşe Demir</v>
      </c>
      <c r="V341" s="20" t="str">
        <f t="shared" si="5"/>
        <v>KARLI</v>
      </c>
    </row>
    <row r="342" spans="1:22" x14ac:dyDescent="0.25">
      <c r="A342" s="1">
        <v>591</v>
      </c>
      <c r="B342" s="19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1">
        <v>16.821000000000005</v>
      </c>
      <c r="R342" s="1">
        <v>3</v>
      </c>
      <c r="S342" s="11">
        <v>-12.896100000000004</v>
      </c>
      <c r="T342" s="20" t="str">
        <f>VLOOKUP(N342,Referans!A:B,2,FALSE)</f>
        <v>Ayşe Demir</v>
      </c>
      <c r="U342" s="20" t="str">
        <f>INDEX(Referans!B:B,MATCH(N342,Referans!A:A,0))</f>
        <v>Ayşe Demir</v>
      </c>
      <c r="V342" s="20" t="str">
        <f t="shared" si="5"/>
        <v>ZARARLI</v>
      </c>
    </row>
    <row r="343" spans="1:22" x14ac:dyDescent="0.25">
      <c r="A343" s="1">
        <v>592</v>
      </c>
      <c r="B343" s="19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1">
        <v>10.368000000000002</v>
      </c>
      <c r="R343" s="1">
        <v>2</v>
      </c>
      <c r="S343" s="11">
        <v>3.6288</v>
      </c>
      <c r="T343" s="20" t="str">
        <f>VLOOKUP(N343,Referans!A:B,2,FALSE)</f>
        <v>Ayşe Demir</v>
      </c>
      <c r="U343" s="20" t="str">
        <f>INDEX(Referans!B:B,MATCH(N343,Referans!A:A,0))</f>
        <v>Ayşe Demir</v>
      </c>
      <c r="V343" s="20" t="str">
        <f t="shared" si="5"/>
        <v>KARLI</v>
      </c>
    </row>
    <row r="344" spans="1:22" x14ac:dyDescent="0.25">
      <c r="A344" s="1">
        <v>599</v>
      </c>
      <c r="B344" s="19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1">
        <v>11.632</v>
      </c>
      <c r="R344" s="1">
        <v>2</v>
      </c>
      <c r="S344" s="11">
        <v>1.0178000000000007</v>
      </c>
      <c r="T344" s="20" t="str">
        <f>VLOOKUP(N344,Referans!A:B,2,FALSE)</f>
        <v>Ayşe Demir</v>
      </c>
      <c r="U344" s="20" t="str">
        <f>INDEX(Referans!B:B,MATCH(N344,Referans!A:A,0))</f>
        <v>Ayşe Demir</v>
      </c>
      <c r="V344" s="20" t="str">
        <f t="shared" si="5"/>
        <v>KARLI</v>
      </c>
    </row>
    <row r="345" spans="1:22" x14ac:dyDescent="0.25">
      <c r="A345" s="1">
        <v>600</v>
      </c>
      <c r="B345" s="19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1">
        <v>143.98199999999997</v>
      </c>
      <c r="R345" s="1">
        <v>3</v>
      </c>
      <c r="S345" s="11">
        <v>-28.796400000000006</v>
      </c>
      <c r="T345" s="20" t="str">
        <f>VLOOKUP(N345,Referans!A:B,2,FALSE)</f>
        <v>Mehmet Kaya</v>
      </c>
      <c r="U345" s="20" t="str">
        <f>INDEX(Referans!B:B,MATCH(N345,Referans!A:A,0))</f>
        <v>Mehmet Kaya</v>
      </c>
      <c r="V345" s="20" t="str">
        <f t="shared" si="5"/>
        <v>ZARARLI</v>
      </c>
    </row>
    <row r="346" spans="1:22" x14ac:dyDescent="0.25">
      <c r="A346" s="1">
        <v>601</v>
      </c>
      <c r="B346" s="19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1">
        <v>494.37599999999998</v>
      </c>
      <c r="R346" s="1">
        <v>4</v>
      </c>
      <c r="S346" s="11">
        <v>-115.35440000000006</v>
      </c>
      <c r="T346" s="20" t="str">
        <f>VLOOKUP(N346,Referans!A:B,2,FALSE)</f>
        <v>Mehmet Kaya</v>
      </c>
      <c r="U346" s="20" t="str">
        <f>INDEX(Referans!B:B,MATCH(N346,Referans!A:A,0))</f>
        <v>Mehmet Kaya</v>
      </c>
      <c r="V346" s="20" t="str">
        <f t="shared" si="5"/>
        <v>ZARARLI</v>
      </c>
    </row>
    <row r="347" spans="1:22" x14ac:dyDescent="0.25">
      <c r="A347" s="1">
        <v>602</v>
      </c>
      <c r="B347" s="19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1">
        <v>5.84</v>
      </c>
      <c r="R347" s="1">
        <v>2</v>
      </c>
      <c r="S347" s="11">
        <v>0.72999999999999954</v>
      </c>
      <c r="T347" s="20" t="str">
        <f>VLOOKUP(N347,Referans!A:B,2,FALSE)</f>
        <v>Ayşe Demir</v>
      </c>
      <c r="U347" s="20" t="str">
        <f>INDEX(Referans!B:B,MATCH(N347,Referans!A:A,0))</f>
        <v>Ayşe Demir</v>
      </c>
      <c r="V347" s="20" t="str">
        <f t="shared" si="5"/>
        <v>KARLI</v>
      </c>
    </row>
    <row r="348" spans="1:22" x14ac:dyDescent="0.25">
      <c r="A348" s="1">
        <v>611</v>
      </c>
      <c r="B348" s="19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1">
        <v>369.57600000000002</v>
      </c>
      <c r="R348" s="1">
        <v>3</v>
      </c>
      <c r="S348" s="11">
        <v>41.577299999999951</v>
      </c>
      <c r="T348" s="20" t="str">
        <f>VLOOKUP(N348,Referans!A:B,2,FALSE)</f>
        <v>Mehmet Kaya</v>
      </c>
      <c r="U348" s="20" t="str">
        <f>INDEX(Referans!B:B,MATCH(N348,Referans!A:A,0))</f>
        <v>Mehmet Kaya</v>
      </c>
      <c r="V348" s="20" t="str">
        <f t="shared" si="5"/>
        <v>KARLI</v>
      </c>
    </row>
    <row r="349" spans="1:22" x14ac:dyDescent="0.25">
      <c r="A349" s="1">
        <v>612</v>
      </c>
      <c r="B349" s="19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1">
        <v>15.712000000000002</v>
      </c>
      <c r="R349" s="1">
        <v>4</v>
      </c>
      <c r="S349" s="11">
        <v>5.6955999999999989</v>
      </c>
      <c r="T349" s="20" t="str">
        <f>VLOOKUP(N349,Referans!A:B,2,FALSE)</f>
        <v>Ayşe Demir</v>
      </c>
      <c r="U349" s="20" t="str">
        <f>INDEX(Referans!B:B,MATCH(N349,Referans!A:A,0))</f>
        <v>Ayşe Demir</v>
      </c>
      <c r="V349" s="20" t="str">
        <f t="shared" si="5"/>
        <v>KARLI</v>
      </c>
    </row>
    <row r="350" spans="1:22" x14ac:dyDescent="0.25">
      <c r="A350" s="1">
        <v>613</v>
      </c>
      <c r="B350" s="19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1">
        <v>8.4480000000000004</v>
      </c>
      <c r="R350" s="1">
        <v>2</v>
      </c>
      <c r="S350" s="11">
        <v>2.6399999999999997</v>
      </c>
      <c r="T350" s="20" t="str">
        <f>VLOOKUP(N350,Referans!A:B,2,FALSE)</f>
        <v>Ayşe Demir</v>
      </c>
      <c r="U350" s="20" t="str">
        <f>INDEX(Referans!B:B,MATCH(N350,Referans!A:A,0))</f>
        <v>Ayşe Demir</v>
      </c>
      <c r="V350" s="20" t="str">
        <f t="shared" si="5"/>
        <v>KARLI</v>
      </c>
    </row>
    <row r="351" spans="1:22" x14ac:dyDescent="0.25">
      <c r="A351" s="1">
        <v>614</v>
      </c>
      <c r="B351" s="19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1">
        <v>728.94600000000003</v>
      </c>
      <c r="R351" s="1">
        <v>9</v>
      </c>
      <c r="S351" s="11">
        <v>-157.93830000000008</v>
      </c>
      <c r="T351" s="20" t="str">
        <f>VLOOKUP(N351,Referans!A:B,2,FALSE)</f>
        <v>Mehmet Kaya</v>
      </c>
      <c r="U351" s="20" t="str">
        <f>INDEX(Referans!B:B,MATCH(N351,Referans!A:A,0))</f>
        <v>Mehmet Kaya</v>
      </c>
      <c r="V351" s="20" t="str">
        <f t="shared" si="5"/>
        <v>ZARARLI</v>
      </c>
    </row>
    <row r="352" spans="1:22" x14ac:dyDescent="0.25">
      <c r="A352" s="1">
        <v>615</v>
      </c>
      <c r="B352" s="19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1">
        <v>119.93999999999998</v>
      </c>
      <c r="R352" s="1">
        <v>10</v>
      </c>
      <c r="S352" s="11">
        <v>15.99199999999999</v>
      </c>
      <c r="T352" s="20" t="str">
        <f>VLOOKUP(N352,Referans!A:B,2,FALSE)</f>
        <v>Mehmet Kaya</v>
      </c>
      <c r="U352" s="20" t="str">
        <f>INDEX(Referans!B:B,MATCH(N352,Referans!A:A,0))</f>
        <v>Mehmet Kaya</v>
      </c>
      <c r="V352" s="20" t="str">
        <f t="shared" si="5"/>
        <v>KARLI</v>
      </c>
    </row>
    <row r="353" spans="1:22" x14ac:dyDescent="0.25">
      <c r="A353" s="1">
        <v>616</v>
      </c>
      <c r="B353" s="19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1">
        <v>3.6480000000000006</v>
      </c>
      <c r="R353" s="1">
        <v>2</v>
      </c>
      <c r="S353" s="11">
        <v>-2.7967999999999993</v>
      </c>
      <c r="T353" s="20" t="str">
        <f>VLOOKUP(N353,Referans!A:B,2,FALSE)</f>
        <v>Ayşe Demir</v>
      </c>
      <c r="U353" s="20" t="str">
        <f>INDEX(Referans!B:B,MATCH(N353,Referans!A:A,0))</f>
        <v>Ayşe Demir</v>
      </c>
      <c r="V353" s="20" t="str">
        <f t="shared" si="5"/>
        <v>ZARARLI</v>
      </c>
    </row>
    <row r="354" spans="1:22" x14ac:dyDescent="0.25">
      <c r="A354" s="1">
        <v>617</v>
      </c>
      <c r="B354" s="19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1">
        <v>40.479999999999997</v>
      </c>
      <c r="R354" s="1">
        <v>2</v>
      </c>
      <c r="S354" s="11">
        <v>15.787199999999999</v>
      </c>
      <c r="T354" s="20" t="str">
        <f>VLOOKUP(N354,Referans!A:B,2,FALSE)</f>
        <v>Ahmet Yılmaz</v>
      </c>
      <c r="U354" s="20" t="str">
        <f>INDEX(Referans!B:B,MATCH(N354,Referans!A:A,0))</f>
        <v>Ahmet Yılmaz</v>
      </c>
      <c r="V354" s="20" t="str">
        <f t="shared" si="5"/>
        <v>KARLI</v>
      </c>
    </row>
    <row r="355" spans="1:22" x14ac:dyDescent="0.25">
      <c r="A355" s="1">
        <v>618</v>
      </c>
      <c r="B355" s="19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1">
        <v>9.94</v>
      </c>
      <c r="R355" s="1">
        <v>2</v>
      </c>
      <c r="S355" s="11">
        <v>3.0813999999999995</v>
      </c>
      <c r="T355" s="20" t="str">
        <f>VLOOKUP(N355,Referans!A:B,2,FALSE)</f>
        <v>Ahmet Yılmaz</v>
      </c>
      <c r="U355" s="20" t="str">
        <f>INDEX(Referans!B:B,MATCH(N355,Referans!A:A,0))</f>
        <v>Ahmet Yılmaz</v>
      </c>
      <c r="V355" s="20" t="str">
        <f t="shared" si="5"/>
        <v>KARLI</v>
      </c>
    </row>
    <row r="356" spans="1:22" x14ac:dyDescent="0.25">
      <c r="A356" s="1">
        <v>619</v>
      </c>
      <c r="B356" s="19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1">
        <v>107.42400000000001</v>
      </c>
      <c r="R356" s="1">
        <v>9</v>
      </c>
      <c r="S356" s="11">
        <v>33.569999999999986</v>
      </c>
      <c r="T356" s="20" t="str">
        <f>VLOOKUP(N356,Referans!A:B,2,FALSE)</f>
        <v>Ayşe Demir</v>
      </c>
      <c r="U356" s="20" t="str">
        <f>INDEX(Referans!B:B,MATCH(N356,Referans!A:A,0))</f>
        <v>Ayşe Demir</v>
      </c>
      <c r="V356" s="20" t="str">
        <f t="shared" si="5"/>
        <v>KARLI</v>
      </c>
    </row>
    <row r="357" spans="1:22" x14ac:dyDescent="0.25">
      <c r="A357" s="1">
        <v>620</v>
      </c>
      <c r="B357" s="19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1">
        <v>37.909999999999997</v>
      </c>
      <c r="R357" s="1">
        <v>1</v>
      </c>
      <c r="S357" s="11">
        <v>10.993899999999996</v>
      </c>
      <c r="T357" s="20" t="str">
        <f>VLOOKUP(N357,Referans!A:B,2,FALSE)</f>
        <v>Mehmet Kaya</v>
      </c>
      <c r="U357" s="20" t="str">
        <f>INDEX(Referans!B:B,MATCH(N357,Referans!A:A,0))</f>
        <v>Mehmet Kaya</v>
      </c>
      <c r="V357" s="20" t="str">
        <f t="shared" si="5"/>
        <v>KARLI</v>
      </c>
    </row>
    <row r="358" spans="1:22" x14ac:dyDescent="0.25">
      <c r="A358" s="1">
        <v>621</v>
      </c>
      <c r="B358" s="19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1">
        <v>88.02</v>
      </c>
      <c r="R358" s="1">
        <v>3</v>
      </c>
      <c r="S358" s="11">
        <v>27.286199999999994</v>
      </c>
      <c r="T358" s="20" t="str">
        <f>VLOOKUP(N358,Referans!A:B,2,FALSE)</f>
        <v>Ahmet Yılmaz</v>
      </c>
      <c r="U358" s="20" t="str">
        <f>INDEX(Referans!B:B,MATCH(N358,Referans!A:A,0))</f>
        <v>Ahmet Yılmaz</v>
      </c>
      <c r="V358" s="20" t="str">
        <f t="shared" si="5"/>
        <v>KARLI</v>
      </c>
    </row>
    <row r="359" spans="1:22" x14ac:dyDescent="0.25">
      <c r="A359" s="1">
        <v>627</v>
      </c>
      <c r="B359" s="19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1">
        <v>35.56</v>
      </c>
      <c r="R359" s="1">
        <v>7</v>
      </c>
      <c r="S359" s="11">
        <v>12.090399999999999</v>
      </c>
      <c r="T359" s="20" t="str">
        <f>VLOOKUP(N359,Referans!A:B,2,FALSE)</f>
        <v>Ahmet Yılmaz</v>
      </c>
      <c r="U359" s="20" t="str">
        <f>INDEX(Referans!B:B,MATCH(N359,Referans!A:A,0))</f>
        <v>Ahmet Yılmaz</v>
      </c>
      <c r="V359" s="20" t="str">
        <f t="shared" si="5"/>
        <v>KARLI</v>
      </c>
    </row>
    <row r="360" spans="1:22" x14ac:dyDescent="0.25">
      <c r="A360" s="1">
        <v>628</v>
      </c>
      <c r="B360" s="19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1">
        <v>97.16</v>
      </c>
      <c r="R360" s="1">
        <v>2</v>
      </c>
      <c r="S360" s="11">
        <v>28.176399999999987</v>
      </c>
      <c r="T360" s="20" t="str">
        <f>VLOOKUP(N360,Referans!A:B,2,FALSE)</f>
        <v>Ayşe Demir</v>
      </c>
      <c r="U360" s="20" t="str">
        <f>INDEX(Referans!B:B,MATCH(N360,Referans!A:A,0))</f>
        <v>Ayşe Demir</v>
      </c>
      <c r="V360" s="20" t="str">
        <f t="shared" si="5"/>
        <v>KARLI</v>
      </c>
    </row>
    <row r="361" spans="1:22" x14ac:dyDescent="0.25">
      <c r="A361" s="1">
        <v>629</v>
      </c>
      <c r="B361" s="19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1">
        <v>15.24</v>
      </c>
      <c r="R361" s="1">
        <v>5</v>
      </c>
      <c r="S361" s="11">
        <v>5.1434999999999977</v>
      </c>
      <c r="T361" s="20" t="str">
        <f>VLOOKUP(N361,Referans!A:B,2,FALSE)</f>
        <v>Ayşe Demir</v>
      </c>
      <c r="U361" s="20" t="str">
        <f>INDEX(Referans!B:B,MATCH(N361,Referans!A:A,0))</f>
        <v>Ayşe Demir</v>
      </c>
      <c r="V361" s="20" t="str">
        <f t="shared" si="5"/>
        <v>KARLI</v>
      </c>
    </row>
    <row r="362" spans="1:22" x14ac:dyDescent="0.25">
      <c r="A362" s="1">
        <v>630</v>
      </c>
      <c r="B362" s="19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1">
        <v>13.23</v>
      </c>
      <c r="R362" s="1">
        <v>3</v>
      </c>
      <c r="S362" s="11">
        <v>6.0857999999999999</v>
      </c>
      <c r="T362" s="20" t="str">
        <f>VLOOKUP(N362,Referans!A:B,2,FALSE)</f>
        <v>Ayşe Demir</v>
      </c>
      <c r="U362" s="20" t="str">
        <f>INDEX(Referans!B:B,MATCH(N362,Referans!A:A,0))</f>
        <v>Ayşe Demir</v>
      </c>
      <c r="V362" s="20" t="str">
        <f t="shared" si="5"/>
        <v>KARLI</v>
      </c>
    </row>
    <row r="363" spans="1:22" x14ac:dyDescent="0.25">
      <c r="A363" s="1">
        <v>631</v>
      </c>
      <c r="B363" s="19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1">
        <v>243.38400000000001</v>
      </c>
      <c r="R363" s="1">
        <v>3</v>
      </c>
      <c r="S363" s="11">
        <v>-51.719100000000012</v>
      </c>
      <c r="T363" s="20" t="str">
        <f>VLOOKUP(N363,Referans!A:B,2,FALSE)</f>
        <v>Ayşe Demir</v>
      </c>
      <c r="U363" s="20" t="str">
        <f>INDEX(Referans!B:B,MATCH(N363,Referans!A:A,0))</f>
        <v>Ayşe Demir</v>
      </c>
      <c r="V363" s="20" t="str">
        <f t="shared" si="5"/>
        <v>ZARARLI</v>
      </c>
    </row>
    <row r="364" spans="1:22" x14ac:dyDescent="0.25">
      <c r="A364" s="1">
        <v>632</v>
      </c>
      <c r="B364" s="19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1">
        <v>119.80000000000001</v>
      </c>
      <c r="R364" s="1">
        <v>5</v>
      </c>
      <c r="S364" s="11">
        <v>29.950000000000003</v>
      </c>
      <c r="T364" s="20" t="str">
        <f>VLOOKUP(N364,Referans!A:B,2,FALSE)</f>
        <v>Mehmet Kaya</v>
      </c>
      <c r="U364" s="20" t="str">
        <f>INDEX(Referans!B:B,MATCH(N364,Referans!A:A,0))</f>
        <v>Mehmet Kaya</v>
      </c>
      <c r="V364" s="20" t="str">
        <f t="shared" si="5"/>
        <v>KARLI</v>
      </c>
    </row>
    <row r="365" spans="1:22" x14ac:dyDescent="0.25">
      <c r="A365" s="1">
        <v>633</v>
      </c>
      <c r="B365" s="19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1">
        <v>300.76799999999997</v>
      </c>
      <c r="R365" s="1">
        <v>4</v>
      </c>
      <c r="S365" s="11">
        <v>30.076800000000006</v>
      </c>
      <c r="T365" s="20" t="str">
        <f>VLOOKUP(N365,Referans!A:B,2,FALSE)</f>
        <v>Mehmet Kaya</v>
      </c>
      <c r="U365" s="20" t="str">
        <f>INDEX(Referans!B:B,MATCH(N365,Referans!A:A,0))</f>
        <v>Mehmet Kaya</v>
      </c>
      <c r="V365" s="20" t="str">
        <f t="shared" si="5"/>
        <v>KARLI</v>
      </c>
    </row>
    <row r="366" spans="1:22" x14ac:dyDescent="0.25">
      <c r="A366" s="1">
        <v>634</v>
      </c>
      <c r="B366" s="19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1">
        <v>17.880000000000003</v>
      </c>
      <c r="R366" s="1">
        <v>3</v>
      </c>
      <c r="S366" s="11">
        <v>2.458499999999999</v>
      </c>
      <c r="T366" s="20" t="str">
        <f>VLOOKUP(N366,Referans!A:B,2,FALSE)</f>
        <v>Mehmet Kaya</v>
      </c>
      <c r="U366" s="20" t="str">
        <f>INDEX(Referans!B:B,MATCH(N366,Referans!A:A,0))</f>
        <v>Mehmet Kaya</v>
      </c>
      <c r="V366" s="20" t="str">
        <f t="shared" si="5"/>
        <v>KARLI</v>
      </c>
    </row>
    <row r="367" spans="1:22" x14ac:dyDescent="0.25">
      <c r="A367" s="1">
        <v>635</v>
      </c>
      <c r="B367" s="19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1">
        <v>235.94400000000002</v>
      </c>
      <c r="R367" s="1">
        <v>3</v>
      </c>
      <c r="S367" s="11">
        <v>85.529700000000005</v>
      </c>
      <c r="T367" s="20" t="str">
        <f>VLOOKUP(N367,Referans!A:B,2,FALSE)</f>
        <v>Ayşe Demir</v>
      </c>
      <c r="U367" s="20" t="str">
        <f>INDEX(Referans!B:B,MATCH(N367,Referans!A:A,0))</f>
        <v>Ayşe Demir</v>
      </c>
      <c r="V367" s="20" t="str">
        <f t="shared" si="5"/>
        <v>KARLI</v>
      </c>
    </row>
    <row r="368" spans="1:22" x14ac:dyDescent="0.25">
      <c r="A368" s="1">
        <v>637</v>
      </c>
      <c r="B368" s="19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1">
        <v>18.882000000000005</v>
      </c>
      <c r="R368" s="1">
        <v>3</v>
      </c>
      <c r="S368" s="11">
        <v>-13.846800000000002</v>
      </c>
      <c r="T368" s="20" t="str">
        <f>VLOOKUP(N368,Referans!A:B,2,FALSE)</f>
        <v>Ayşe Demir</v>
      </c>
      <c r="U368" s="20" t="str">
        <f>INDEX(Referans!B:B,MATCH(N368,Referans!A:A,0))</f>
        <v>Ayşe Demir</v>
      </c>
      <c r="V368" s="20" t="str">
        <f t="shared" si="5"/>
        <v>ZARARLI</v>
      </c>
    </row>
    <row r="369" spans="1:22" x14ac:dyDescent="0.25">
      <c r="A369" s="1">
        <v>638</v>
      </c>
      <c r="B369" s="19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1">
        <v>122.328</v>
      </c>
      <c r="R369" s="1">
        <v>3</v>
      </c>
      <c r="S369" s="11">
        <v>12.232799999999997</v>
      </c>
      <c r="T369" s="20" t="str">
        <f>VLOOKUP(N369,Referans!A:B,2,FALSE)</f>
        <v>Ayşe Demir</v>
      </c>
      <c r="U369" s="20" t="str">
        <f>INDEX(Referans!B:B,MATCH(N369,Referans!A:A,0))</f>
        <v>Ayşe Demir</v>
      </c>
      <c r="V369" s="20" t="str">
        <f t="shared" si="5"/>
        <v>KARLI</v>
      </c>
    </row>
    <row r="370" spans="1:22" x14ac:dyDescent="0.25">
      <c r="A370" s="1">
        <v>639</v>
      </c>
      <c r="B370" s="19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1">
        <v>1049.2</v>
      </c>
      <c r="R370" s="1">
        <v>5</v>
      </c>
      <c r="S370" s="11">
        <v>272.79200000000003</v>
      </c>
      <c r="T370" s="20" t="str">
        <f>VLOOKUP(N370,Referans!A:B,2,FALSE)</f>
        <v>Ahmet Yılmaz</v>
      </c>
      <c r="U370" s="20" t="str">
        <f>INDEX(Referans!B:B,MATCH(N370,Referans!A:A,0))</f>
        <v>Ahmet Yılmaz</v>
      </c>
      <c r="V370" s="20" t="str">
        <f t="shared" si="5"/>
        <v>KARLI</v>
      </c>
    </row>
    <row r="371" spans="1:22" x14ac:dyDescent="0.25">
      <c r="A371" s="1">
        <v>640</v>
      </c>
      <c r="B371" s="19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1">
        <v>15.424000000000001</v>
      </c>
      <c r="R371" s="1">
        <v>4</v>
      </c>
      <c r="S371" s="11">
        <v>5.0128000000000004</v>
      </c>
      <c r="T371" s="20" t="str">
        <f>VLOOKUP(N371,Referans!A:B,2,FALSE)</f>
        <v>Ayşe Demir</v>
      </c>
      <c r="U371" s="20" t="str">
        <f>INDEX(Referans!B:B,MATCH(N371,Referans!A:A,0))</f>
        <v>Ayşe Demir</v>
      </c>
      <c r="V371" s="20" t="str">
        <f t="shared" si="5"/>
        <v>KARLI</v>
      </c>
    </row>
    <row r="372" spans="1:22" x14ac:dyDescent="0.25">
      <c r="A372" s="1">
        <v>641</v>
      </c>
      <c r="B372" s="19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1">
        <v>18.84</v>
      </c>
      <c r="R372" s="1">
        <v>3</v>
      </c>
      <c r="S372" s="11">
        <v>6.0287999999999995</v>
      </c>
      <c r="T372" s="20" t="str">
        <f>VLOOKUP(N372,Referans!A:B,2,FALSE)</f>
        <v>Ahmet Yılmaz</v>
      </c>
      <c r="U372" s="20" t="str">
        <f>INDEX(Referans!B:B,MATCH(N372,Referans!A:A,0))</f>
        <v>Ahmet Yılmaz</v>
      </c>
      <c r="V372" s="20" t="str">
        <f t="shared" si="5"/>
        <v>KARLI</v>
      </c>
    </row>
    <row r="373" spans="1:22" x14ac:dyDescent="0.25">
      <c r="A373" s="1">
        <v>642</v>
      </c>
      <c r="B373" s="19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1">
        <v>330.4</v>
      </c>
      <c r="R373" s="1">
        <v>2</v>
      </c>
      <c r="S373" s="11">
        <v>85.903999999999996</v>
      </c>
      <c r="T373" s="20" t="str">
        <f>VLOOKUP(N373,Referans!A:B,2,FALSE)</f>
        <v>Ayşe Demir</v>
      </c>
      <c r="U373" s="20" t="str">
        <f>INDEX(Referans!B:B,MATCH(N373,Referans!A:A,0))</f>
        <v>Ayşe Demir</v>
      </c>
      <c r="V373" s="20" t="str">
        <f t="shared" si="5"/>
        <v>KARLI</v>
      </c>
    </row>
    <row r="374" spans="1:22" x14ac:dyDescent="0.25">
      <c r="A374" s="1">
        <v>643</v>
      </c>
      <c r="B374" s="19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1">
        <v>26.25</v>
      </c>
      <c r="R374" s="1">
        <v>7</v>
      </c>
      <c r="S374" s="11">
        <v>12.599999999999998</v>
      </c>
      <c r="T374" s="20" t="str">
        <f>VLOOKUP(N374,Referans!A:B,2,FALSE)</f>
        <v>Ayşe Demir</v>
      </c>
      <c r="U374" s="20" t="str">
        <f>INDEX(Referans!B:B,MATCH(N374,Referans!A:A,0))</f>
        <v>Ayşe Demir</v>
      </c>
      <c r="V374" s="20" t="str">
        <f t="shared" si="5"/>
        <v>KARLI</v>
      </c>
    </row>
    <row r="375" spans="1:22" x14ac:dyDescent="0.25">
      <c r="A375" s="1">
        <v>644</v>
      </c>
      <c r="B375" s="19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1">
        <v>132.52000000000001</v>
      </c>
      <c r="R375" s="1">
        <v>4</v>
      </c>
      <c r="S375" s="11">
        <v>54.333200000000005</v>
      </c>
      <c r="T375" s="20" t="str">
        <f>VLOOKUP(N375,Referans!A:B,2,FALSE)</f>
        <v>Mehmet Kaya</v>
      </c>
      <c r="U375" s="20" t="str">
        <f>INDEX(Referans!B:B,MATCH(N375,Referans!A:A,0))</f>
        <v>Mehmet Kaya</v>
      </c>
      <c r="V375" s="20" t="str">
        <f t="shared" si="5"/>
        <v>KARLI</v>
      </c>
    </row>
    <row r="376" spans="1:22" x14ac:dyDescent="0.25">
      <c r="A376" s="1">
        <v>645</v>
      </c>
      <c r="B376" s="19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1">
        <v>6.48</v>
      </c>
      <c r="R376" s="1">
        <v>1</v>
      </c>
      <c r="S376" s="11">
        <v>3.1752000000000002</v>
      </c>
      <c r="T376" s="20" t="str">
        <f>VLOOKUP(N376,Referans!A:B,2,FALSE)</f>
        <v>Ayşe Demir</v>
      </c>
      <c r="U376" s="20" t="str">
        <f>INDEX(Referans!B:B,MATCH(N376,Referans!A:A,0))</f>
        <v>Ayşe Demir</v>
      </c>
      <c r="V376" s="20" t="str">
        <f t="shared" si="5"/>
        <v>KARLI</v>
      </c>
    </row>
    <row r="377" spans="1:22" x14ac:dyDescent="0.25">
      <c r="A377" s="1">
        <v>646</v>
      </c>
      <c r="B377" s="19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1">
        <v>209.3</v>
      </c>
      <c r="R377" s="1">
        <v>2</v>
      </c>
      <c r="S377" s="11">
        <v>56.510999999999996</v>
      </c>
      <c r="T377" s="20" t="str">
        <f>VLOOKUP(N377,Referans!A:B,2,FALSE)</f>
        <v>Ayşe Demir</v>
      </c>
      <c r="U377" s="20" t="str">
        <f>INDEX(Referans!B:B,MATCH(N377,Referans!A:A,0))</f>
        <v>Ayşe Demir</v>
      </c>
      <c r="V377" s="20" t="str">
        <f t="shared" si="5"/>
        <v>KARLI</v>
      </c>
    </row>
    <row r="378" spans="1:22" x14ac:dyDescent="0.25">
      <c r="A378" s="1">
        <v>647</v>
      </c>
      <c r="B378" s="19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1">
        <v>31.560000000000002</v>
      </c>
      <c r="R378" s="1">
        <v>5</v>
      </c>
      <c r="S378" s="11">
        <v>9.8624999999999972</v>
      </c>
      <c r="T378" s="20" t="str">
        <f>VLOOKUP(N378,Referans!A:B,2,FALSE)</f>
        <v>Ayşe Demir</v>
      </c>
      <c r="U378" s="20" t="str">
        <f>INDEX(Referans!B:B,MATCH(N378,Referans!A:A,0))</f>
        <v>Ayşe Demir</v>
      </c>
      <c r="V378" s="20" t="str">
        <f t="shared" si="5"/>
        <v>KARLI</v>
      </c>
    </row>
    <row r="379" spans="1:22" x14ac:dyDescent="0.25">
      <c r="A379" s="1">
        <v>648</v>
      </c>
      <c r="B379" s="19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1">
        <v>30.144000000000002</v>
      </c>
      <c r="R379" s="1">
        <v>2</v>
      </c>
      <c r="S379" s="11">
        <v>3.0143999999999993</v>
      </c>
      <c r="T379" s="20" t="str">
        <f>VLOOKUP(N379,Referans!A:B,2,FALSE)</f>
        <v>Ayşe Demir</v>
      </c>
      <c r="U379" s="20" t="str">
        <f>INDEX(Referans!B:B,MATCH(N379,Referans!A:A,0))</f>
        <v>Ayşe Demir</v>
      </c>
      <c r="V379" s="20" t="str">
        <f t="shared" si="5"/>
        <v>KARLI</v>
      </c>
    </row>
    <row r="380" spans="1:22" x14ac:dyDescent="0.25">
      <c r="A380" s="1">
        <v>649</v>
      </c>
      <c r="B380" s="19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1">
        <v>14.8</v>
      </c>
      <c r="R380" s="1">
        <v>4</v>
      </c>
      <c r="S380" s="11">
        <v>6.0680000000000014</v>
      </c>
      <c r="T380" s="20" t="str">
        <f>VLOOKUP(N380,Referans!A:B,2,FALSE)</f>
        <v>Ahmet Yılmaz</v>
      </c>
      <c r="U380" s="20" t="str">
        <f>INDEX(Referans!B:B,MATCH(N380,Referans!A:A,0))</f>
        <v>Ahmet Yılmaz</v>
      </c>
      <c r="V380" s="20" t="str">
        <f t="shared" si="5"/>
        <v>KARLI</v>
      </c>
    </row>
    <row r="381" spans="1:22" x14ac:dyDescent="0.25">
      <c r="A381" s="1">
        <v>650</v>
      </c>
      <c r="B381" s="19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1">
        <v>302.37599999999998</v>
      </c>
      <c r="R381" s="1">
        <v>3</v>
      </c>
      <c r="S381" s="11">
        <v>22.678200000000018</v>
      </c>
      <c r="T381" s="20" t="str">
        <f>VLOOKUP(N381,Referans!A:B,2,FALSE)</f>
        <v>Mehmet Kaya</v>
      </c>
      <c r="U381" s="20" t="str">
        <f>INDEX(Referans!B:B,MATCH(N381,Referans!A:A,0))</f>
        <v>Mehmet Kaya</v>
      </c>
      <c r="V381" s="20" t="str">
        <f t="shared" si="5"/>
        <v>KARLI</v>
      </c>
    </row>
    <row r="382" spans="1:22" x14ac:dyDescent="0.25">
      <c r="A382" s="1">
        <v>651</v>
      </c>
      <c r="B382" s="19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1">
        <v>316</v>
      </c>
      <c r="R382" s="1">
        <v>4</v>
      </c>
      <c r="S382" s="11">
        <v>31.599999999999966</v>
      </c>
      <c r="T382" s="20" t="str">
        <f>VLOOKUP(N382,Referans!A:B,2,FALSE)</f>
        <v>Mehmet Kaya</v>
      </c>
      <c r="U382" s="20" t="str">
        <f>INDEX(Referans!B:B,MATCH(N382,Referans!A:A,0))</f>
        <v>Mehmet Kaya</v>
      </c>
      <c r="V382" s="20" t="str">
        <f t="shared" si="5"/>
        <v>KARLI</v>
      </c>
    </row>
    <row r="383" spans="1:22" x14ac:dyDescent="0.25">
      <c r="A383" s="1">
        <v>652</v>
      </c>
      <c r="B383" s="19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1">
        <v>379.4</v>
      </c>
      <c r="R383" s="1">
        <v>10</v>
      </c>
      <c r="S383" s="11">
        <v>178.31799999999998</v>
      </c>
      <c r="T383" s="20" t="str">
        <f>VLOOKUP(N383,Referans!A:B,2,FALSE)</f>
        <v>Ayşe Demir</v>
      </c>
      <c r="U383" s="20" t="str">
        <f>INDEX(Referans!B:B,MATCH(N383,Referans!A:A,0))</f>
        <v>Ayşe Demir</v>
      </c>
      <c r="V383" s="20" t="str">
        <f t="shared" si="5"/>
        <v>KARLI</v>
      </c>
    </row>
    <row r="384" spans="1:22" x14ac:dyDescent="0.25">
      <c r="A384" s="1">
        <v>653</v>
      </c>
      <c r="B384" s="19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1">
        <v>97.82</v>
      </c>
      <c r="R384" s="1">
        <v>2</v>
      </c>
      <c r="S384" s="11">
        <v>45.975399999999993</v>
      </c>
      <c r="T384" s="20" t="str">
        <f>VLOOKUP(N384,Referans!A:B,2,FALSE)</f>
        <v>Ayşe Demir</v>
      </c>
      <c r="U384" s="20" t="str">
        <f>INDEX(Referans!B:B,MATCH(N384,Referans!A:A,0))</f>
        <v>Ayşe Demir</v>
      </c>
      <c r="V384" s="20" t="str">
        <f t="shared" si="5"/>
        <v>KARLI</v>
      </c>
    </row>
    <row r="385" spans="1:22" x14ac:dyDescent="0.25">
      <c r="A385" s="1">
        <v>654</v>
      </c>
      <c r="B385" s="19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1">
        <v>103.12</v>
      </c>
      <c r="R385" s="1">
        <v>8</v>
      </c>
      <c r="S385" s="11">
        <v>10.311999999999998</v>
      </c>
      <c r="T385" s="20" t="str">
        <f>VLOOKUP(N385,Referans!A:B,2,FALSE)</f>
        <v>Mehmet Kaya</v>
      </c>
      <c r="U385" s="20" t="str">
        <f>INDEX(Referans!B:B,MATCH(N385,Referans!A:A,0))</f>
        <v>Mehmet Kaya</v>
      </c>
      <c r="V385" s="20" t="str">
        <f t="shared" si="5"/>
        <v>KARLI</v>
      </c>
    </row>
    <row r="386" spans="1:22" x14ac:dyDescent="0.25">
      <c r="A386" s="1">
        <v>655</v>
      </c>
      <c r="B386" s="19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1">
        <v>113.55200000000001</v>
      </c>
      <c r="R386" s="1">
        <v>2</v>
      </c>
      <c r="S386" s="11">
        <v>8.5163999999999938</v>
      </c>
      <c r="T386" s="20" t="str">
        <f>VLOOKUP(N386,Referans!A:B,2,FALSE)</f>
        <v>Ayşe Demir</v>
      </c>
      <c r="U386" s="20" t="str">
        <f>INDEX(Referans!B:B,MATCH(N386,Referans!A:A,0))</f>
        <v>Ayşe Demir</v>
      </c>
      <c r="V386" s="20" t="str">
        <f t="shared" ref="V386:V449" si="6">IF(S386&gt;0,"KARLI",IF(S386=0,"KAR VEYA ZARAR YOK","ZARARLI"))</f>
        <v>KARLI</v>
      </c>
    </row>
    <row r="387" spans="1:22" x14ac:dyDescent="0.25">
      <c r="A387" s="1">
        <v>656</v>
      </c>
      <c r="B387" s="19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1">
        <v>3.3180000000000005</v>
      </c>
      <c r="R387" s="1">
        <v>2</v>
      </c>
      <c r="S387" s="11">
        <v>-2.6543999999999999</v>
      </c>
      <c r="T387" s="20" t="str">
        <f>VLOOKUP(N387,Referans!A:B,2,FALSE)</f>
        <v>Ayşe Demir</v>
      </c>
      <c r="U387" s="20" t="str">
        <f>INDEX(Referans!B:B,MATCH(N387,Referans!A:A,0))</f>
        <v>Ayşe Demir</v>
      </c>
      <c r="V387" s="20" t="str">
        <f t="shared" si="6"/>
        <v>ZARARLI</v>
      </c>
    </row>
    <row r="388" spans="1:22" x14ac:dyDescent="0.25">
      <c r="A388" s="1">
        <v>657</v>
      </c>
      <c r="B388" s="19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1">
        <v>134.28800000000001</v>
      </c>
      <c r="R388" s="1">
        <v>2</v>
      </c>
      <c r="S388" s="11">
        <v>45.322199999999995</v>
      </c>
      <c r="T388" s="20" t="str">
        <f>VLOOKUP(N388,Referans!A:B,2,FALSE)</f>
        <v>Ayşe Demir</v>
      </c>
      <c r="U388" s="20" t="str">
        <f>INDEX(Referans!B:B,MATCH(N388,Referans!A:A,0))</f>
        <v>Ayşe Demir</v>
      </c>
      <c r="V388" s="20" t="str">
        <f t="shared" si="6"/>
        <v>KARLI</v>
      </c>
    </row>
    <row r="389" spans="1:22" x14ac:dyDescent="0.25">
      <c r="A389" s="1">
        <v>658</v>
      </c>
      <c r="B389" s="19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1">
        <v>701.37199999999996</v>
      </c>
      <c r="R389" s="1">
        <v>2</v>
      </c>
      <c r="S389" s="11">
        <v>-50.098000000000013</v>
      </c>
      <c r="T389" s="20" t="str">
        <f>VLOOKUP(N389,Referans!A:B,2,FALSE)</f>
        <v>Ahmet Yılmaz</v>
      </c>
      <c r="U389" s="20" t="str">
        <f>INDEX(Referans!B:B,MATCH(N389,Referans!A:A,0))</f>
        <v>Ahmet Yılmaz</v>
      </c>
      <c r="V389" s="20" t="str">
        <f t="shared" si="6"/>
        <v>ZARARLI</v>
      </c>
    </row>
    <row r="390" spans="1:22" x14ac:dyDescent="0.25">
      <c r="A390" s="1">
        <v>659</v>
      </c>
      <c r="B390" s="19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1">
        <v>2.3079999999999994</v>
      </c>
      <c r="R390" s="1">
        <v>2</v>
      </c>
      <c r="S390" s="11">
        <v>-3.4619999999999997</v>
      </c>
      <c r="T390" s="20" t="str">
        <f>VLOOKUP(N390,Referans!A:B,2,FALSE)</f>
        <v>Ayşe Demir</v>
      </c>
      <c r="U390" s="20" t="str">
        <f>INDEX(Referans!B:B,MATCH(N390,Referans!A:A,0))</f>
        <v>Ayşe Demir</v>
      </c>
      <c r="V390" s="20" t="str">
        <f t="shared" si="6"/>
        <v>ZARARLI</v>
      </c>
    </row>
    <row r="391" spans="1:22" x14ac:dyDescent="0.25">
      <c r="A391" s="1">
        <v>664</v>
      </c>
      <c r="B391" s="19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1">
        <v>459.95</v>
      </c>
      <c r="R391" s="1">
        <v>5</v>
      </c>
      <c r="S391" s="11">
        <v>18.397999999999968</v>
      </c>
      <c r="T391" s="20" t="str">
        <f>VLOOKUP(N391,Referans!A:B,2,FALSE)</f>
        <v>Ayşe Demir</v>
      </c>
      <c r="U391" s="20" t="str">
        <f>INDEX(Referans!B:B,MATCH(N391,Referans!A:A,0))</f>
        <v>Ayşe Demir</v>
      </c>
      <c r="V391" s="20" t="str">
        <f t="shared" si="6"/>
        <v>KARLI</v>
      </c>
    </row>
    <row r="392" spans="1:22" x14ac:dyDescent="0.25">
      <c r="A392" s="1">
        <v>665</v>
      </c>
      <c r="B392" s="19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1">
        <v>10.74</v>
      </c>
      <c r="R392" s="1">
        <v>3</v>
      </c>
      <c r="S392" s="11">
        <v>5.2625999999999999</v>
      </c>
      <c r="T392" s="20" t="str">
        <f>VLOOKUP(N392,Referans!A:B,2,FALSE)</f>
        <v>Ayşe Demir</v>
      </c>
      <c r="U392" s="20" t="str">
        <f>INDEX(Referans!B:B,MATCH(N392,Referans!A:A,0))</f>
        <v>Ayşe Demir</v>
      </c>
      <c r="V392" s="20" t="str">
        <f t="shared" si="6"/>
        <v>KARLI</v>
      </c>
    </row>
    <row r="393" spans="1:22" x14ac:dyDescent="0.25">
      <c r="A393" s="1">
        <v>666</v>
      </c>
      <c r="B393" s="19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1">
        <v>23.76</v>
      </c>
      <c r="R393" s="1">
        <v>3</v>
      </c>
      <c r="S393" s="11">
        <v>2.0789999999999997</v>
      </c>
      <c r="T393" s="20" t="str">
        <f>VLOOKUP(N393,Referans!A:B,2,FALSE)</f>
        <v>Ayşe Demir</v>
      </c>
      <c r="U393" s="20" t="str">
        <f>INDEX(Referans!B:B,MATCH(N393,Referans!A:A,0))</f>
        <v>Ayşe Demir</v>
      </c>
      <c r="V393" s="20" t="str">
        <f t="shared" si="6"/>
        <v>KARLI</v>
      </c>
    </row>
    <row r="394" spans="1:22" x14ac:dyDescent="0.25">
      <c r="A394" s="1">
        <v>667</v>
      </c>
      <c r="B394" s="19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1">
        <v>85.055999999999997</v>
      </c>
      <c r="R394" s="1">
        <v>3</v>
      </c>
      <c r="S394" s="11">
        <v>28.706399999999991</v>
      </c>
      <c r="T394" s="20" t="str">
        <f>VLOOKUP(N394,Referans!A:B,2,FALSE)</f>
        <v>Ayşe Demir</v>
      </c>
      <c r="U394" s="20" t="str">
        <f>INDEX(Referans!B:B,MATCH(N394,Referans!A:A,0))</f>
        <v>Ayşe Demir</v>
      </c>
      <c r="V394" s="20" t="str">
        <f t="shared" si="6"/>
        <v>KARLI</v>
      </c>
    </row>
    <row r="395" spans="1:22" x14ac:dyDescent="0.25">
      <c r="A395" s="1">
        <v>668</v>
      </c>
      <c r="B395" s="19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1">
        <v>381.57600000000002</v>
      </c>
      <c r="R395" s="1">
        <v>3</v>
      </c>
      <c r="S395" s="11">
        <v>28.618200000000002</v>
      </c>
      <c r="T395" s="20" t="str">
        <f>VLOOKUP(N395,Referans!A:B,2,FALSE)</f>
        <v>Mehmet Kaya</v>
      </c>
      <c r="U395" s="20" t="str">
        <f>INDEX(Referans!B:B,MATCH(N395,Referans!A:A,0))</f>
        <v>Mehmet Kaya</v>
      </c>
      <c r="V395" s="20" t="str">
        <f t="shared" si="6"/>
        <v>KARLI</v>
      </c>
    </row>
    <row r="396" spans="1:22" x14ac:dyDescent="0.25">
      <c r="A396" s="1">
        <v>670</v>
      </c>
      <c r="B396" s="19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1">
        <v>23.976000000000003</v>
      </c>
      <c r="R396" s="1">
        <v>3</v>
      </c>
      <c r="S396" s="11">
        <v>-14.385599999999997</v>
      </c>
      <c r="T396" s="20" t="str">
        <f>VLOOKUP(N396,Referans!A:B,2,FALSE)</f>
        <v>Ahmet Yılmaz</v>
      </c>
      <c r="U396" s="20" t="str">
        <f>INDEX(Referans!B:B,MATCH(N396,Referans!A:A,0))</f>
        <v>Ahmet Yılmaz</v>
      </c>
      <c r="V396" s="20" t="str">
        <f t="shared" si="6"/>
        <v>ZARARLI</v>
      </c>
    </row>
    <row r="397" spans="1:22" x14ac:dyDescent="0.25">
      <c r="A397" s="1">
        <v>671</v>
      </c>
      <c r="B397" s="19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1">
        <v>108.925</v>
      </c>
      <c r="R397" s="1">
        <v>1</v>
      </c>
      <c r="S397" s="11">
        <v>-71.890500000000017</v>
      </c>
      <c r="T397" s="20" t="str">
        <f>VLOOKUP(N397,Referans!A:B,2,FALSE)</f>
        <v>Ahmet Yılmaz</v>
      </c>
      <c r="U397" s="20" t="str">
        <f>INDEX(Referans!B:B,MATCH(N397,Referans!A:A,0))</f>
        <v>Ahmet Yılmaz</v>
      </c>
      <c r="V397" s="20" t="str">
        <f t="shared" si="6"/>
        <v>ZARARLI</v>
      </c>
    </row>
    <row r="398" spans="1:22" x14ac:dyDescent="0.25">
      <c r="A398" s="1">
        <v>672</v>
      </c>
      <c r="B398" s="19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1">
        <v>36.351999999999997</v>
      </c>
      <c r="R398" s="1">
        <v>8</v>
      </c>
      <c r="S398" s="11">
        <v>11.359999999999998</v>
      </c>
      <c r="T398" s="20" t="str">
        <f>VLOOKUP(N398,Referans!A:B,2,FALSE)</f>
        <v>Ayşe Demir</v>
      </c>
      <c r="U398" s="20" t="str">
        <f>INDEX(Referans!B:B,MATCH(N398,Referans!A:A,0))</f>
        <v>Ayşe Demir</v>
      </c>
      <c r="V398" s="20" t="str">
        <f t="shared" si="6"/>
        <v>KARLI</v>
      </c>
    </row>
    <row r="399" spans="1:22" x14ac:dyDescent="0.25">
      <c r="A399" s="1">
        <v>673</v>
      </c>
      <c r="B399" s="19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1">
        <v>19.559999999999999</v>
      </c>
      <c r="R399" s="1">
        <v>5</v>
      </c>
      <c r="S399" s="11">
        <v>1.7115</v>
      </c>
      <c r="T399" s="20" t="str">
        <f>VLOOKUP(N399,Referans!A:B,2,FALSE)</f>
        <v>Ayşe Demir</v>
      </c>
      <c r="U399" s="20" t="str">
        <f>INDEX(Referans!B:B,MATCH(N399,Referans!A:A,0))</f>
        <v>Ayşe Demir</v>
      </c>
      <c r="V399" s="20" t="str">
        <f t="shared" si="6"/>
        <v>KARLI</v>
      </c>
    </row>
    <row r="400" spans="1:22" x14ac:dyDescent="0.25">
      <c r="A400" s="1">
        <v>674</v>
      </c>
      <c r="B400" s="19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1">
        <v>61.44</v>
      </c>
      <c r="R400" s="1">
        <v>3</v>
      </c>
      <c r="S400" s="11">
        <v>16.588799999999999</v>
      </c>
      <c r="T400" s="20" t="str">
        <f>VLOOKUP(N400,Referans!A:B,2,FALSE)</f>
        <v>Ayşe Demir</v>
      </c>
      <c r="U400" s="20" t="str">
        <f>INDEX(Referans!B:B,MATCH(N400,Referans!A:A,0))</f>
        <v>Ayşe Demir</v>
      </c>
      <c r="V400" s="20" t="str">
        <f t="shared" si="6"/>
        <v>KARLI</v>
      </c>
    </row>
    <row r="401" spans="1:22" x14ac:dyDescent="0.25">
      <c r="A401" s="1">
        <v>675</v>
      </c>
      <c r="B401" s="19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1">
        <v>38.9</v>
      </c>
      <c r="R401" s="1">
        <v>5</v>
      </c>
      <c r="S401" s="11">
        <v>17.504999999999995</v>
      </c>
      <c r="T401" s="20" t="str">
        <f>VLOOKUP(N401,Referans!A:B,2,FALSE)</f>
        <v>Ayşe Demir</v>
      </c>
      <c r="U401" s="20" t="str">
        <f>INDEX(Referans!B:B,MATCH(N401,Referans!A:A,0))</f>
        <v>Ayşe Demir</v>
      </c>
      <c r="V401" s="20" t="str">
        <f t="shared" si="6"/>
        <v>KARLI</v>
      </c>
    </row>
    <row r="402" spans="1:22" x14ac:dyDescent="0.25">
      <c r="A402" s="1">
        <v>676</v>
      </c>
      <c r="B402" s="19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1">
        <v>99.390000000000015</v>
      </c>
      <c r="R402" s="1">
        <v>3</v>
      </c>
      <c r="S402" s="11">
        <v>40.749900000000004</v>
      </c>
      <c r="T402" s="20" t="str">
        <f>VLOOKUP(N402,Referans!A:B,2,FALSE)</f>
        <v>Mehmet Kaya</v>
      </c>
      <c r="U402" s="20" t="str">
        <f>INDEX(Referans!B:B,MATCH(N402,Referans!A:A,0))</f>
        <v>Mehmet Kaya</v>
      </c>
      <c r="V402" s="20" t="str">
        <f t="shared" si="6"/>
        <v>KARLI</v>
      </c>
    </row>
    <row r="403" spans="1:22" x14ac:dyDescent="0.25">
      <c r="A403" s="1">
        <v>677</v>
      </c>
      <c r="B403" s="19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1">
        <v>2.6879999999999997</v>
      </c>
      <c r="R403" s="1">
        <v>3</v>
      </c>
      <c r="S403" s="11">
        <v>-7.3920000000000021</v>
      </c>
      <c r="T403" s="20" t="str">
        <f>VLOOKUP(N403,Referans!A:B,2,FALSE)</f>
        <v>Ayşe Demir</v>
      </c>
      <c r="U403" s="20" t="str">
        <f>INDEX(Referans!B:B,MATCH(N403,Referans!A:A,0))</f>
        <v>Ayşe Demir</v>
      </c>
      <c r="V403" s="20" t="str">
        <f t="shared" si="6"/>
        <v>ZARARLI</v>
      </c>
    </row>
    <row r="404" spans="1:22" x14ac:dyDescent="0.25">
      <c r="A404" s="1">
        <v>678</v>
      </c>
      <c r="B404" s="19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1">
        <v>27.816000000000003</v>
      </c>
      <c r="R404" s="1">
        <v>3</v>
      </c>
      <c r="S404" s="11">
        <v>4.5200999999999958</v>
      </c>
      <c r="T404" s="20" t="str">
        <f>VLOOKUP(N404,Referans!A:B,2,FALSE)</f>
        <v>Mehmet Kaya</v>
      </c>
      <c r="U404" s="20" t="str">
        <f>INDEX(Referans!B:B,MATCH(N404,Referans!A:A,0))</f>
        <v>Mehmet Kaya</v>
      </c>
      <c r="V404" s="20" t="str">
        <f t="shared" si="6"/>
        <v>KARLI</v>
      </c>
    </row>
    <row r="405" spans="1:22" x14ac:dyDescent="0.25">
      <c r="A405" s="1">
        <v>679</v>
      </c>
      <c r="B405" s="19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1">
        <v>82.524000000000001</v>
      </c>
      <c r="R405" s="1">
        <v>3</v>
      </c>
      <c r="S405" s="11">
        <v>-41.261999999999972</v>
      </c>
      <c r="T405" s="20" t="str">
        <f>VLOOKUP(N405,Referans!A:B,2,FALSE)</f>
        <v>Ahmet Yılmaz</v>
      </c>
      <c r="U405" s="20" t="str">
        <f>INDEX(Referans!B:B,MATCH(N405,Referans!A:A,0))</f>
        <v>Ahmet Yılmaz</v>
      </c>
      <c r="V405" s="20" t="str">
        <f t="shared" si="6"/>
        <v>ZARARLI</v>
      </c>
    </row>
    <row r="406" spans="1:22" x14ac:dyDescent="0.25">
      <c r="A406" s="1">
        <v>680</v>
      </c>
      <c r="B406" s="19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1">
        <v>182.99399999999997</v>
      </c>
      <c r="R406" s="1">
        <v>3</v>
      </c>
      <c r="S406" s="11">
        <v>-320.23950000000013</v>
      </c>
      <c r="T406" s="20" t="str">
        <f>VLOOKUP(N406,Referans!A:B,2,FALSE)</f>
        <v>Ayşe Demir</v>
      </c>
      <c r="U406" s="20" t="str">
        <f>INDEX(Referans!B:B,MATCH(N406,Referans!A:A,0))</f>
        <v>Ayşe Demir</v>
      </c>
      <c r="V406" s="20" t="str">
        <f t="shared" si="6"/>
        <v>ZARARLI</v>
      </c>
    </row>
    <row r="407" spans="1:22" x14ac:dyDescent="0.25">
      <c r="A407" s="1">
        <v>681</v>
      </c>
      <c r="B407" s="19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1">
        <v>14.352000000000002</v>
      </c>
      <c r="R407" s="1">
        <v>3</v>
      </c>
      <c r="S407" s="11">
        <v>4.6643999999999988</v>
      </c>
      <c r="T407" s="20" t="str">
        <f>VLOOKUP(N407,Referans!A:B,2,FALSE)</f>
        <v>Ayşe Demir</v>
      </c>
      <c r="U407" s="20" t="str">
        <f>INDEX(Referans!B:B,MATCH(N407,Referans!A:A,0))</f>
        <v>Ayşe Demir</v>
      </c>
      <c r="V407" s="20" t="str">
        <f t="shared" si="6"/>
        <v>KARLI</v>
      </c>
    </row>
    <row r="408" spans="1:22" x14ac:dyDescent="0.25">
      <c r="A408" s="1">
        <v>682</v>
      </c>
      <c r="B408" s="19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1">
        <v>64.959999999999994</v>
      </c>
      <c r="R408" s="1">
        <v>2</v>
      </c>
      <c r="S408" s="11">
        <v>2.598399999999998</v>
      </c>
      <c r="T408" s="20" t="str">
        <f>VLOOKUP(N408,Referans!A:B,2,FALSE)</f>
        <v>Ayşe Demir</v>
      </c>
      <c r="U408" s="20" t="str">
        <f>INDEX(Referans!B:B,MATCH(N408,Referans!A:A,0))</f>
        <v>Ayşe Demir</v>
      </c>
      <c r="V408" s="20" t="str">
        <f t="shared" si="6"/>
        <v>KARLI</v>
      </c>
    </row>
    <row r="409" spans="1:22" x14ac:dyDescent="0.25">
      <c r="A409" s="1">
        <v>683</v>
      </c>
      <c r="B409" s="19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1">
        <v>68.599999999999994</v>
      </c>
      <c r="R409" s="1">
        <v>4</v>
      </c>
      <c r="S409" s="11">
        <v>18.521999999999998</v>
      </c>
      <c r="T409" s="20" t="str">
        <f>VLOOKUP(N409,Referans!A:B,2,FALSE)</f>
        <v>Ayşe Demir</v>
      </c>
      <c r="U409" s="20" t="str">
        <f>INDEX(Referans!B:B,MATCH(N409,Referans!A:A,0))</f>
        <v>Ayşe Demir</v>
      </c>
      <c r="V409" s="20" t="str">
        <f t="shared" si="6"/>
        <v>KARLI</v>
      </c>
    </row>
    <row r="410" spans="1:22" x14ac:dyDescent="0.25">
      <c r="A410" s="1">
        <v>684</v>
      </c>
      <c r="B410" s="19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1">
        <v>7999.98</v>
      </c>
      <c r="R410" s="1">
        <v>4</v>
      </c>
      <c r="S410" s="11">
        <v>-3839.9903999999988</v>
      </c>
      <c r="T410" s="20" t="str">
        <f>VLOOKUP(N410,Referans!A:B,2,FALSE)</f>
        <v>Mehmet Kaya</v>
      </c>
      <c r="U410" s="20" t="str">
        <f>INDEX(Referans!B:B,MATCH(N410,Referans!A:A,0))</f>
        <v>Mehmet Kaya</v>
      </c>
      <c r="V410" s="20" t="str">
        <f t="shared" si="6"/>
        <v>ZARARLI</v>
      </c>
    </row>
    <row r="411" spans="1:22" x14ac:dyDescent="0.25">
      <c r="A411" s="1">
        <v>685</v>
      </c>
      <c r="B411" s="19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1">
        <v>167.44000000000003</v>
      </c>
      <c r="R411" s="1">
        <v>2</v>
      </c>
      <c r="S411" s="11">
        <v>14.650999999999989</v>
      </c>
      <c r="T411" s="20" t="str">
        <f>VLOOKUP(N411,Referans!A:B,2,FALSE)</f>
        <v>Ayşe Demir</v>
      </c>
      <c r="U411" s="20" t="str">
        <f>INDEX(Referans!B:B,MATCH(N411,Referans!A:A,0))</f>
        <v>Ayşe Demir</v>
      </c>
      <c r="V411" s="20" t="str">
        <f t="shared" si="6"/>
        <v>KARLI</v>
      </c>
    </row>
    <row r="412" spans="1:22" x14ac:dyDescent="0.25">
      <c r="A412" s="1">
        <v>689</v>
      </c>
      <c r="B412" s="19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1">
        <v>191.98400000000001</v>
      </c>
      <c r="R412" s="1">
        <v>2</v>
      </c>
      <c r="S412" s="11">
        <v>4.7995999999999768</v>
      </c>
      <c r="T412" s="20" t="str">
        <f>VLOOKUP(N412,Referans!A:B,2,FALSE)</f>
        <v>Ahmet Yılmaz</v>
      </c>
      <c r="U412" s="20" t="str">
        <f>INDEX(Referans!B:B,MATCH(N412,Referans!A:A,0))</f>
        <v>Ahmet Yılmaz</v>
      </c>
      <c r="V412" s="20" t="str">
        <f t="shared" si="6"/>
        <v>KARLI</v>
      </c>
    </row>
    <row r="413" spans="1:22" x14ac:dyDescent="0.25">
      <c r="A413" s="1">
        <v>702</v>
      </c>
      <c r="B413" s="19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1">
        <v>15.072000000000003</v>
      </c>
      <c r="R413" s="1">
        <v>3</v>
      </c>
      <c r="S413" s="11">
        <v>4.1448</v>
      </c>
      <c r="T413" s="20" t="str">
        <f>VLOOKUP(N413,Referans!A:B,2,FALSE)</f>
        <v>Ahmet Yılmaz</v>
      </c>
      <c r="U413" s="20" t="str">
        <f>INDEX(Referans!B:B,MATCH(N413,Referans!A:A,0))</f>
        <v>Ahmet Yılmaz</v>
      </c>
      <c r="V413" s="20" t="str">
        <f t="shared" si="6"/>
        <v>KARLI</v>
      </c>
    </row>
    <row r="414" spans="1:22" x14ac:dyDescent="0.25">
      <c r="A414" s="1">
        <v>703</v>
      </c>
      <c r="B414" s="19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1">
        <v>209.88</v>
      </c>
      <c r="R414" s="1">
        <v>3</v>
      </c>
      <c r="S414" s="11">
        <v>35.679599999999979</v>
      </c>
      <c r="T414" s="20" t="str">
        <f>VLOOKUP(N414,Referans!A:B,2,FALSE)</f>
        <v>Ahmet Yılmaz</v>
      </c>
      <c r="U414" s="20" t="str">
        <f>INDEX(Referans!B:B,MATCH(N414,Referans!A:A,0))</f>
        <v>Ahmet Yılmaz</v>
      </c>
      <c r="V414" s="20" t="str">
        <f t="shared" si="6"/>
        <v>KARLI</v>
      </c>
    </row>
    <row r="415" spans="1:22" x14ac:dyDescent="0.25">
      <c r="A415" s="1">
        <v>712</v>
      </c>
      <c r="B415" s="19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1">
        <v>24.448</v>
      </c>
      <c r="R415" s="1">
        <v>4</v>
      </c>
      <c r="S415" s="11">
        <v>8.8623999999999992</v>
      </c>
      <c r="T415" s="20" t="str">
        <f>VLOOKUP(N415,Referans!A:B,2,FALSE)</f>
        <v>Ayşe Demir</v>
      </c>
      <c r="U415" s="20" t="str">
        <f>INDEX(Referans!B:B,MATCH(N415,Referans!A:A,0))</f>
        <v>Ayşe Demir</v>
      </c>
      <c r="V415" s="20" t="str">
        <f t="shared" si="6"/>
        <v>KARLI</v>
      </c>
    </row>
    <row r="416" spans="1:22" x14ac:dyDescent="0.25">
      <c r="A416" s="1">
        <v>713</v>
      </c>
      <c r="B416" s="19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1">
        <v>281.34000000000003</v>
      </c>
      <c r="R416" s="1">
        <v>6</v>
      </c>
      <c r="S416" s="11">
        <v>109.72260000000001</v>
      </c>
      <c r="T416" s="20" t="str">
        <f>VLOOKUP(N416,Referans!A:B,2,FALSE)</f>
        <v>Ayşe Demir</v>
      </c>
      <c r="U416" s="20" t="str">
        <f>INDEX(Referans!B:B,MATCH(N416,Referans!A:A,0))</f>
        <v>Ayşe Demir</v>
      </c>
      <c r="V416" s="20" t="str">
        <f t="shared" si="6"/>
        <v>KARLI</v>
      </c>
    </row>
    <row r="417" spans="1:22" x14ac:dyDescent="0.25">
      <c r="A417" s="1">
        <v>714</v>
      </c>
      <c r="B417" s="19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1">
        <v>307.98</v>
      </c>
      <c r="R417" s="1">
        <v>2</v>
      </c>
      <c r="S417" s="11">
        <v>89.314199999999971</v>
      </c>
      <c r="T417" s="20" t="str">
        <f>VLOOKUP(N417,Referans!A:B,2,FALSE)</f>
        <v>Mehmet Kaya</v>
      </c>
      <c r="U417" s="20" t="str">
        <f>INDEX(Referans!B:B,MATCH(N417,Referans!A:A,0))</f>
        <v>Mehmet Kaya</v>
      </c>
      <c r="V417" s="20" t="str">
        <f t="shared" si="6"/>
        <v>KARLI</v>
      </c>
    </row>
    <row r="418" spans="1:22" x14ac:dyDescent="0.25">
      <c r="A418" s="1">
        <v>715</v>
      </c>
      <c r="B418" s="19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1">
        <v>299.96999999999997</v>
      </c>
      <c r="R418" s="1">
        <v>3</v>
      </c>
      <c r="S418" s="11">
        <v>113.98860000000001</v>
      </c>
      <c r="T418" s="20" t="str">
        <f>VLOOKUP(N418,Referans!A:B,2,FALSE)</f>
        <v>Mehmet Kaya</v>
      </c>
      <c r="U418" s="20" t="str">
        <f>INDEX(Referans!B:B,MATCH(N418,Referans!A:A,0))</f>
        <v>Mehmet Kaya</v>
      </c>
      <c r="V418" s="20" t="str">
        <f t="shared" si="6"/>
        <v>KARLI</v>
      </c>
    </row>
    <row r="419" spans="1:22" x14ac:dyDescent="0.25">
      <c r="A419" s="1">
        <v>718</v>
      </c>
      <c r="B419" s="19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1">
        <v>103.05599999999998</v>
      </c>
      <c r="R419" s="1">
        <v>3</v>
      </c>
      <c r="S419" s="11">
        <v>24.475800000000007</v>
      </c>
      <c r="T419" s="20" t="str">
        <f>VLOOKUP(N419,Referans!A:B,2,FALSE)</f>
        <v>Ahmet Yılmaz</v>
      </c>
      <c r="U419" s="20" t="str">
        <f>INDEX(Referans!B:B,MATCH(N419,Referans!A:A,0))</f>
        <v>Ahmet Yılmaz</v>
      </c>
      <c r="V419" s="20" t="str">
        <f t="shared" si="6"/>
        <v>KARLI</v>
      </c>
    </row>
    <row r="420" spans="1:22" x14ac:dyDescent="0.25">
      <c r="A420" s="1">
        <v>721</v>
      </c>
      <c r="B420" s="19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1">
        <v>146.82</v>
      </c>
      <c r="R420" s="1">
        <v>3</v>
      </c>
      <c r="S420" s="11">
        <v>73.41</v>
      </c>
      <c r="T420" s="20" t="str">
        <f>VLOOKUP(N420,Referans!A:B,2,FALSE)</f>
        <v>Ayşe Demir</v>
      </c>
      <c r="U420" s="20" t="str">
        <f>INDEX(Referans!B:B,MATCH(N420,Referans!A:A,0))</f>
        <v>Ayşe Demir</v>
      </c>
      <c r="V420" s="20" t="str">
        <f t="shared" si="6"/>
        <v>KARLI</v>
      </c>
    </row>
    <row r="421" spans="1:22" x14ac:dyDescent="0.25">
      <c r="A421" s="1">
        <v>722</v>
      </c>
      <c r="B421" s="19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1">
        <v>1652.94</v>
      </c>
      <c r="R421" s="1">
        <v>3</v>
      </c>
      <c r="S421" s="11">
        <v>231.41160000000002</v>
      </c>
      <c r="T421" s="20" t="str">
        <f>VLOOKUP(N421,Referans!A:B,2,FALSE)</f>
        <v>Ahmet Yılmaz</v>
      </c>
      <c r="U421" s="20" t="str">
        <f>INDEX(Referans!B:B,MATCH(N421,Referans!A:A,0))</f>
        <v>Ahmet Yılmaz</v>
      </c>
      <c r="V421" s="20" t="str">
        <f t="shared" si="6"/>
        <v>KARLI</v>
      </c>
    </row>
    <row r="422" spans="1:22" x14ac:dyDescent="0.25">
      <c r="A422" s="1">
        <v>723</v>
      </c>
      <c r="B422" s="19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1">
        <v>296.37</v>
      </c>
      <c r="R422" s="1">
        <v>3</v>
      </c>
      <c r="S422" s="11">
        <v>80.019899999999993</v>
      </c>
      <c r="T422" s="20" t="str">
        <f>VLOOKUP(N422,Referans!A:B,2,FALSE)</f>
        <v>Ayşe Demir</v>
      </c>
      <c r="U422" s="20" t="str">
        <f>INDEX(Referans!B:B,MATCH(N422,Referans!A:A,0))</f>
        <v>Ayşe Demir</v>
      </c>
      <c r="V422" s="20" t="str">
        <f t="shared" si="6"/>
        <v>KARLI</v>
      </c>
    </row>
    <row r="423" spans="1:22" x14ac:dyDescent="0.25">
      <c r="A423" s="1">
        <v>725</v>
      </c>
      <c r="B423" s="19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1">
        <v>45.584000000000003</v>
      </c>
      <c r="R423" s="1">
        <v>7</v>
      </c>
      <c r="S423" s="11">
        <v>5.1281999999999996</v>
      </c>
      <c r="T423" s="20" t="str">
        <f>VLOOKUP(N423,Referans!A:B,2,FALSE)</f>
        <v>Ayşe Demir</v>
      </c>
      <c r="U423" s="20" t="str">
        <f>INDEX(Referans!B:B,MATCH(N423,Referans!A:A,0))</f>
        <v>Ayşe Demir</v>
      </c>
      <c r="V423" s="20" t="str">
        <f t="shared" si="6"/>
        <v>KARLI</v>
      </c>
    </row>
    <row r="424" spans="1:22" x14ac:dyDescent="0.25">
      <c r="A424" s="1">
        <v>726</v>
      </c>
      <c r="B424" s="19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1">
        <v>17.568000000000001</v>
      </c>
      <c r="R424" s="1">
        <v>2</v>
      </c>
      <c r="S424" s="11">
        <v>6.3684000000000003</v>
      </c>
      <c r="T424" s="20" t="str">
        <f>VLOOKUP(N424,Referans!A:B,2,FALSE)</f>
        <v>Ayşe Demir</v>
      </c>
      <c r="U424" s="20" t="str">
        <f>INDEX(Referans!B:B,MATCH(N424,Referans!A:A,0))</f>
        <v>Ayşe Demir</v>
      </c>
      <c r="V424" s="20" t="str">
        <f t="shared" si="6"/>
        <v>KARLI</v>
      </c>
    </row>
    <row r="425" spans="1:22" x14ac:dyDescent="0.25">
      <c r="A425" s="1">
        <v>727</v>
      </c>
      <c r="B425" s="19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1">
        <v>55.991999999999997</v>
      </c>
      <c r="R425" s="1">
        <v>1</v>
      </c>
      <c r="S425" s="11">
        <v>5.5992000000000015</v>
      </c>
      <c r="T425" s="20" t="str">
        <f>VLOOKUP(N425,Referans!A:B,2,FALSE)</f>
        <v>Mehmet Kaya</v>
      </c>
      <c r="U425" s="20" t="str">
        <f>INDEX(Referans!B:B,MATCH(N425,Referans!A:A,0))</f>
        <v>Mehmet Kaya</v>
      </c>
      <c r="V425" s="20" t="str">
        <f t="shared" si="6"/>
        <v>KARLI</v>
      </c>
    </row>
    <row r="426" spans="1:22" x14ac:dyDescent="0.25">
      <c r="A426" s="1">
        <v>728</v>
      </c>
      <c r="B426" s="19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1">
        <v>182.72</v>
      </c>
      <c r="R426" s="1">
        <v>8</v>
      </c>
      <c r="S426" s="11">
        <v>84.051199999999994</v>
      </c>
      <c r="T426" s="20" t="str">
        <f>VLOOKUP(N426,Referans!A:B,2,FALSE)</f>
        <v>Ayşe Demir</v>
      </c>
      <c r="U426" s="20" t="str">
        <f>INDEX(Referans!B:B,MATCH(N426,Referans!A:A,0))</f>
        <v>Ayşe Demir</v>
      </c>
      <c r="V426" s="20" t="str">
        <f t="shared" si="6"/>
        <v>KARLI</v>
      </c>
    </row>
    <row r="427" spans="1:22" x14ac:dyDescent="0.25">
      <c r="A427" s="1">
        <v>729</v>
      </c>
      <c r="B427" s="19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1">
        <v>400.03199999999998</v>
      </c>
      <c r="R427" s="1">
        <v>2</v>
      </c>
      <c r="S427" s="11">
        <v>-153.34560000000005</v>
      </c>
      <c r="T427" s="20" t="str">
        <f>VLOOKUP(N427,Referans!A:B,2,FALSE)</f>
        <v>Ahmet Yılmaz</v>
      </c>
      <c r="U427" s="20" t="str">
        <f>INDEX(Referans!B:B,MATCH(N427,Referans!A:A,0))</f>
        <v>Ahmet Yılmaz</v>
      </c>
      <c r="V427" s="20" t="str">
        <f t="shared" si="6"/>
        <v>ZARARLI</v>
      </c>
    </row>
    <row r="428" spans="1:22" x14ac:dyDescent="0.25">
      <c r="A428" s="1">
        <v>730</v>
      </c>
      <c r="B428" s="19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1">
        <v>33.630000000000003</v>
      </c>
      <c r="R428" s="1">
        <v>3</v>
      </c>
      <c r="S428" s="11">
        <v>10.088999999999999</v>
      </c>
      <c r="T428" s="20" t="str">
        <f>VLOOKUP(N428,Referans!A:B,2,FALSE)</f>
        <v>Ayşe Demir</v>
      </c>
      <c r="U428" s="20" t="str">
        <f>INDEX(Referans!B:B,MATCH(N428,Referans!A:A,0))</f>
        <v>Ayşe Demir</v>
      </c>
      <c r="V428" s="20" t="str">
        <f t="shared" si="6"/>
        <v>KARLI</v>
      </c>
    </row>
    <row r="429" spans="1:22" x14ac:dyDescent="0.25">
      <c r="A429" s="1">
        <v>731</v>
      </c>
      <c r="B429" s="19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1">
        <v>542.64599999999996</v>
      </c>
      <c r="R429" s="1">
        <v>3</v>
      </c>
      <c r="S429" s="11">
        <v>102.49980000000001</v>
      </c>
      <c r="T429" s="20" t="str">
        <f>VLOOKUP(N429,Referans!A:B,2,FALSE)</f>
        <v>Ahmet Yılmaz</v>
      </c>
      <c r="U429" s="20" t="str">
        <f>INDEX(Referans!B:B,MATCH(N429,Referans!A:A,0))</f>
        <v>Ahmet Yılmaz</v>
      </c>
      <c r="V429" s="20" t="str">
        <f t="shared" si="6"/>
        <v>KARLI</v>
      </c>
    </row>
    <row r="430" spans="1:22" x14ac:dyDescent="0.25">
      <c r="A430" s="1">
        <v>732</v>
      </c>
      <c r="B430" s="19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1">
        <v>6.3</v>
      </c>
      <c r="R430" s="1">
        <v>2</v>
      </c>
      <c r="S430" s="11">
        <v>3.024</v>
      </c>
      <c r="T430" s="20" t="str">
        <f>VLOOKUP(N430,Referans!A:B,2,FALSE)</f>
        <v>Ayşe Demir</v>
      </c>
      <c r="U430" s="20" t="str">
        <f>INDEX(Referans!B:B,MATCH(N430,Referans!A:A,0))</f>
        <v>Ayşe Demir</v>
      </c>
      <c r="V430" s="20" t="str">
        <f t="shared" si="6"/>
        <v>KARLI</v>
      </c>
    </row>
    <row r="431" spans="1:22" x14ac:dyDescent="0.25">
      <c r="A431" s="1">
        <v>733</v>
      </c>
      <c r="B431" s="19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1">
        <v>242.94</v>
      </c>
      <c r="R431" s="1">
        <v>3</v>
      </c>
      <c r="S431" s="11">
        <v>9.7175999999999902</v>
      </c>
      <c r="T431" s="20" t="str">
        <f>VLOOKUP(N431,Referans!A:B,2,FALSE)</f>
        <v>Ayşe Demir</v>
      </c>
      <c r="U431" s="20" t="str">
        <f>INDEX(Referans!B:B,MATCH(N431,Referans!A:A,0))</f>
        <v>Ayşe Demir</v>
      </c>
      <c r="V431" s="20" t="str">
        <f t="shared" si="6"/>
        <v>KARLI</v>
      </c>
    </row>
    <row r="432" spans="1:22" x14ac:dyDescent="0.25">
      <c r="A432" s="1">
        <v>734</v>
      </c>
      <c r="B432" s="19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1">
        <v>179.97</v>
      </c>
      <c r="R432" s="1">
        <v>3</v>
      </c>
      <c r="S432" s="11">
        <v>86.385600000000011</v>
      </c>
      <c r="T432" s="20" t="str">
        <f>VLOOKUP(N432,Referans!A:B,2,FALSE)</f>
        <v>Mehmet Kaya</v>
      </c>
      <c r="U432" s="20" t="str">
        <f>INDEX(Referans!B:B,MATCH(N432,Referans!A:A,0))</f>
        <v>Mehmet Kaya</v>
      </c>
      <c r="V432" s="20" t="str">
        <f t="shared" si="6"/>
        <v>KARLI</v>
      </c>
    </row>
    <row r="433" spans="1:22" x14ac:dyDescent="0.25">
      <c r="A433" s="1">
        <v>735</v>
      </c>
      <c r="B433" s="19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1">
        <v>99.695999999999998</v>
      </c>
      <c r="R433" s="1">
        <v>6</v>
      </c>
      <c r="S433" s="11">
        <v>33.647399999999998</v>
      </c>
      <c r="T433" s="20" t="str">
        <f>VLOOKUP(N433,Referans!A:B,2,FALSE)</f>
        <v>Ayşe Demir</v>
      </c>
      <c r="U433" s="20" t="str">
        <f>INDEX(Referans!B:B,MATCH(N433,Referans!A:A,0))</f>
        <v>Ayşe Demir</v>
      </c>
      <c r="V433" s="20" t="str">
        <f t="shared" si="6"/>
        <v>KARLI</v>
      </c>
    </row>
    <row r="434" spans="1:22" x14ac:dyDescent="0.25">
      <c r="A434" s="1">
        <v>736</v>
      </c>
      <c r="B434" s="19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1">
        <v>27.936000000000003</v>
      </c>
      <c r="R434" s="1">
        <v>4</v>
      </c>
      <c r="S434" s="11">
        <v>9.4283999999999963</v>
      </c>
      <c r="T434" s="20" t="str">
        <f>VLOOKUP(N434,Referans!A:B,2,FALSE)</f>
        <v>Ayşe Demir</v>
      </c>
      <c r="U434" s="20" t="str">
        <f>INDEX(Referans!B:B,MATCH(N434,Referans!A:A,0))</f>
        <v>Ayşe Demir</v>
      </c>
      <c r="V434" s="20" t="str">
        <f t="shared" si="6"/>
        <v>KARLI</v>
      </c>
    </row>
    <row r="435" spans="1:22" x14ac:dyDescent="0.25">
      <c r="A435" s="1">
        <v>737</v>
      </c>
      <c r="B435" s="19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1">
        <v>84.98</v>
      </c>
      <c r="R435" s="1">
        <v>1</v>
      </c>
      <c r="S435" s="11">
        <v>18.695599999999999</v>
      </c>
      <c r="T435" s="20" t="str">
        <f>VLOOKUP(N435,Referans!A:B,2,FALSE)</f>
        <v>Ahmet Yılmaz</v>
      </c>
      <c r="U435" s="20" t="str">
        <f>INDEX(Referans!B:B,MATCH(N435,Referans!A:A,0))</f>
        <v>Ahmet Yılmaz</v>
      </c>
      <c r="V435" s="20" t="str">
        <f t="shared" si="6"/>
        <v>KARLI</v>
      </c>
    </row>
    <row r="436" spans="1:22" x14ac:dyDescent="0.25">
      <c r="A436" s="1">
        <v>738</v>
      </c>
      <c r="B436" s="19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1">
        <v>18.72</v>
      </c>
      <c r="R436" s="1">
        <v>5</v>
      </c>
      <c r="S436" s="11">
        <v>6.5519999999999996</v>
      </c>
      <c r="T436" s="20" t="str">
        <f>VLOOKUP(N436,Referans!A:B,2,FALSE)</f>
        <v>Ayşe Demir</v>
      </c>
      <c r="U436" s="20" t="str">
        <f>INDEX(Referans!B:B,MATCH(N436,Referans!A:A,0))</f>
        <v>Ayşe Demir</v>
      </c>
      <c r="V436" s="20" t="str">
        <f t="shared" si="6"/>
        <v>KARLI</v>
      </c>
    </row>
    <row r="437" spans="1:22" x14ac:dyDescent="0.25">
      <c r="A437" s="1">
        <v>743</v>
      </c>
      <c r="B437" s="19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1">
        <v>51.52000000000001</v>
      </c>
      <c r="R437" s="1">
        <v>5</v>
      </c>
      <c r="S437" s="11">
        <v>-10.948000000000002</v>
      </c>
      <c r="T437" s="20" t="str">
        <f>VLOOKUP(N437,Referans!A:B,2,FALSE)</f>
        <v>Ayşe Demir</v>
      </c>
      <c r="U437" s="20" t="str">
        <f>INDEX(Referans!B:B,MATCH(N437,Referans!A:A,0))</f>
        <v>Ayşe Demir</v>
      </c>
      <c r="V437" s="20" t="str">
        <f t="shared" si="6"/>
        <v>ZARARLI</v>
      </c>
    </row>
    <row r="438" spans="1:22" x14ac:dyDescent="0.25">
      <c r="A438" s="1">
        <v>744</v>
      </c>
      <c r="B438" s="19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1">
        <v>3.5280000000000005</v>
      </c>
      <c r="R438" s="1">
        <v>1</v>
      </c>
      <c r="S438" s="11">
        <v>1.1465999999999998</v>
      </c>
      <c r="T438" s="20" t="str">
        <f>VLOOKUP(N438,Referans!A:B,2,FALSE)</f>
        <v>Ayşe Demir</v>
      </c>
      <c r="U438" s="20" t="str">
        <f>INDEX(Referans!B:B,MATCH(N438,Referans!A:A,0))</f>
        <v>Ayşe Demir</v>
      </c>
      <c r="V438" s="20" t="str">
        <f t="shared" si="6"/>
        <v>KARLI</v>
      </c>
    </row>
    <row r="439" spans="1:22" x14ac:dyDescent="0.25">
      <c r="A439" s="1">
        <v>745</v>
      </c>
      <c r="B439" s="19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1">
        <v>4.6240000000000006</v>
      </c>
      <c r="R439" s="1">
        <v>1</v>
      </c>
      <c r="S439" s="11">
        <v>1.6762000000000001</v>
      </c>
      <c r="T439" s="20" t="str">
        <f>VLOOKUP(N439,Referans!A:B,2,FALSE)</f>
        <v>Ayşe Demir</v>
      </c>
      <c r="U439" s="20" t="str">
        <f>INDEX(Referans!B:B,MATCH(N439,Referans!A:A,0))</f>
        <v>Ayşe Demir</v>
      </c>
      <c r="V439" s="20" t="str">
        <f t="shared" si="6"/>
        <v>KARLI</v>
      </c>
    </row>
    <row r="440" spans="1:22" x14ac:dyDescent="0.25">
      <c r="A440" s="1">
        <v>746</v>
      </c>
      <c r="B440" s="19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1">
        <v>55.167999999999999</v>
      </c>
      <c r="R440" s="1">
        <v>4</v>
      </c>
      <c r="S440" s="11">
        <v>6.2063999999999897</v>
      </c>
      <c r="T440" s="20" t="str">
        <f>VLOOKUP(N440,Referans!A:B,2,FALSE)</f>
        <v>Ayşe Demir</v>
      </c>
      <c r="U440" s="20" t="str">
        <f>INDEX(Referans!B:B,MATCH(N440,Referans!A:A,0))</f>
        <v>Ayşe Demir</v>
      </c>
      <c r="V440" s="20" t="str">
        <f t="shared" si="6"/>
        <v>KARLI</v>
      </c>
    </row>
    <row r="441" spans="1:22" x14ac:dyDescent="0.25">
      <c r="A441" s="1">
        <v>749</v>
      </c>
      <c r="B441" s="19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1">
        <v>11.992000000000001</v>
      </c>
      <c r="R441" s="1">
        <v>1</v>
      </c>
      <c r="S441" s="11">
        <v>0.89939999999999909</v>
      </c>
      <c r="T441" s="20" t="str">
        <f>VLOOKUP(N441,Referans!A:B,2,FALSE)</f>
        <v>Mehmet Kaya</v>
      </c>
      <c r="U441" s="20" t="str">
        <f>INDEX(Referans!B:B,MATCH(N441,Referans!A:A,0))</f>
        <v>Mehmet Kaya</v>
      </c>
      <c r="V441" s="20" t="str">
        <f t="shared" si="6"/>
        <v>KARLI</v>
      </c>
    </row>
    <row r="442" spans="1:22" x14ac:dyDescent="0.25">
      <c r="A442" s="1">
        <v>750</v>
      </c>
      <c r="B442" s="19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1">
        <v>58.050000000000004</v>
      </c>
      <c r="R442" s="1">
        <v>3</v>
      </c>
      <c r="S442" s="11">
        <v>26.702999999999999</v>
      </c>
      <c r="T442" s="20" t="str">
        <f>VLOOKUP(N442,Referans!A:B,2,FALSE)</f>
        <v>Ayşe Demir</v>
      </c>
      <c r="U442" s="20" t="str">
        <f>INDEX(Referans!B:B,MATCH(N442,Referans!A:A,0))</f>
        <v>Ayşe Demir</v>
      </c>
      <c r="V442" s="20" t="str">
        <f t="shared" si="6"/>
        <v>KARLI</v>
      </c>
    </row>
    <row r="443" spans="1:22" x14ac:dyDescent="0.25">
      <c r="A443" s="1">
        <v>751</v>
      </c>
      <c r="B443" s="19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1">
        <v>157.74</v>
      </c>
      <c r="R443" s="1">
        <v>11</v>
      </c>
      <c r="S443" s="11">
        <v>56.7864</v>
      </c>
      <c r="T443" s="20" t="str">
        <f>VLOOKUP(N443,Referans!A:B,2,FALSE)</f>
        <v>Ahmet Yılmaz</v>
      </c>
      <c r="U443" s="20" t="str">
        <f>INDEX(Referans!B:B,MATCH(N443,Referans!A:A,0))</f>
        <v>Ahmet Yılmaz</v>
      </c>
      <c r="V443" s="20" t="str">
        <f t="shared" si="6"/>
        <v>KARLI</v>
      </c>
    </row>
    <row r="444" spans="1:22" x14ac:dyDescent="0.25">
      <c r="A444" s="1">
        <v>752</v>
      </c>
      <c r="B444" s="19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1">
        <v>56.980000000000004</v>
      </c>
      <c r="R444" s="1">
        <v>7</v>
      </c>
      <c r="S444" s="11">
        <v>22.792000000000002</v>
      </c>
      <c r="T444" s="20" t="str">
        <f>VLOOKUP(N444,Referans!A:B,2,FALSE)</f>
        <v>Ayşe Demir</v>
      </c>
      <c r="U444" s="20" t="str">
        <f>INDEX(Referans!B:B,MATCH(N444,Referans!A:A,0))</f>
        <v>Ayşe Demir</v>
      </c>
      <c r="V444" s="20" t="str">
        <f t="shared" si="6"/>
        <v>KARLI</v>
      </c>
    </row>
    <row r="445" spans="1:22" x14ac:dyDescent="0.25">
      <c r="A445" s="1">
        <v>753</v>
      </c>
      <c r="B445" s="19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1">
        <v>2.88</v>
      </c>
      <c r="R445" s="1">
        <v>1</v>
      </c>
      <c r="S445" s="11">
        <v>1.4112</v>
      </c>
      <c r="T445" s="20" t="str">
        <f>VLOOKUP(N445,Referans!A:B,2,FALSE)</f>
        <v>Ayşe Demir</v>
      </c>
      <c r="U445" s="20" t="str">
        <f>INDEX(Referans!B:B,MATCH(N445,Referans!A:A,0))</f>
        <v>Ayşe Demir</v>
      </c>
      <c r="V445" s="20" t="str">
        <f t="shared" si="6"/>
        <v>KARLI</v>
      </c>
    </row>
    <row r="446" spans="1:22" x14ac:dyDescent="0.25">
      <c r="A446" s="1">
        <v>754</v>
      </c>
      <c r="B446" s="19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1">
        <v>1199.9760000000001</v>
      </c>
      <c r="R446" s="1">
        <v>3</v>
      </c>
      <c r="S446" s="11">
        <v>374.99249999999995</v>
      </c>
      <c r="T446" s="20" t="str">
        <f>VLOOKUP(N446,Referans!A:B,2,FALSE)</f>
        <v>Mehmet Kaya</v>
      </c>
      <c r="U446" s="20" t="str">
        <f>INDEX(Referans!B:B,MATCH(N446,Referans!A:A,0))</f>
        <v>Mehmet Kaya</v>
      </c>
      <c r="V446" s="20" t="str">
        <f t="shared" si="6"/>
        <v>KARLI</v>
      </c>
    </row>
    <row r="447" spans="1:22" x14ac:dyDescent="0.25">
      <c r="A447" s="1">
        <v>756</v>
      </c>
      <c r="B447" s="19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1">
        <v>383.43799999999999</v>
      </c>
      <c r="R447" s="1">
        <v>4</v>
      </c>
      <c r="S447" s="11">
        <v>-167.3184</v>
      </c>
      <c r="T447" s="20" t="str">
        <f>VLOOKUP(N447,Referans!A:B,2,FALSE)</f>
        <v>Ahmet Yılmaz</v>
      </c>
      <c r="U447" s="20" t="str">
        <f>INDEX(Referans!B:B,MATCH(N447,Referans!A:A,0))</f>
        <v>Ahmet Yılmaz</v>
      </c>
      <c r="V447" s="20" t="str">
        <f t="shared" si="6"/>
        <v>ZARARLI</v>
      </c>
    </row>
    <row r="448" spans="1:22" x14ac:dyDescent="0.25">
      <c r="A448" s="1">
        <v>759</v>
      </c>
      <c r="B448" s="19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1">
        <v>13.128</v>
      </c>
      <c r="R448" s="1">
        <v>3</v>
      </c>
      <c r="S448" s="11">
        <v>4.2665999999999986</v>
      </c>
      <c r="T448" s="20" t="str">
        <f>VLOOKUP(N448,Referans!A:B,2,FALSE)</f>
        <v>Ayşe Demir</v>
      </c>
      <c r="U448" s="20" t="str">
        <f>INDEX(Referans!B:B,MATCH(N448,Referans!A:A,0))</f>
        <v>Ayşe Demir</v>
      </c>
      <c r="V448" s="20" t="str">
        <f t="shared" si="6"/>
        <v>KARLI</v>
      </c>
    </row>
    <row r="449" spans="1:22" x14ac:dyDescent="0.25">
      <c r="A449" s="1">
        <v>760</v>
      </c>
      <c r="B449" s="19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1">
        <v>22.72</v>
      </c>
      <c r="R449" s="1">
        <v>4</v>
      </c>
      <c r="S449" s="11">
        <v>10.223999999999998</v>
      </c>
      <c r="T449" s="20" t="str">
        <f>VLOOKUP(N449,Referans!A:B,2,FALSE)</f>
        <v>Ayşe Demir</v>
      </c>
      <c r="U449" s="20" t="str">
        <f>INDEX(Referans!B:B,MATCH(N449,Referans!A:A,0))</f>
        <v>Ayşe Demir</v>
      </c>
      <c r="V449" s="20" t="str">
        <f t="shared" si="6"/>
        <v>KARLI</v>
      </c>
    </row>
    <row r="450" spans="1:22" x14ac:dyDescent="0.25">
      <c r="A450" s="1">
        <v>762</v>
      </c>
      <c r="B450" s="19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1">
        <v>12.39</v>
      </c>
      <c r="R450" s="1">
        <v>3</v>
      </c>
      <c r="S450" s="11">
        <v>5.6993999999999998</v>
      </c>
      <c r="T450" s="20" t="str">
        <f>VLOOKUP(N450,Referans!A:B,2,FALSE)</f>
        <v>Ayşe Demir</v>
      </c>
      <c r="U450" s="20" t="str">
        <f>INDEX(Referans!B:B,MATCH(N450,Referans!A:A,0))</f>
        <v>Ayşe Demir</v>
      </c>
      <c r="V450" s="20" t="str">
        <f t="shared" ref="V450:V513" si="7">IF(S450&gt;0,"KARLI",IF(S450=0,"KAR VEYA ZARAR YOK","ZARARLI"))</f>
        <v>KARLI</v>
      </c>
    </row>
    <row r="451" spans="1:22" x14ac:dyDescent="0.25">
      <c r="A451" s="1">
        <v>770</v>
      </c>
      <c r="B451" s="19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1">
        <v>641.96</v>
      </c>
      <c r="R451" s="1">
        <v>2</v>
      </c>
      <c r="S451" s="11">
        <v>179.74880000000002</v>
      </c>
      <c r="T451" s="20" t="str">
        <f>VLOOKUP(N451,Referans!A:B,2,FALSE)</f>
        <v>Ahmet Yılmaz</v>
      </c>
      <c r="U451" s="20" t="str">
        <f>INDEX(Referans!B:B,MATCH(N451,Referans!A:A,0))</f>
        <v>Ahmet Yılmaz</v>
      </c>
      <c r="V451" s="20" t="str">
        <f t="shared" si="7"/>
        <v>KARLI</v>
      </c>
    </row>
    <row r="452" spans="1:22" x14ac:dyDescent="0.25">
      <c r="A452" s="1">
        <v>771</v>
      </c>
      <c r="B452" s="19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1">
        <v>18.28</v>
      </c>
      <c r="R452" s="1">
        <v>2</v>
      </c>
      <c r="S452" s="11">
        <v>9.14</v>
      </c>
      <c r="T452" s="20" t="str">
        <f>VLOOKUP(N452,Referans!A:B,2,FALSE)</f>
        <v>Ayşe Demir</v>
      </c>
      <c r="U452" s="20" t="str">
        <f>INDEX(Referans!B:B,MATCH(N452,Referans!A:A,0))</f>
        <v>Ayşe Demir</v>
      </c>
      <c r="V452" s="20" t="str">
        <f t="shared" si="7"/>
        <v>KARLI</v>
      </c>
    </row>
    <row r="453" spans="1:22" x14ac:dyDescent="0.25">
      <c r="A453" s="1">
        <v>772</v>
      </c>
      <c r="B453" s="19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1">
        <v>207</v>
      </c>
      <c r="R453" s="1">
        <v>3</v>
      </c>
      <c r="S453" s="11">
        <v>51.75</v>
      </c>
      <c r="T453" s="20" t="str">
        <f>VLOOKUP(N453,Referans!A:B,2,FALSE)</f>
        <v>Mehmet Kaya</v>
      </c>
      <c r="U453" s="20" t="str">
        <f>INDEX(Referans!B:B,MATCH(N453,Referans!A:A,0))</f>
        <v>Mehmet Kaya</v>
      </c>
      <c r="V453" s="20" t="str">
        <f t="shared" si="7"/>
        <v>KARLI</v>
      </c>
    </row>
    <row r="454" spans="1:22" x14ac:dyDescent="0.25">
      <c r="A454" s="1">
        <v>773</v>
      </c>
      <c r="B454" s="19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1">
        <v>32.35</v>
      </c>
      <c r="R454" s="1">
        <v>5</v>
      </c>
      <c r="S454" s="11">
        <v>16.175000000000001</v>
      </c>
      <c r="T454" s="20" t="str">
        <f>VLOOKUP(N454,Referans!A:B,2,FALSE)</f>
        <v>Ayşe Demir</v>
      </c>
      <c r="U454" s="20" t="str">
        <f>INDEX(Referans!B:B,MATCH(N454,Referans!A:A,0))</f>
        <v>Ayşe Demir</v>
      </c>
      <c r="V454" s="20" t="str">
        <f t="shared" si="7"/>
        <v>KARLI</v>
      </c>
    </row>
    <row r="455" spans="1:22" x14ac:dyDescent="0.25">
      <c r="A455" s="1">
        <v>774</v>
      </c>
      <c r="B455" s="19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1">
        <v>7.71</v>
      </c>
      <c r="R455" s="1">
        <v>1</v>
      </c>
      <c r="S455" s="11">
        <v>3.4695</v>
      </c>
      <c r="T455" s="20" t="str">
        <f>VLOOKUP(N455,Referans!A:B,2,FALSE)</f>
        <v>Ayşe Demir</v>
      </c>
      <c r="U455" s="20" t="str">
        <f>INDEX(Referans!B:B,MATCH(N455,Referans!A:A,0))</f>
        <v>Ayşe Demir</v>
      </c>
      <c r="V455" s="20" t="str">
        <f t="shared" si="7"/>
        <v>KARLI</v>
      </c>
    </row>
    <row r="456" spans="1:22" x14ac:dyDescent="0.25">
      <c r="A456" s="1">
        <v>775</v>
      </c>
      <c r="B456" s="19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1">
        <v>40.299999999999997</v>
      </c>
      <c r="R456" s="1">
        <v>2</v>
      </c>
      <c r="S456" s="11">
        <v>10.881</v>
      </c>
      <c r="T456" s="20" t="str">
        <f>VLOOKUP(N456,Referans!A:B,2,FALSE)</f>
        <v>Ayşe Demir</v>
      </c>
      <c r="U456" s="20" t="str">
        <f>INDEX(Referans!B:B,MATCH(N456,Referans!A:A,0))</f>
        <v>Ayşe Demir</v>
      </c>
      <c r="V456" s="20" t="str">
        <f t="shared" si="7"/>
        <v>KARLI</v>
      </c>
    </row>
    <row r="457" spans="1:22" x14ac:dyDescent="0.25">
      <c r="A457" s="1">
        <v>776</v>
      </c>
      <c r="B457" s="19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1">
        <v>34.580000000000005</v>
      </c>
      <c r="R457" s="1">
        <v>7</v>
      </c>
      <c r="S457" s="11">
        <v>14.523600000000002</v>
      </c>
      <c r="T457" s="20" t="str">
        <f>VLOOKUP(N457,Referans!A:B,2,FALSE)</f>
        <v>Ahmet Yılmaz</v>
      </c>
      <c r="U457" s="20" t="str">
        <f>INDEX(Referans!B:B,MATCH(N457,Referans!A:A,0))</f>
        <v>Ahmet Yılmaz</v>
      </c>
      <c r="V457" s="20" t="str">
        <f t="shared" si="7"/>
        <v>KARLI</v>
      </c>
    </row>
    <row r="458" spans="1:22" x14ac:dyDescent="0.25">
      <c r="A458" s="1">
        <v>787</v>
      </c>
      <c r="B458" s="19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1">
        <v>17.456</v>
      </c>
      <c r="R458" s="1">
        <v>2</v>
      </c>
      <c r="S458" s="11">
        <v>5.8914</v>
      </c>
      <c r="T458" s="20" t="str">
        <f>VLOOKUP(N458,Referans!A:B,2,FALSE)</f>
        <v>Ayşe Demir</v>
      </c>
      <c r="U458" s="20" t="str">
        <f>INDEX(Referans!B:B,MATCH(N458,Referans!A:A,0))</f>
        <v>Ayşe Demir</v>
      </c>
      <c r="V458" s="20" t="str">
        <f t="shared" si="7"/>
        <v>KARLI</v>
      </c>
    </row>
    <row r="459" spans="1:22" x14ac:dyDescent="0.25">
      <c r="A459" s="1">
        <v>793</v>
      </c>
      <c r="B459" s="19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1">
        <v>1363.96</v>
      </c>
      <c r="R459" s="1">
        <v>5</v>
      </c>
      <c r="S459" s="11">
        <v>85.247500000000002</v>
      </c>
      <c r="T459" s="20" t="str">
        <f>VLOOKUP(N459,Referans!A:B,2,FALSE)</f>
        <v>Mehmet Kaya</v>
      </c>
      <c r="U459" s="20" t="str">
        <f>INDEX(Referans!B:B,MATCH(N459,Referans!A:A,0))</f>
        <v>Mehmet Kaya</v>
      </c>
      <c r="V459" s="20" t="str">
        <f t="shared" si="7"/>
        <v>KARLI</v>
      </c>
    </row>
    <row r="460" spans="1:22" x14ac:dyDescent="0.25">
      <c r="A460" s="1">
        <v>796</v>
      </c>
      <c r="B460" s="19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1">
        <v>20.16</v>
      </c>
      <c r="R460" s="1">
        <v>7</v>
      </c>
      <c r="S460" s="11">
        <v>9.8783999999999992</v>
      </c>
      <c r="T460" s="20" t="str">
        <f>VLOOKUP(N460,Referans!A:B,2,FALSE)</f>
        <v>Ayşe Demir</v>
      </c>
      <c r="U460" s="20" t="str">
        <f>INDEX(Referans!B:B,MATCH(N460,Referans!A:A,0))</f>
        <v>Ayşe Demir</v>
      </c>
      <c r="V460" s="20" t="str">
        <f t="shared" si="7"/>
        <v>KARLI</v>
      </c>
    </row>
    <row r="461" spans="1:22" x14ac:dyDescent="0.25">
      <c r="A461" s="1">
        <v>801</v>
      </c>
      <c r="B461" s="19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1">
        <v>22.23</v>
      </c>
      <c r="R461" s="1">
        <v>1</v>
      </c>
      <c r="S461" s="11">
        <v>7.3358999999999988</v>
      </c>
      <c r="T461" s="20" t="str">
        <f>VLOOKUP(N461,Referans!A:B,2,FALSE)</f>
        <v>Ahmet Yılmaz</v>
      </c>
      <c r="U461" s="20" t="str">
        <f>INDEX(Referans!B:B,MATCH(N461,Referans!A:A,0))</f>
        <v>Ahmet Yılmaz</v>
      </c>
      <c r="V461" s="20" t="str">
        <f t="shared" si="7"/>
        <v>KARLI</v>
      </c>
    </row>
    <row r="462" spans="1:22" x14ac:dyDescent="0.25">
      <c r="A462" s="1">
        <v>802</v>
      </c>
      <c r="B462" s="19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1">
        <v>215.96799999999999</v>
      </c>
      <c r="R462" s="1">
        <v>2</v>
      </c>
      <c r="S462" s="11">
        <v>18.897199999999991</v>
      </c>
      <c r="T462" s="20" t="str">
        <f>VLOOKUP(N462,Referans!A:B,2,FALSE)</f>
        <v>Mehmet Kaya</v>
      </c>
      <c r="U462" s="20" t="str">
        <f>INDEX(Referans!B:B,MATCH(N462,Referans!A:A,0))</f>
        <v>Mehmet Kaya</v>
      </c>
      <c r="V462" s="20" t="str">
        <f t="shared" si="7"/>
        <v>KARLI</v>
      </c>
    </row>
    <row r="463" spans="1:22" x14ac:dyDescent="0.25">
      <c r="A463" s="1">
        <v>803</v>
      </c>
      <c r="B463" s="19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1">
        <v>355.32</v>
      </c>
      <c r="R463" s="1">
        <v>9</v>
      </c>
      <c r="S463" s="11">
        <v>99.48960000000001</v>
      </c>
      <c r="T463" s="20" t="str">
        <f>VLOOKUP(N463,Referans!A:B,2,FALSE)</f>
        <v>Ayşe Demir</v>
      </c>
      <c r="U463" s="20" t="str">
        <f>INDEX(Referans!B:B,MATCH(N463,Referans!A:A,0))</f>
        <v>Ayşe Demir</v>
      </c>
      <c r="V463" s="20" t="str">
        <f t="shared" si="7"/>
        <v>KARLI</v>
      </c>
    </row>
    <row r="464" spans="1:22" x14ac:dyDescent="0.25">
      <c r="A464" s="1">
        <v>804</v>
      </c>
      <c r="B464" s="19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1">
        <v>12.96</v>
      </c>
      <c r="R464" s="1">
        <v>2</v>
      </c>
      <c r="S464" s="11">
        <v>6.2208000000000006</v>
      </c>
      <c r="T464" s="20" t="str">
        <f>VLOOKUP(N464,Referans!A:B,2,FALSE)</f>
        <v>Ayşe Demir</v>
      </c>
      <c r="U464" s="20" t="str">
        <f>INDEX(Referans!B:B,MATCH(N464,Referans!A:A,0))</f>
        <v>Ayşe Demir</v>
      </c>
      <c r="V464" s="20" t="str">
        <f t="shared" si="7"/>
        <v>KARLI</v>
      </c>
    </row>
    <row r="465" spans="1:22" x14ac:dyDescent="0.25">
      <c r="A465" s="1">
        <v>805</v>
      </c>
      <c r="B465" s="19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1">
        <v>18.28</v>
      </c>
      <c r="R465" s="1">
        <v>2</v>
      </c>
      <c r="S465" s="11">
        <v>6.2151999999999994</v>
      </c>
      <c r="T465" s="20" t="str">
        <f>VLOOKUP(N465,Referans!A:B,2,FALSE)</f>
        <v>Ahmet Yılmaz</v>
      </c>
      <c r="U465" s="20" t="str">
        <f>INDEX(Referans!B:B,MATCH(N465,Referans!A:A,0))</f>
        <v>Ahmet Yılmaz</v>
      </c>
      <c r="V465" s="20" t="str">
        <f t="shared" si="7"/>
        <v>KARLI</v>
      </c>
    </row>
    <row r="466" spans="1:22" x14ac:dyDescent="0.25">
      <c r="A466" s="1">
        <v>814</v>
      </c>
      <c r="B466" s="19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1">
        <v>18.28</v>
      </c>
      <c r="R466" s="1">
        <v>2</v>
      </c>
      <c r="S466" s="11">
        <v>6.2151999999999994</v>
      </c>
      <c r="T466" s="20" t="str">
        <f>VLOOKUP(N466,Referans!A:B,2,FALSE)</f>
        <v>Ahmet Yılmaz</v>
      </c>
      <c r="U466" s="20" t="str">
        <f>INDEX(Referans!B:B,MATCH(N466,Referans!A:A,0))</f>
        <v>Ahmet Yılmaz</v>
      </c>
      <c r="V466" s="20" t="str">
        <f t="shared" si="7"/>
        <v>KARLI</v>
      </c>
    </row>
    <row r="467" spans="1:22" x14ac:dyDescent="0.25">
      <c r="A467" s="1">
        <v>815</v>
      </c>
      <c r="B467" s="19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1">
        <v>1399.93</v>
      </c>
      <c r="R467" s="1">
        <v>7</v>
      </c>
      <c r="S467" s="11">
        <v>601.96990000000005</v>
      </c>
      <c r="T467" s="20" t="str">
        <f>VLOOKUP(N467,Referans!A:B,2,FALSE)</f>
        <v>Mehmet Kaya</v>
      </c>
      <c r="U467" s="20" t="str">
        <f>INDEX(Referans!B:B,MATCH(N467,Referans!A:A,0))</f>
        <v>Mehmet Kaya</v>
      </c>
      <c r="V467" s="20" t="str">
        <f t="shared" si="7"/>
        <v>KARLI</v>
      </c>
    </row>
    <row r="468" spans="1:22" x14ac:dyDescent="0.25">
      <c r="A468" s="1">
        <v>817</v>
      </c>
      <c r="B468" s="19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1">
        <v>5.3440000000000003</v>
      </c>
      <c r="R468" s="1">
        <v>1</v>
      </c>
      <c r="S468" s="11">
        <v>1.8703999999999998</v>
      </c>
      <c r="T468" s="20" t="str">
        <f>VLOOKUP(N468,Referans!A:B,2,FALSE)</f>
        <v>Ayşe Demir</v>
      </c>
      <c r="U468" s="20" t="str">
        <f>INDEX(Referans!B:B,MATCH(N468,Referans!A:A,0))</f>
        <v>Ayşe Demir</v>
      </c>
      <c r="V468" s="20" t="str">
        <f t="shared" si="7"/>
        <v>KARLI</v>
      </c>
    </row>
    <row r="469" spans="1:22" x14ac:dyDescent="0.25">
      <c r="A469" s="1">
        <v>823</v>
      </c>
      <c r="B469" s="19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1">
        <v>239.96999999999997</v>
      </c>
      <c r="R469" s="1">
        <v>3</v>
      </c>
      <c r="S469" s="11">
        <v>71.990999999999985</v>
      </c>
      <c r="T469" s="20" t="str">
        <f>VLOOKUP(N469,Referans!A:B,2,FALSE)</f>
        <v>Mehmet Kaya</v>
      </c>
      <c r="U469" s="20" t="str">
        <f>INDEX(Referans!B:B,MATCH(N469,Referans!A:A,0))</f>
        <v>Mehmet Kaya</v>
      </c>
      <c r="V469" s="20" t="str">
        <f t="shared" si="7"/>
        <v>KARLI</v>
      </c>
    </row>
    <row r="470" spans="1:22" x14ac:dyDescent="0.25">
      <c r="A470" s="1">
        <v>824</v>
      </c>
      <c r="B470" s="19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1">
        <v>9.82</v>
      </c>
      <c r="R470" s="1">
        <v>2</v>
      </c>
      <c r="S470" s="11">
        <v>4.8117999999999999</v>
      </c>
      <c r="T470" s="20" t="str">
        <f>VLOOKUP(N470,Referans!A:B,2,FALSE)</f>
        <v>Ayşe Demir</v>
      </c>
      <c r="U470" s="20" t="str">
        <f>INDEX(Referans!B:B,MATCH(N470,Referans!A:A,0))</f>
        <v>Ayşe Demir</v>
      </c>
      <c r="V470" s="20" t="str">
        <f t="shared" si="7"/>
        <v>KARLI</v>
      </c>
    </row>
    <row r="471" spans="1:22" x14ac:dyDescent="0.25">
      <c r="A471" s="1">
        <v>827</v>
      </c>
      <c r="B471" s="19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1">
        <v>35</v>
      </c>
      <c r="R471" s="1">
        <v>7</v>
      </c>
      <c r="S471" s="11">
        <v>16.8</v>
      </c>
      <c r="T471" s="20" t="str">
        <f>VLOOKUP(N471,Referans!A:B,2,FALSE)</f>
        <v>Ayşe Demir</v>
      </c>
      <c r="U471" s="20" t="str">
        <f>INDEX(Referans!B:B,MATCH(N471,Referans!A:A,0))</f>
        <v>Ayşe Demir</v>
      </c>
      <c r="V471" s="20" t="str">
        <f t="shared" si="7"/>
        <v>KARLI</v>
      </c>
    </row>
    <row r="472" spans="1:22" x14ac:dyDescent="0.25">
      <c r="A472" s="1">
        <v>828</v>
      </c>
      <c r="B472" s="19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1">
        <v>37.24</v>
      </c>
      <c r="R472" s="1">
        <v>4</v>
      </c>
      <c r="S472" s="11">
        <v>10.799599999999998</v>
      </c>
      <c r="T472" s="20" t="str">
        <f>VLOOKUP(N472,Referans!A:B,2,FALSE)</f>
        <v>Ayşe Demir</v>
      </c>
      <c r="U472" s="20" t="str">
        <f>INDEX(Referans!B:B,MATCH(N472,Referans!A:A,0))</f>
        <v>Ayşe Demir</v>
      </c>
      <c r="V472" s="20" t="str">
        <f t="shared" si="7"/>
        <v>KARLI</v>
      </c>
    </row>
    <row r="473" spans="1:22" x14ac:dyDescent="0.25">
      <c r="A473" s="1">
        <v>829</v>
      </c>
      <c r="B473" s="19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1">
        <v>15.28</v>
      </c>
      <c r="R473" s="1">
        <v>2</v>
      </c>
      <c r="S473" s="11">
        <v>7.4871999999999996</v>
      </c>
      <c r="T473" s="20" t="str">
        <f>VLOOKUP(N473,Referans!A:B,2,FALSE)</f>
        <v>Ayşe Demir</v>
      </c>
      <c r="U473" s="20" t="str">
        <f>INDEX(Referans!B:B,MATCH(N473,Referans!A:A,0))</f>
        <v>Ayşe Demir</v>
      </c>
      <c r="V473" s="20" t="str">
        <f t="shared" si="7"/>
        <v>KARLI</v>
      </c>
    </row>
    <row r="474" spans="1:22" x14ac:dyDescent="0.25">
      <c r="A474" s="1">
        <v>830</v>
      </c>
      <c r="B474" s="19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1">
        <v>301.95999999999998</v>
      </c>
      <c r="R474" s="1">
        <v>2</v>
      </c>
      <c r="S474" s="11">
        <v>90.587999999999965</v>
      </c>
      <c r="T474" s="20" t="str">
        <f>VLOOKUP(N474,Referans!A:B,2,FALSE)</f>
        <v>Ahmet Yılmaz</v>
      </c>
      <c r="U474" s="20" t="str">
        <f>INDEX(Referans!B:B,MATCH(N474,Referans!A:A,0))</f>
        <v>Ahmet Yılmaz</v>
      </c>
      <c r="V474" s="20" t="str">
        <f t="shared" si="7"/>
        <v>KARLI</v>
      </c>
    </row>
    <row r="475" spans="1:22" x14ac:dyDescent="0.25">
      <c r="A475" s="1">
        <v>831</v>
      </c>
      <c r="B475" s="19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1">
        <v>180.66</v>
      </c>
      <c r="R475" s="1">
        <v>3</v>
      </c>
      <c r="S475" s="11">
        <v>50.584800000000008</v>
      </c>
      <c r="T475" s="20" t="str">
        <f>VLOOKUP(N475,Referans!A:B,2,FALSE)</f>
        <v>Ayşe Demir</v>
      </c>
      <c r="U475" s="20" t="str">
        <f>INDEX(Referans!B:B,MATCH(N475,Referans!A:A,0))</f>
        <v>Ayşe Demir</v>
      </c>
      <c r="V475" s="20" t="str">
        <f t="shared" si="7"/>
        <v>KARLI</v>
      </c>
    </row>
    <row r="476" spans="1:22" x14ac:dyDescent="0.25">
      <c r="A476" s="1">
        <v>832</v>
      </c>
      <c r="B476" s="19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1">
        <v>191.98</v>
      </c>
      <c r="R476" s="1">
        <v>2</v>
      </c>
      <c r="S476" s="11">
        <v>51.834599999999995</v>
      </c>
      <c r="T476" s="20" t="str">
        <f>VLOOKUP(N476,Referans!A:B,2,FALSE)</f>
        <v>Mehmet Kaya</v>
      </c>
      <c r="U476" s="20" t="str">
        <f>INDEX(Referans!B:B,MATCH(N476,Referans!A:A,0))</f>
        <v>Mehmet Kaya</v>
      </c>
      <c r="V476" s="20" t="str">
        <f t="shared" si="7"/>
        <v>KARLI</v>
      </c>
    </row>
    <row r="477" spans="1:22" x14ac:dyDescent="0.25">
      <c r="A477" s="1">
        <v>833</v>
      </c>
      <c r="B477" s="19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1">
        <v>65.989999999999995</v>
      </c>
      <c r="R477" s="1">
        <v>1</v>
      </c>
      <c r="S477" s="11">
        <v>17.157400000000003</v>
      </c>
      <c r="T477" s="20" t="str">
        <f>VLOOKUP(N477,Referans!A:B,2,FALSE)</f>
        <v>Mehmet Kaya</v>
      </c>
      <c r="U477" s="20" t="str">
        <f>INDEX(Referans!B:B,MATCH(N477,Referans!A:A,0))</f>
        <v>Mehmet Kaya</v>
      </c>
      <c r="V477" s="20" t="str">
        <f t="shared" si="7"/>
        <v>KARLI</v>
      </c>
    </row>
    <row r="478" spans="1:22" x14ac:dyDescent="0.25">
      <c r="A478" s="1">
        <v>834</v>
      </c>
      <c r="B478" s="19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1">
        <v>35.216000000000001</v>
      </c>
      <c r="R478" s="1">
        <v>2</v>
      </c>
      <c r="S478" s="11">
        <v>2.6411999999999995</v>
      </c>
      <c r="T478" s="20" t="str">
        <f>VLOOKUP(N478,Referans!A:B,2,FALSE)</f>
        <v>Ayşe Demir</v>
      </c>
      <c r="U478" s="20" t="str">
        <f>INDEX(Referans!B:B,MATCH(N478,Referans!A:A,0))</f>
        <v>Ayşe Demir</v>
      </c>
      <c r="V478" s="20" t="str">
        <f t="shared" si="7"/>
        <v>KARLI</v>
      </c>
    </row>
    <row r="479" spans="1:22" x14ac:dyDescent="0.25">
      <c r="A479" s="1">
        <v>835</v>
      </c>
      <c r="B479" s="19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1">
        <v>23.696000000000002</v>
      </c>
      <c r="R479" s="1">
        <v>2</v>
      </c>
      <c r="S479" s="11">
        <v>6.5164</v>
      </c>
      <c r="T479" s="20" t="str">
        <f>VLOOKUP(N479,Referans!A:B,2,FALSE)</f>
        <v>Ayşe Demir</v>
      </c>
      <c r="U479" s="20" t="str">
        <f>INDEX(Referans!B:B,MATCH(N479,Referans!A:A,0))</f>
        <v>Ayşe Demir</v>
      </c>
      <c r="V479" s="20" t="str">
        <f t="shared" si="7"/>
        <v>KARLI</v>
      </c>
    </row>
    <row r="480" spans="1:22" x14ac:dyDescent="0.25">
      <c r="A480" s="1">
        <v>836</v>
      </c>
      <c r="B480" s="19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1">
        <v>265.47500000000002</v>
      </c>
      <c r="R480" s="1">
        <v>1</v>
      </c>
      <c r="S480" s="11">
        <v>-111.49950000000007</v>
      </c>
      <c r="T480" s="20" t="str">
        <f>VLOOKUP(N480,Referans!A:B,2,FALSE)</f>
        <v>Mehmet Kaya</v>
      </c>
      <c r="U480" s="20" t="str">
        <f>INDEX(Referans!B:B,MATCH(N480,Referans!A:A,0))</f>
        <v>Mehmet Kaya</v>
      </c>
      <c r="V480" s="20" t="str">
        <f t="shared" si="7"/>
        <v>ZARARLI</v>
      </c>
    </row>
    <row r="481" spans="1:22" x14ac:dyDescent="0.25">
      <c r="A481" s="1">
        <v>838</v>
      </c>
      <c r="B481" s="19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1">
        <v>9.6640000000000015</v>
      </c>
      <c r="R481" s="1">
        <v>2</v>
      </c>
      <c r="S481" s="11">
        <v>3.2615999999999996</v>
      </c>
      <c r="T481" s="20" t="str">
        <f>VLOOKUP(N481,Referans!A:B,2,FALSE)</f>
        <v>Ayşe Demir</v>
      </c>
      <c r="U481" s="20" t="str">
        <f>INDEX(Referans!B:B,MATCH(N481,Referans!A:A,0))</f>
        <v>Ayşe Demir</v>
      </c>
      <c r="V481" s="20" t="str">
        <f t="shared" si="7"/>
        <v>KARLI</v>
      </c>
    </row>
    <row r="482" spans="1:22" x14ac:dyDescent="0.25">
      <c r="A482" s="1">
        <v>839</v>
      </c>
      <c r="B482" s="19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1">
        <v>21.071999999999999</v>
      </c>
      <c r="R482" s="1">
        <v>3</v>
      </c>
      <c r="S482" s="11">
        <v>1.5804</v>
      </c>
      <c r="T482" s="20" t="str">
        <f>VLOOKUP(N482,Referans!A:B,2,FALSE)</f>
        <v>Mehmet Kaya</v>
      </c>
      <c r="U482" s="20" t="str">
        <f>INDEX(Referans!B:B,MATCH(N482,Referans!A:A,0))</f>
        <v>Mehmet Kaya</v>
      </c>
      <c r="V482" s="20" t="str">
        <f t="shared" si="7"/>
        <v>KARLI</v>
      </c>
    </row>
    <row r="483" spans="1:22" x14ac:dyDescent="0.25">
      <c r="A483" s="1">
        <v>843</v>
      </c>
      <c r="B483" s="19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1">
        <v>37.44</v>
      </c>
      <c r="R483" s="1">
        <v>4</v>
      </c>
      <c r="S483" s="11">
        <v>11.699999999999996</v>
      </c>
      <c r="T483" s="20" t="str">
        <f>VLOOKUP(N483,Referans!A:B,2,FALSE)</f>
        <v>Ayşe Demir</v>
      </c>
      <c r="U483" s="20" t="str">
        <f>INDEX(Referans!B:B,MATCH(N483,Referans!A:A,0))</f>
        <v>Ayşe Demir</v>
      </c>
      <c r="V483" s="20" t="str">
        <f t="shared" si="7"/>
        <v>KARLI</v>
      </c>
    </row>
    <row r="484" spans="1:22" x14ac:dyDescent="0.25">
      <c r="A484" s="1">
        <v>844</v>
      </c>
      <c r="B484" s="19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1">
        <v>26.975999999999999</v>
      </c>
      <c r="R484" s="1">
        <v>4</v>
      </c>
      <c r="S484" s="11">
        <v>8.767199999999999</v>
      </c>
      <c r="T484" s="20" t="str">
        <f>VLOOKUP(N484,Referans!A:B,2,FALSE)</f>
        <v>Ayşe Demir</v>
      </c>
      <c r="U484" s="20" t="str">
        <f>INDEX(Referans!B:B,MATCH(N484,Referans!A:A,0))</f>
        <v>Ayşe Demir</v>
      </c>
      <c r="V484" s="20" t="str">
        <f t="shared" si="7"/>
        <v>KARLI</v>
      </c>
    </row>
    <row r="485" spans="1:22" x14ac:dyDescent="0.25">
      <c r="A485" s="1">
        <v>845</v>
      </c>
      <c r="B485" s="19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1">
        <v>11.36</v>
      </c>
      <c r="R485" s="1">
        <v>2</v>
      </c>
      <c r="S485" s="11">
        <v>3.2943999999999996</v>
      </c>
      <c r="T485" s="20" t="str">
        <f>VLOOKUP(N485,Referans!A:B,2,FALSE)</f>
        <v>Ayşe Demir</v>
      </c>
      <c r="U485" s="20" t="str">
        <f>INDEX(Referans!B:B,MATCH(N485,Referans!A:A,0))</f>
        <v>Ayşe Demir</v>
      </c>
      <c r="V485" s="20" t="str">
        <f t="shared" si="7"/>
        <v>KARLI</v>
      </c>
    </row>
    <row r="486" spans="1:22" x14ac:dyDescent="0.25">
      <c r="A486" s="1">
        <v>846</v>
      </c>
      <c r="B486" s="19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1">
        <v>14.62</v>
      </c>
      <c r="R486" s="1">
        <v>2</v>
      </c>
      <c r="S486" s="11">
        <v>6.8713999999999995</v>
      </c>
      <c r="T486" s="20" t="str">
        <f>VLOOKUP(N486,Referans!A:B,2,FALSE)</f>
        <v>Ayşe Demir</v>
      </c>
      <c r="U486" s="20" t="str">
        <f>INDEX(Referans!B:B,MATCH(N486,Referans!A:A,0))</f>
        <v>Ayşe Demir</v>
      </c>
      <c r="V486" s="20" t="str">
        <f t="shared" si="7"/>
        <v>KARLI</v>
      </c>
    </row>
    <row r="487" spans="1:22" x14ac:dyDescent="0.25">
      <c r="A487" s="1">
        <v>849</v>
      </c>
      <c r="B487" s="19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1">
        <v>48.896000000000001</v>
      </c>
      <c r="R487" s="1">
        <v>4</v>
      </c>
      <c r="S487" s="11">
        <v>8.5567999999999991</v>
      </c>
      <c r="T487" s="20" t="str">
        <f>VLOOKUP(N487,Referans!A:B,2,FALSE)</f>
        <v>Ahmet Yılmaz</v>
      </c>
      <c r="U487" s="20" t="str">
        <f>INDEX(Referans!B:B,MATCH(N487,Referans!A:A,0))</f>
        <v>Ahmet Yılmaz</v>
      </c>
      <c r="V487" s="20" t="str">
        <f t="shared" si="7"/>
        <v>KARLI</v>
      </c>
    </row>
    <row r="488" spans="1:22" x14ac:dyDescent="0.25">
      <c r="A488" s="1">
        <v>851</v>
      </c>
      <c r="B488" s="19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1">
        <v>5.16</v>
      </c>
      <c r="R488" s="1">
        <v>2</v>
      </c>
      <c r="S488" s="11">
        <v>1.3416000000000001</v>
      </c>
      <c r="T488" s="20" t="str">
        <f>VLOOKUP(N488,Referans!A:B,2,FALSE)</f>
        <v>Ayşe Demir</v>
      </c>
      <c r="U488" s="20" t="str">
        <f>INDEX(Referans!B:B,MATCH(N488,Referans!A:A,0))</f>
        <v>Ayşe Demir</v>
      </c>
      <c r="V488" s="20" t="str">
        <f t="shared" si="7"/>
        <v>KARLI</v>
      </c>
    </row>
    <row r="489" spans="1:22" x14ac:dyDescent="0.25">
      <c r="A489" s="1">
        <v>852</v>
      </c>
      <c r="B489" s="19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1">
        <v>38.880000000000003</v>
      </c>
      <c r="R489" s="1">
        <v>6</v>
      </c>
      <c r="S489" s="11">
        <v>18.662400000000002</v>
      </c>
      <c r="T489" s="20" t="str">
        <f>VLOOKUP(N489,Referans!A:B,2,FALSE)</f>
        <v>Ayşe Demir</v>
      </c>
      <c r="U489" s="20" t="str">
        <f>INDEX(Referans!B:B,MATCH(N489,Referans!A:A,0))</f>
        <v>Ayşe Demir</v>
      </c>
      <c r="V489" s="20" t="str">
        <f t="shared" si="7"/>
        <v>KARLI</v>
      </c>
    </row>
    <row r="490" spans="1:22" x14ac:dyDescent="0.25">
      <c r="A490" s="1">
        <v>853</v>
      </c>
      <c r="B490" s="19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1">
        <v>185.88</v>
      </c>
      <c r="R490" s="1">
        <v>6</v>
      </c>
      <c r="S490" s="11">
        <v>50.187599999999996</v>
      </c>
      <c r="T490" s="20" t="str">
        <f>VLOOKUP(N490,Referans!A:B,2,FALSE)</f>
        <v>Ayşe Demir</v>
      </c>
      <c r="U490" s="20" t="str">
        <f>INDEX(Referans!B:B,MATCH(N490,Referans!A:A,0))</f>
        <v>Ayşe Demir</v>
      </c>
      <c r="V490" s="20" t="str">
        <f t="shared" si="7"/>
        <v>KARLI</v>
      </c>
    </row>
    <row r="491" spans="1:22" x14ac:dyDescent="0.25">
      <c r="A491" s="1">
        <v>854</v>
      </c>
      <c r="B491" s="19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1">
        <v>44.46</v>
      </c>
      <c r="R491" s="1">
        <v>2</v>
      </c>
      <c r="S491" s="11">
        <v>14.671799999999998</v>
      </c>
      <c r="T491" s="20" t="str">
        <f>VLOOKUP(N491,Referans!A:B,2,FALSE)</f>
        <v>Ahmet Yılmaz</v>
      </c>
      <c r="U491" s="20" t="str">
        <f>INDEX(Referans!B:B,MATCH(N491,Referans!A:A,0))</f>
        <v>Ahmet Yılmaz</v>
      </c>
      <c r="V491" s="20" t="str">
        <f t="shared" si="7"/>
        <v>KARLI</v>
      </c>
    </row>
    <row r="492" spans="1:22" x14ac:dyDescent="0.25">
      <c r="A492" s="1">
        <v>855</v>
      </c>
      <c r="B492" s="19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1">
        <v>242.94</v>
      </c>
      <c r="R492" s="1">
        <v>3</v>
      </c>
      <c r="S492" s="11">
        <v>9.7175999999999902</v>
      </c>
      <c r="T492" s="20" t="str">
        <f>VLOOKUP(N492,Referans!A:B,2,FALSE)</f>
        <v>Ayşe Demir</v>
      </c>
      <c r="U492" s="20" t="str">
        <f>INDEX(Referans!B:B,MATCH(N492,Referans!A:A,0))</f>
        <v>Ayşe Demir</v>
      </c>
      <c r="V492" s="20" t="str">
        <f t="shared" si="7"/>
        <v>KARLI</v>
      </c>
    </row>
    <row r="493" spans="1:22" x14ac:dyDescent="0.25">
      <c r="A493" s="1">
        <v>859</v>
      </c>
      <c r="B493" s="19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1">
        <v>7.61</v>
      </c>
      <c r="R493" s="1">
        <v>1</v>
      </c>
      <c r="S493" s="11">
        <v>3.5766999999999998</v>
      </c>
      <c r="T493" s="20" t="str">
        <f>VLOOKUP(N493,Referans!A:B,2,FALSE)</f>
        <v>Ayşe Demir</v>
      </c>
      <c r="U493" s="20" t="str">
        <f>INDEX(Referans!B:B,MATCH(N493,Referans!A:A,0))</f>
        <v>Ayşe Demir</v>
      </c>
      <c r="V493" s="20" t="str">
        <f t="shared" si="7"/>
        <v>KARLI</v>
      </c>
    </row>
    <row r="494" spans="1:22" x14ac:dyDescent="0.25">
      <c r="A494" s="1">
        <v>860</v>
      </c>
      <c r="B494" s="19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1">
        <v>7.16</v>
      </c>
      <c r="R494" s="1">
        <v>2</v>
      </c>
      <c r="S494" s="11">
        <v>3.58</v>
      </c>
      <c r="T494" s="20" t="str">
        <f>VLOOKUP(N494,Referans!A:B,2,FALSE)</f>
        <v>Ayşe Demir</v>
      </c>
      <c r="U494" s="20" t="str">
        <f>INDEX(Referans!B:B,MATCH(N494,Referans!A:A,0))</f>
        <v>Ayşe Demir</v>
      </c>
      <c r="V494" s="20" t="str">
        <f t="shared" si="7"/>
        <v>KARLI</v>
      </c>
    </row>
    <row r="495" spans="1:22" x14ac:dyDescent="0.25">
      <c r="A495" s="1">
        <v>863</v>
      </c>
      <c r="B495" s="19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1">
        <v>191.47200000000001</v>
      </c>
      <c r="R495" s="1">
        <v>6</v>
      </c>
      <c r="S495" s="11">
        <v>40.687800000000003</v>
      </c>
      <c r="T495" s="20" t="str">
        <f>VLOOKUP(N495,Referans!A:B,2,FALSE)</f>
        <v>Mehmet Kaya</v>
      </c>
      <c r="U495" s="20" t="str">
        <f>INDEX(Referans!B:B,MATCH(N495,Referans!A:A,0))</f>
        <v>Mehmet Kaya</v>
      </c>
      <c r="V495" s="20" t="str">
        <f t="shared" si="7"/>
        <v>KARLI</v>
      </c>
    </row>
    <row r="496" spans="1:22" x14ac:dyDescent="0.25">
      <c r="A496" s="1">
        <v>864</v>
      </c>
      <c r="B496" s="19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1">
        <v>5.2480000000000002</v>
      </c>
      <c r="R496" s="1">
        <v>2</v>
      </c>
      <c r="S496" s="11">
        <v>0.59039999999999915</v>
      </c>
      <c r="T496" s="20" t="str">
        <f>VLOOKUP(N496,Referans!A:B,2,FALSE)</f>
        <v>Ayşe Demir</v>
      </c>
      <c r="U496" s="20" t="str">
        <f>INDEX(Referans!B:B,MATCH(N496,Referans!A:A,0))</f>
        <v>Ayşe Demir</v>
      </c>
      <c r="V496" s="20" t="str">
        <f t="shared" si="7"/>
        <v>KARLI</v>
      </c>
    </row>
    <row r="497" spans="1:22" x14ac:dyDescent="0.25">
      <c r="A497" s="1">
        <v>865</v>
      </c>
      <c r="B497" s="19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1">
        <v>59.184000000000005</v>
      </c>
      <c r="R497" s="1">
        <v>2</v>
      </c>
      <c r="S497" s="11">
        <v>5.1786000000000012</v>
      </c>
      <c r="T497" s="20" t="str">
        <f>VLOOKUP(N497,Referans!A:B,2,FALSE)</f>
        <v>Mehmet Kaya</v>
      </c>
      <c r="U497" s="20" t="str">
        <f>INDEX(Referans!B:B,MATCH(N497,Referans!A:A,0))</f>
        <v>Mehmet Kaya</v>
      </c>
      <c r="V497" s="20" t="str">
        <f t="shared" si="7"/>
        <v>KARLI</v>
      </c>
    </row>
    <row r="498" spans="1:22" x14ac:dyDescent="0.25">
      <c r="A498" s="1">
        <v>868</v>
      </c>
      <c r="B498" s="19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1">
        <v>15.936000000000002</v>
      </c>
      <c r="R498" s="1">
        <v>4</v>
      </c>
      <c r="S498" s="11">
        <v>5.1791999999999998</v>
      </c>
      <c r="T498" s="20" t="str">
        <f>VLOOKUP(N498,Referans!A:B,2,FALSE)</f>
        <v>Ayşe Demir</v>
      </c>
      <c r="U498" s="20" t="str">
        <f>INDEX(Referans!B:B,MATCH(N498,Referans!A:A,0))</f>
        <v>Ayşe Demir</v>
      </c>
      <c r="V498" s="20" t="str">
        <f t="shared" si="7"/>
        <v>KARLI</v>
      </c>
    </row>
    <row r="499" spans="1:22" x14ac:dyDescent="0.25">
      <c r="A499" s="1">
        <v>870</v>
      </c>
      <c r="B499" s="19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1">
        <v>1141.4700000000003</v>
      </c>
      <c r="R499" s="1">
        <v>5</v>
      </c>
      <c r="S499" s="11">
        <v>-760.98000000000025</v>
      </c>
      <c r="T499" s="20" t="str">
        <f>VLOOKUP(N499,Referans!A:B,2,FALSE)</f>
        <v>Ayşe Demir</v>
      </c>
      <c r="U499" s="20" t="str">
        <f>INDEX(Referans!B:B,MATCH(N499,Referans!A:A,0))</f>
        <v>Ayşe Demir</v>
      </c>
      <c r="V499" s="20" t="str">
        <f t="shared" si="7"/>
        <v>ZARARLI</v>
      </c>
    </row>
    <row r="500" spans="1:22" x14ac:dyDescent="0.25">
      <c r="A500" s="1">
        <v>871</v>
      </c>
      <c r="B500" s="19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1">
        <v>280.78200000000004</v>
      </c>
      <c r="R500" s="1">
        <v>3</v>
      </c>
      <c r="S500" s="11">
        <v>-46.797000000000025</v>
      </c>
      <c r="T500" s="20" t="str">
        <f>VLOOKUP(N500,Referans!A:B,2,FALSE)</f>
        <v>Mehmet Kaya</v>
      </c>
      <c r="U500" s="20" t="str">
        <f>INDEX(Referans!B:B,MATCH(N500,Referans!A:A,0))</f>
        <v>Mehmet Kaya</v>
      </c>
      <c r="V500" s="20" t="str">
        <f t="shared" si="7"/>
        <v>ZARARLI</v>
      </c>
    </row>
    <row r="501" spans="1:22" x14ac:dyDescent="0.25">
      <c r="A501" s="1">
        <v>875</v>
      </c>
      <c r="B501" s="19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1">
        <v>192.16000000000003</v>
      </c>
      <c r="R501" s="1">
        <v>5</v>
      </c>
      <c r="S501" s="11">
        <v>67.255999999999986</v>
      </c>
      <c r="T501" s="20" t="str">
        <f>VLOOKUP(N501,Referans!A:B,2,FALSE)</f>
        <v>Ayşe Demir</v>
      </c>
      <c r="U501" s="20" t="str">
        <f>INDEX(Referans!B:B,MATCH(N501,Referans!A:A,0))</f>
        <v>Ayşe Demir</v>
      </c>
      <c r="V501" s="20" t="str">
        <f t="shared" si="7"/>
        <v>KARLI</v>
      </c>
    </row>
    <row r="502" spans="1:22" x14ac:dyDescent="0.25">
      <c r="A502" s="1">
        <v>876</v>
      </c>
      <c r="B502" s="19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1">
        <v>322.59000000000003</v>
      </c>
      <c r="R502" s="1">
        <v>3</v>
      </c>
      <c r="S502" s="11">
        <v>64.518000000000001</v>
      </c>
      <c r="T502" s="20" t="str">
        <f>VLOOKUP(N502,Referans!A:B,2,FALSE)</f>
        <v>Ahmet Yılmaz</v>
      </c>
      <c r="U502" s="20" t="str">
        <f>INDEX(Referans!B:B,MATCH(N502,Referans!A:A,0))</f>
        <v>Ahmet Yılmaz</v>
      </c>
      <c r="V502" s="20" t="str">
        <f t="shared" si="7"/>
        <v>KARLI</v>
      </c>
    </row>
    <row r="503" spans="1:22" x14ac:dyDescent="0.25">
      <c r="A503" s="1">
        <v>877</v>
      </c>
      <c r="B503" s="19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1">
        <v>29.99</v>
      </c>
      <c r="R503" s="1">
        <v>1</v>
      </c>
      <c r="S503" s="11">
        <v>13.195600000000002</v>
      </c>
      <c r="T503" s="20" t="str">
        <f>VLOOKUP(N503,Referans!A:B,2,FALSE)</f>
        <v>Mehmet Kaya</v>
      </c>
      <c r="U503" s="20" t="str">
        <f>INDEX(Referans!B:B,MATCH(N503,Referans!A:A,0))</f>
        <v>Mehmet Kaya</v>
      </c>
      <c r="V503" s="20" t="str">
        <f t="shared" si="7"/>
        <v>KARLI</v>
      </c>
    </row>
    <row r="504" spans="1:22" x14ac:dyDescent="0.25">
      <c r="A504" s="1">
        <v>878</v>
      </c>
      <c r="B504" s="19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1">
        <v>371.96999999999997</v>
      </c>
      <c r="R504" s="1">
        <v>3</v>
      </c>
      <c r="S504" s="11">
        <v>66.954599999999971</v>
      </c>
      <c r="T504" s="20" t="str">
        <f>VLOOKUP(N504,Referans!A:B,2,FALSE)</f>
        <v>Mehmet Kaya</v>
      </c>
      <c r="U504" s="20" t="str">
        <f>INDEX(Referans!B:B,MATCH(N504,Referans!A:A,0))</f>
        <v>Mehmet Kaya</v>
      </c>
      <c r="V504" s="20" t="str">
        <f t="shared" si="7"/>
        <v>KARLI</v>
      </c>
    </row>
    <row r="505" spans="1:22" x14ac:dyDescent="0.25">
      <c r="A505" s="1">
        <v>880</v>
      </c>
      <c r="B505" s="19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1">
        <v>68.472000000000008</v>
      </c>
      <c r="R505" s="1">
        <v>3</v>
      </c>
      <c r="S505" s="11">
        <v>23.109299999999998</v>
      </c>
      <c r="T505" s="20" t="str">
        <f>VLOOKUP(N505,Referans!A:B,2,FALSE)</f>
        <v>Ayşe Demir</v>
      </c>
      <c r="U505" s="20" t="str">
        <f>INDEX(Referans!B:B,MATCH(N505,Referans!A:A,0))</f>
        <v>Ayşe Demir</v>
      </c>
      <c r="V505" s="20" t="str">
        <f t="shared" si="7"/>
        <v>KARLI</v>
      </c>
    </row>
    <row r="506" spans="1:22" x14ac:dyDescent="0.25">
      <c r="A506" s="1">
        <v>881</v>
      </c>
      <c r="B506" s="19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1">
        <v>1242.8999999999999</v>
      </c>
      <c r="R506" s="1">
        <v>5</v>
      </c>
      <c r="S506" s="11">
        <v>262.38999999999987</v>
      </c>
      <c r="T506" s="20" t="str">
        <f>VLOOKUP(N506,Referans!A:B,2,FALSE)</f>
        <v>Ahmet Yılmaz</v>
      </c>
      <c r="U506" s="20" t="str">
        <f>INDEX(Referans!B:B,MATCH(N506,Referans!A:A,0))</f>
        <v>Ahmet Yılmaz</v>
      </c>
      <c r="V506" s="20" t="str">
        <f t="shared" si="7"/>
        <v>KARLI</v>
      </c>
    </row>
    <row r="507" spans="1:22" x14ac:dyDescent="0.25">
      <c r="A507" s="1">
        <v>883</v>
      </c>
      <c r="B507" s="19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1">
        <v>13.48</v>
      </c>
      <c r="R507" s="1">
        <v>4</v>
      </c>
      <c r="S507" s="11">
        <v>5.9312000000000014</v>
      </c>
      <c r="T507" s="20" t="str">
        <f>VLOOKUP(N507,Referans!A:B,2,FALSE)</f>
        <v>Ayşe Demir</v>
      </c>
      <c r="U507" s="20" t="str">
        <f>INDEX(Referans!B:B,MATCH(N507,Referans!A:A,0))</f>
        <v>Ayşe Demir</v>
      </c>
      <c r="V507" s="20" t="str">
        <f t="shared" si="7"/>
        <v>KARLI</v>
      </c>
    </row>
    <row r="508" spans="1:22" x14ac:dyDescent="0.25">
      <c r="A508" s="1">
        <v>884</v>
      </c>
      <c r="B508" s="19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1">
        <v>31.400000000000002</v>
      </c>
      <c r="R508" s="1">
        <v>5</v>
      </c>
      <c r="S508" s="11">
        <v>10.047999999999998</v>
      </c>
      <c r="T508" s="20" t="str">
        <f>VLOOKUP(N508,Referans!A:B,2,FALSE)</f>
        <v>Ahmet Yılmaz</v>
      </c>
      <c r="U508" s="20" t="str">
        <f>INDEX(Referans!B:B,MATCH(N508,Referans!A:A,0))</f>
        <v>Ahmet Yılmaz</v>
      </c>
      <c r="V508" s="20" t="str">
        <f t="shared" si="7"/>
        <v>KARLI</v>
      </c>
    </row>
    <row r="509" spans="1:22" x14ac:dyDescent="0.25">
      <c r="A509" s="1">
        <v>887</v>
      </c>
      <c r="B509" s="19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1">
        <v>83.76</v>
      </c>
      <c r="R509" s="1">
        <v>12</v>
      </c>
      <c r="S509" s="11">
        <v>1.6751999999999967</v>
      </c>
      <c r="T509" s="20" t="str">
        <f>VLOOKUP(N509,Referans!A:B,2,FALSE)</f>
        <v>Ayşe Demir</v>
      </c>
      <c r="U509" s="20" t="str">
        <f>INDEX(Referans!B:B,MATCH(N509,Referans!A:A,0))</f>
        <v>Ayşe Demir</v>
      </c>
      <c r="V509" s="20" t="str">
        <f t="shared" si="7"/>
        <v>KARLI</v>
      </c>
    </row>
    <row r="510" spans="1:22" x14ac:dyDescent="0.25">
      <c r="A510" s="1">
        <v>888</v>
      </c>
      <c r="B510" s="19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1">
        <v>37.659999999999997</v>
      </c>
      <c r="R510" s="1">
        <v>7</v>
      </c>
      <c r="S510" s="11">
        <v>18.453400000000002</v>
      </c>
      <c r="T510" s="20" t="str">
        <f>VLOOKUP(N510,Referans!A:B,2,FALSE)</f>
        <v>Ayşe Demir</v>
      </c>
      <c r="U510" s="20" t="str">
        <f>INDEX(Referans!B:B,MATCH(N510,Referans!A:A,0))</f>
        <v>Ayşe Demir</v>
      </c>
      <c r="V510" s="20" t="str">
        <f t="shared" si="7"/>
        <v>KARLI</v>
      </c>
    </row>
    <row r="511" spans="1:22" x14ac:dyDescent="0.25">
      <c r="A511" s="1">
        <v>890</v>
      </c>
      <c r="B511" s="19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1">
        <v>149.94999999999999</v>
      </c>
      <c r="R511" s="1">
        <v>5</v>
      </c>
      <c r="S511" s="11">
        <v>14.994999999999994</v>
      </c>
      <c r="T511" s="20" t="str">
        <f>VLOOKUP(N511,Referans!A:B,2,FALSE)</f>
        <v>Mehmet Kaya</v>
      </c>
      <c r="U511" s="20" t="str">
        <f>INDEX(Referans!B:B,MATCH(N511,Referans!A:A,0))</f>
        <v>Mehmet Kaya</v>
      </c>
      <c r="V511" s="20" t="str">
        <f t="shared" si="7"/>
        <v>KARLI</v>
      </c>
    </row>
    <row r="512" spans="1:22" x14ac:dyDescent="0.25">
      <c r="A512" s="1">
        <v>891</v>
      </c>
      <c r="B512" s="19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1">
        <v>51.311999999999998</v>
      </c>
      <c r="R512" s="1">
        <v>3</v>
      </c>
      <c r="S512" s="11">
        <v>18.600599999999996</v>
      </c>
      <c r="T512" s="20" t="str">
        <f>VLOOKUP(N512,Referans!A:B,2,FALSE)</f>
        <v>Ayşe Demir</v>
      </c>
      <c r="U512" s="20" t="str">
        <f>INDEX(Referans!B:B,MATCH(N512,Referans!A:A,0))</f>
        <v>Ayşe Demir</v>
      </c>
      <c r="V512" s="20" t="str">
        <f t="shared" si="7"/>
        <v>KARLI</v>
      </c>
    </row>
    <row r="513" spans="1:22" x14ac:dyDescent="0.25">
      <c r="A513" s="1">
        <v>892</v>
      </c>
      <c r="B513" s="19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1">
        <v>4.54</v>
      </c>
      <c r="R513" s="1">
        <v>1</v>
      </c>
      <c r="S513" s="11">
        <v>2.0429999999999997</v>
      </c>
      <c r="T513" s="20" t="str">
        <f>VLOOKUP(N513,Referans!A:B,2,FALSE)</f>
        <v>Ayşe Demir</v>
      </c>
      <c r="U513" s="20" t="str">
        <f>INDEX(Referans!B:B,MATCH(N513,Referans!A:A,0))</f>
        <v>Ayşe Demir</v>
      </c>
      <c r="V513" s="20" t="str">
        <f t="shared" si="7"/>
        <v>KARLI</v>
      </c>
    </row>
    <row r="514" spans="1:22" x14ac:dyDescent="0.25">
      <c r="A514" s="1">
        <v>893</v>
      </c>
      <c r="B514" s="19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1">
        <v>15.92</v>
      </c>
      <c r="R514" s="1">
        <v>4</v>
      </c>
      <c r="S514" s="11">
        <v>5.4127999999999989</v>
      </c>
      <c r="T514" s="20" t="str">
        <f>VLOOKUP(N514,Referans!A:B,2,FALSE)</f>
        <v>Ayşe Demir</v>
      </c>
      <c r="U514" s="20" t="str">
        <f>INDEX(Referans!B:B,MATCH(N514,Referans!A:A,0))</f>
        <v>Ayşe Demir</v>
      </c>
      <c r="V514" s="20" t="str">
        <f t="shared" ref="V514:V577" si="8">IF(S514&gt;0,"KARLI",IF(S514=0,"KAR VEYA ZARAR YOK","ZARARLI"))</f>
        <v>KARLI</v>
      </c>
    </row>
    <row r="515" spans="1:22" x14ac:dyDescent="0.25">
      <c r="A515" s="1">
        <v>894</v>
      </c>
      <c r="B515" s="19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1">
        <v>543.91999999999996</v>
      </c>
      <c r="R515" s="1">
        <v>8</v>
      </c>
      <c r="S515" s="11">
        <v>135.98000000000002</v>
      </c>
      <c r="T515" s="20" t="str">
        <f>VLOOKUP(N515,Referans!A:B,2,FALSE)</f>
        <v>Mehmet Kaya</v>
      </c>
      <c r="U515" s="20" t="str">
        <f>INDEX(Referans!B:B,MATCH(N515,Referans!A:A,0))</f>
        <v>Mehmet Kaya</v>
      </c>
      <c r="V515" s="20" t="str">
        <f t="shared" si="8"/>
        <v>KARLI</v>
      </c>
    </row>
    <row r="516" spans="1:22" x14ac:dyDescent="0.25">
      <c r="A516" s="1">
        <v>895</v>
      </c>
      <c r="B516" s="19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1">
        <v>155.82000000000002</v>
      </c>
      <c r="R516" s="1">
        <v>7</v>
      </c>
      <c r="S516" s="11">
        <v>42.071400000000011</v>
      </c>
      <c r="T516" s="20" t="str">
        <f>VLOOKUP(N516,Referans!A:B,2,FALSE)</f>
        <v>Ayşe Demir</v>
      </c>
      <c r="U516" s="20" t="str">
        <f>INDEX(Referans!B:B,MATCH(N516,Referans!A:A,0))</f>
        <v>Ayşe Demir</v>
      </c>
      <c r="V516" s="20" t="str">
        <f t="shared" si="8"/>
        <v>KARLI</v>
      </c>
    </row>
    <row r="517" spans="1:22" x14ac:dyDescent="0.25">
      <c r="A517" s="1">
        <v>896</v>
      </c>
      <c r="B517" s="19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1">
        <v>70.00800000000001</v>
      </c>
      <c r="R517" s="1">
        <v>3</v>
      </c>
      <c r="S517" s="11">
        <v>24.502800000000001</v>
      </c>
      <c r="T517" s="20" t="str">
        <f>VLOOKUP(N517,Referans!A:B,2,FALSE)</f>
        <v>Ayşe Demir</v>
      </c>
      <c r="U517" s="20" t="str">
        <f>INDEX(Referans!B:B,MATCH(N517,Referans!A:A,0))</f>
        <v>Ayşe Demir</v>
      </c>
      <c r="V517" s="20" t="str">
        <f t="shared" si="8"/>
        <v>KARLI</v>
      </c>
    </row>
    <row r="518" spans="1:22" x14ac:dyDescent="0.25">
      <c r="A518" s="1">
        <v>897</v>
      </c>
      <c r="B518" s="19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1">
        <v>15.648</v>
      </c>
      <c r="R518" s="1">
        <v>2</v>
      </c>
      <c r="S518" s="11">
        <v>5.0855999999999986</v>
      </c>
      <c r="T518" s="20" t="str">
        <f>VLOOKUP(N518,Referans!A:B,2,FALSE)</f>
        <v>Ayşe Demir</v>
      </c>
      <c r="U518" s="20" t="str">
        <f>INDEX(Referans!B:B,MATCH(N518,Referans!A:A,0))</f>
        <v>Ayşe Demir</v>
      </c>
      <c r="V518" s="20" t="str">
        <f t="shared" si="8"/>
        <v>KARLI</v>
      </c>
    </row>
    <row r="519" spans="1:22" x14ac:dyDescent="0.25">
      <c r="A519" s="1">
        <v>899</v>
      </c>
      <c r="B519" s="19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1">
        <v>46.96</v>
      </c>
      <c r="R519" s="1">
        <v>8</v>
      </c>
      <c r="S519" s="11">
        <v>22.540800000000001</v>
      </c>
      <c r="T519" s="20" t="str">
        <f>VLOOKUP(N519,Referans!A:B,2,FALSE)</f>
        <v>Ayşe Demir</v>
      </c>
      <c r="U519" s="20" t="str">
        <f>INDEX(Referans!B:B,MATCH(N519,Referans!A:A,0))</f>
        <v>Ayşe Demir</v>
      </c>
      <c r="V519" s="20" t="str">
        <f t="shared" si="8"/>
        <v>KARLI</v>
      </c>
    </row>
    <row r="520" spans="1:22" x14ac:dyDescent="0.25">
      <c r="A520" s="1">
        <v>900</v>
      </c>
      <c r="B520" s="19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1">
        <v>8.9040000000000017</v>
      </c>
      <c r="R520" s="1">
        <v>2</v>
      </c>
      <c r="S520" s="11">
        <v>-6.5296000000000003</v>
      </c>
      <c r="T520" s="20" t="str">
        <f>VLOOKUP(N520,Referans!A:B,2,FALSE)</f>
        <v>Ayşe Demir</v>
      </c>
      <c r="U520" s="20" t="str">
        <f>INDEX(Referans!B:B,MATCH(N520,Referans!A:A,0))</f>
        <v>Ayşe Demir</v>
      </c>
      <c r="V520" s="20" t="str">
        <f t="shared" si="8"/>
        <v>ZARARLI</v>
      </c>
    </row>
    <row r="521" spans="1:22" x14ac:dyDescent="0.25">
      <c r="A521" s="1">
        <v>901</v>
      </c>
      <c r="B521" s="19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1">
        <v>10.440000000000001</v>
      </c>
      <c r="R521" s="1">
        <v>5</v>
      </c>
      <c r="S521" s="11">
        <v>3.3929999999999989</v>
      </c>
      <c r="T521" s="20" t="str">
        <f>VLOOKUP(N521,Referans!A:B,2,FALSE)</f>
        <v>Ayşe Demir</v>
      </c>
      <c r="U521" s="20" t="str">
        <f>INDEX(Referans!B:B,MATCH(N521,Referans!A:A,0))</f>
        <v>Ayşe Demir</v>
      </c>
      <c r="V521" s="20" t="str">
        <f t="shared" si="8"/>
        <v>KARLI</v>
      </c>
    </row>
    <row r="522" spans="1:22" x14ac:dyDescent="0.25">
      <c r="A522" s="1">
        <v>902</v>
      </c>
      <c r="B522" s="19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1">
        <v>18.335999999999999</v>
      </c>
      <c r="R522" s="1">
        <v>4</v>
      </c>
      <c r="S522" s="11">
        <v>-32.088000000000008</v>
      </c>
      <c r="T522" s="20" t="str">
        <f>VLOOKUP(N522,Referans!A:B,2,FALSE)</f>
        <v>Ayşe Demir</v>
      </c>
      <c r="U522" s="20" t="str">
        <f>INDEX(Referans!B:B,MATCH(N522,Referans!A:A,0))</f>
        <v>Ayşe Demir</v>
      </c>
      <c r="V522" s="20" t="str">
        <f t="shared" si="8"/>
        <v>ZARARLI</v>
      </c>
    </row>
    <row r="523" spans="1:22" x14ac:dyDescent="0.25">
      <c r="A523" s="1">
        <v>903</v>
      </c>
      <c r="B523" s="19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1">
        <v>323.97600000000006</v>
      </c>
      <c r="R523" s="1">
        <v>3</v>
      </c>
      <c r="S523" s="11">
        <v>20.248499999999993</v>
      </c>
      <c r="T523" s="20" t="str">
        <f>VLOOKUP(N523,Referans!A:B,2,FALSE)</f>
        <v>Mehmet Kaya</v>
      </c>
      <c r="U523" s="20" t="str">
        <f>INDEX(Referans!B:B,MATCH(N523,Referans!A:A,0))</f>
        <v>Mehmet Kaya</v>
      </c>
      <c r="V523" s="20" t="str">
        <f t="shared" si="8"/>
        <v>KARLI</v>
      </c>
    </row>
    <row r="524" spans="1:22" x14ac:dyDescent="0.25">
      <c r="A524" s="1">
        <v>904</v>
      </c>
      <c r="B524" s="19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1">
        <v>20.04</v>
      </c>
      <c r="R524" s="1">
        <v>3</v>
      </c>
      <c r="S524" s="11">
        <v>9.6191999999999993</v>
      </c>
      <c r="T524" s="20" t="str">
        <f>VLOOKUP(N524,Referans!A:B,2,FALSE)</f>
        <v>Ayşe Demir</v>
      </c>
      <c r="U524" s="20" t="str">
        <f>INDEX(Referans!B:B,MATCH(N524,Referans!A:A,0))</f>
        <v>Ayşe Demir</v>
      </c>
      <c r="V524" s="20" t="str">
        <f t="shared" si="8"/>
        <v>KARLI</v>
      </c>
    </row>
    <row r="525" spans="1:22" x14ac:dyDescent="0.25">
      <c r="A525" s="1">
        <v>905</v>
      </c>
      <c r="B525" s="19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1">
        <v>64.959999999999994</v>
      </c>
      <c r="R525" s="1">
        <v>2</v>
      </c>
      <c r="S525" s="11">
        <v>2.598399999999998</v>
      </c>
      <c r="T525" s="20" t="str">
        <f>VLOOKUP(N525,Referans!A:B,2,FALSE)</f>
        <v>Ayşe Demir</v>
      </c>
      <c r="U525" s="20" t="str">
        <f>INDEX(Referans!B:B,MATCH(N525,Referans!A:A,0))</f>
        <v>Ayşe Demir</v>
      </c>
      <c r="V525" s="20" t="str">
        <f t="shared" si="8"/>
        <v>KARLI</v>
      </c>
    </row>
    <row r="526" spans="1:22" x14ac:dyDescent="0.25">
      <c r="A526" s="1">
        <v>906</v>
      </c>
      <c r="B526" s="19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1">
        <v>12.96</v>
      </c>
      <c r="R526" s="1">
        <v>2</v>
      </c>
      <c r="S526" s="11">
        <v>6.2208000000000006</v>
      </c>
      <c r="T526" s="20" t="str">
        <f>VLOOKUP(N526,Referans!A:B,2,FALSE)</f>
        <v>Ayşe Demir</v>
      </c>
      <c r="U526" s="20" t="str">
        <f>INDEX(Referans!B:B,MATCH(N526,Referans!A:A,0))</f>
        <v>Ayşe Demir</v>
      </c>
      <c r="V526" s="20" t="str">
        <f t="shared" si="8"/>
        <v>KARLI</v>
      </c>
    </row>
    <row r="527" spans="1:22" x14ac:dyDescent="0.25">
      <c r="A527" s="1">
        <v>907</v>
      </c>
      <c r="B527" s="19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1">
        <v>323.13600000000002</v>
      </c>
      <c r="R527" s="1">
        <v>4</v>
      </c>
      <c r="S527" s="11">
        <v>12.117599999999968</v>
      </c>
      <c r="T527" s="20" t="str">
        <f>VLOOKUP(N527,Referans!A:B,2,FALSE)</f>
        <v>Ahmet Yılmaz</v>
      </c>
      <c r="U527" s="20" t="str">
        <f>INDEX(Referans!B:B,MATCH(N527,Referans!A:A,0))</f>
        <v>Ahmet Yılmaz</v>
      </c>
      <c r="V527" s="20" t="str">
        <f t="shared" si="8"/>
        <v>KARLI</v>
      </c>
    </row>
    <row r="528" spans="1:22" x14ac:dyDescent="0.25">
      <c r="A528" s="1">
        <v>908</v>
      </c>
      <c r="B528" s="19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1">
        <v>90.93</v>
      </c>
      <c r="R528" s="1">
        <v>7</v>
      </c>
      <c r="S528" s="11">
        <v>2.7278999999999964</v>
      </c>
      <c r="T528" s="20" t="str">
        <f>VLOOKUP(N528,Referans!A:B,2,FALSE)</f>
        <v>Mehmet Kaya</v>
      </c>
      <c r="U528" s="20" t="str">
        <f>INDEX(Referans!B:B,MATCH(N528,Referans!A:A,0))</f>
        <v>Mehmet Kaya</v>
      </c>
      <c r="V528" s="20" t="str">
        <f t="shared" si="8"/>
        <v>KARLI</v>
      </c>
    </row>
    <row r="529" spans="1:22" x14ac:dyDescent="0.25">
      <c r="A529" s="1">
        <v>909</v>
      </c>
      <c r="B529" s="19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1">
        <v>52.775999999999996</v>
      </c>
      <c r="R529" s="1">
        <v>3</v>
      </c>
      <c r="S529" s="11">
        <v>19.791</v>
      </c>
      <c r="T529" s="20" t="str">
        <f>VLOOKUP(N529,Referans!A:B,2,FALSE)</f>
        <v>Ayşe Demir</v>
      </c>
      <c r="U529" s="20" t="str">
        <f>INDEX(Referans!B:B,MATCH(N529,Referans!A:A,0))</f>
        <v>Ayşe Demir</v>
      </c>
      <c r="V529" s="20" t="str">
        <f t="shared" si="8"/>
        <v>KARLI</v>
      </c>
    </row>
    <row r="530" spans="1:22" x14ac:dyDescent="0.25">
      <c r="A530" s="1">
        <v>910</v>
      </c>
      <c r="B530" s="19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1">
        <v>1199.8</v>
      </c>
      <c r="R530" s="1">
        <v>4</v>
      </c>
      <c r="S530" s="11">
        <v>323.94600000000003</v>
      </c>
      <c r="T530" s="20" t="str">
        <f>VLOOKUP(N530,Referans!A:B,2,FALSE)</f>
        <v>Mehmet Kaya</v>
      </c>
      <c r="U530" s="20" t="str">
        <f>INDEX(Referans!B:B,MATCH(N530,Referans!A:A,0))</f>
        <v>Mehmet Kaya</v>
      </c>
      <c r="V530" s="20" t="str">
        <f t="shared" si="8"/>
        <v>KARLI</v>
      </c>
    </row>
    <row r="531" spans="1:22" x14ac:dyDescent="0.25">
      <c r="A531" s="1">
        <v>911</v>
      </c>
      <c r="B531" s="19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1">
        <v>1928.7800000000002</v>
      </c>
      <c r="R531" s="1">
        <v>7</v>
      </c>
      <c r="S531" s="11">
        <v>829.37540000000024</v>
      </c>
      <c r="T531" s="20" t="str">
        <f>VLOOKUP(N531,Referans!A:B,2,FALSE)</f>
        <v>Mehmet Kaya</v>
      </c>
      <c r="U531" s="20" t="str">
        <f>INDEX(Referans!B:B,MATCH(N531,Referans!A:A,0))</f>
        <v>Mehmet Kaya</v>
      </c>
      <c r="V531" s="20" t="str">
        <f t="shared" si="8"/>
        <v>KARLI</v>
      </c>
    </row>
    <row r="532" spans="1:22" x14ac:dyDescent="0.25">
      <c r="A532" s="1">
        <v>912</v>
      </c>
      <c r="B532" s="19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1">
        <v>352.38</v>
      </c>
      <c r="R532" s="1">
        <v>2</v>
      </c>
      <c r="S532" s="11">
        <v>81.047399999999982</v>
      </c>
      <c r="T532" s="20" t="str">
        <f>VLOOKUP(N532,Referans!A:B,2,FALSE)</f>
        <v>Ayşe Demir</v>
      </c>
      <c r="U532" s="20" t="str">
        <f>INDEX(Referans!B:B,MATCH(N532,Referans!A:A,0))</f>
        <v>Ayşe Demir</v>
      </c>
      <c r="V532" s="20" t="str">
        <f t="shared" si="8"/>
        <v>KARLI</v>
      </c>
    </row>
    <row r="533" spans="1:22" x14ac:dyDescent="0.25">
      <c r="A533" s="1">
        <v>914</v>
      </c>
      <c r="B533" s="19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1">
        <v>46.94</v>
      </c>
      <c r="R533" s="1">
        <v>1</v>
      </c>
      <c r="S533" s="11">
        <v>19.2454</v>
      </c>
      <c r="T533" s="20" t="str">
        <f>VLOOKUP(N533,Referans!A:B,2,FALSE)</f>
        <v>Ahmet Yılmaz</v>
      </c>
      <c r="U533" s="20" t="str">
        <f>INDEX(Referans!B:B,MATCH(N533,Referans!A:A,0))</f>
        <v>Ahmet Yılmaz</v>
      </c>
      <c r="V533" s="20" t="str">
        <f t="shared" si="8"/>
        <v>KARLI</v>
      </c>
    </row>
    <row r="534" spans="1:22" x14ac:dyDescent="0.25">
      <c r="A534" s="1">
        <v>915</v>
      </c>
      <c r="B534" s="19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1">
        <v>143.73000000000002</v>
      </c>
      <c r="R534" s="1">
        <v>9</v>
      </c>
      <c r="S534" s="11">
        <v>56.054700000000011</v>
      </c>
      <c r="T534" s="20" t="str">
        <f>VLOOKUP(N534,Referans!A:B,2,FALSE)</f>
        <v>Mehmet Kaya</v>
      </c>
      <c r="U534" s="20" t="str">
        <f>INDEX(Referans!B:B,MATCH(N534,Referans!A:A,0))</f>
        <v>Mehmet Kaya</v>
      </c>
      <c r="V534" s="20" t="str">
        <f t="shared" si="8"/>
        <v>KARLI</v>
      </c>
    </row>
    <row r="535" spans="1:22" x14ac:dyDescent="0.25">
      <c r="A535" s="1">
        <v>919</v>
      </c>
      <c r="B535" s="19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1">
        <v>149.352</v>
      </c>
      <c r="R535" s="1">
        <v>3</v>
      </c>
      <c r="S535" s="11">
        <v>50.40629999999998</v>
      </c>
      <c r="T535" s="20" t="str">
        <f>VLOOKUP(N535,Referans!A:B,2,FALSE)</f>
        <v>Ayşe Demir</v>
      </c>
      <c r="U535" s="20" t="str">
        <f>INDEX(Referans!B:B,MATCH(N535,Referans!A:A,0))</f>
        <v>Ayşe Demir</v>
      </c>
      <c r="V535" s="20" t="str">
        <f t="shared" si="8"/>
        <v>KARLI</v>
      </c>
    </row>
    <row r="536" spans="1:22" x14ac:dyDescent="0.25">
      <c r="A536" s="1">
        <v>920</v>
      </c>
      <c r="B536" s="19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1">
        <v>12.991999999999999</v>
      </c>
      <c r="R536" s="1">
        <v>1</v>
      </c>
      <c r="S536" s="11">
        <v>-0.81199999999999983</v>
      </c>
      <c r="T536" s="20" t="str">
        <f>VLOOKUP(N536,Referans!A:B,2,FALSE)</f>
        <v>Ayşe Demir</v>
      </c>
      <c r="U536" s="20" t="str">
        <f>INDEX(Referans!B:B,MATCH(N536,Referans!A:A,0))</f>
        <v>Ayşe Demir</v>
      </c>
      <c r="V536" s="20" t="str">
        <f t="shared" si="8"/>
        <v>ZARARLI</v>
      </c>
    </row>
    <row r="537" spans="1:22" x14ac:dyDescent="0.25">
      <c r="A537" s="1">
        <v>925</v>
      </c>
      <c r="B537" s="19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1">
        <v>841.5680000000001</v>
      </c>
      <c r="R537" s="1">
        <v>2</v>
      </c>
      <c r="S537" s="11">
        <v>294.54879999999991</v>
      </c>
      <c r="T537" s="20" t="str">
        <f>VLOOKUP(N537,Referans!A:B,2,FALSE)</f>
        <v>Ayşe Demir</v>
      </c>
      <c r="U537" s="20" t="str">
        <f>INDEX(Referans!B:B,MATCH(N537,Referans!A:A,0))</f>
        <v>Ayşe Demir</v>
      </c>
      <c r="V537" s="20" t="str">
        <f t="shared" si="8"/>
        <v>KARLI</v>
      </c>
    </row>
    <row r="538" spans="1:22" x14ac:dyDescent="0.25">
      <c r="A538" s="1">
        <v>930</v>
      </c>
      <c r="B538" s="19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1">
        <v>14.592000000000002</v>
      </c>
      <c r="R538" s="1">
        <v>3</v>
      </c>
      <c r="S538" s="11">
        <v>2.5535999999999985</v>
      </c>
      <c r="T538" s="20" t="str">
        <f>VLOOKUP(N538,Referans!A:B,2,FALSE)</f>
        <v>Ayşe Demir</v>
      </c>
      <c r="U538" s="20" t="str">
        <f>INDEX(Referans!B:B,MATCH(N538,Referans!A:A,0))</f>
        <v>Ayşe Demir</v>
      </c>
      <c r="V538" s="20" t="str">
        <f t="shared" si="8"/>
        <v>KARLI</v>
      </c>
    </row>
    <row r="539" spans="1:22" x14ac:dyDescent="0.25">
      <c r="A539" s="1">
        <v>931</v>
      </c>
      <c r="B539" s="19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1">
        <v>89.855999999999995</v>
      </c>
      <c r="R539" s="1">
        <v>3</v>
      </c>
      <c r="S539" s="11">
        <v>21.340800000000002</v>
      </c>
      <c r="T539" s="20" t="str">
        <f>VLOOKUP(N539,Referans!A:B,2,FALSE)</f>
        <v>Ayşe Demir</v>
      </c>
      <c r="U539" s="20" t="str">
        <f>INDEX(Referans!B:B,MATCH(N539,Referans!A:A,0))</f>
        <v>Ayşe Demir</v>
      </c>
      <c r="V539" s="20" t="str">
        <f t="shared" si="8"/>
        <v>KARLI</v>
      </c>
    </row>
    <row r="540" spans="1:22" x14ac:dyDescent="0.25">
      <c r="A540" s="1">
        <v>932</v>
      </c>
      <c r="B540" s="19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1">
        <v>13.872000000000002</v>
      </c>
      <c r="R540" s="1">
        <v>3</v>
      </c>
      <c r="S540" s="11">
        <v>5.0286000000000008</v>
      </c>
      <c r="T540" s="20" t="str">
        <f>VLOOKUP(N540,Referans!A:B,2,FALSE)</f>
        <v>Ayşe Demir</v>
      </c>
      <c r="U540" s="20" t="str">
        <f>INDEX(Referans!B:B,MATCH(N540,Referans!A:A,0))</f>
        <v>Ayşe Demir</v>
      </c>
      <c r="V540" s="20" t="str">
        <f t="shared" si="8"/>
        <v>KARLI</v>
      </c>
    </row>
    <row r="541" spans="1:22" x14ac:dyDescent="0.25">
      <c r="A541" s="1">
        <v>933</v>
      </c>
      <c r="B541" s="19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1">
        <v>12.192</v>
      </c>
      <c r="R541" s="1">
        <v>3</v>
      </c>
      <c r="S541" s="11">
        <v>4.1147999999999998</v>
      </c>
      <c r="T541" s="20" t="str">
        <f>VLOOKUP(N541,Referans!A:B,2,FALSE)</f>
        <v>Ayşe Demir</v>
      </c>
      <c r="U541" s="20" t="str">
        <f>INDEX(Referans!B:B,MATCH(N541,Referans!A:A,0))</f>
        <v>Ayşe Demir</v>
      </c>
      <c r="V541" s="20" t="str">
        <f t="shared" si="8"/>
        <v>KARLI</v>
      </c>
    </row>
    <row r="542" spans="1:22" x14ac:dyDescent="0.25">
      <c r="A542" s="1">
        <v>934</v>
      </c>
      <c r="B542" s="19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1">
        <v>45.056000000000004</v>
      </c>
      <c r="R542" s="1">
        <v>8</v>
      </c>
      <c r="S542" s="11">
        <v>15.206399999999997</v>
      </c>
      <c r="T542" s="20" t="str">
        <f>VLOOKUP(N542,Referans!A:B,2,FALSE)</f>
        <v>Ayşe Demir</v>
      </c>
      <c r="U542" s="20" t="str">
        <f>INDEX(Referans!B:B,MATCH(N542,Referans!A:A,0))</f>
        <v>Ayşe Demir</v>
      </c>
      <c r="V542" s="20" t="str">
        <f t="shared" si="8"/>
        <v>KARLI</v>
      </c>
    </row>
    <row r="543" spans="1:22" x14ac:dyDescent="0.25">
      <c r="A543" s="1">
        <v>935</v>
      </c>
      <c r="B543" s="19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1">
        <v>29.718000000000007</v>
      </c>
      <c r="R543" s="1">
        <v>6</v>
      </c>
      <c r="S543" s="11">
        <v>-21.793199999999992</v>
      </c>
      <c r="T543" s="20" t="str">
        <f>VLOOKUP(N543,Referans!A:B,2,FALSE)</f>
        <v>Ayşe Demir</v>
      </c>
      <c r="U543" s="20" t="str">
        <f>INDEX(Referans!B:B,MATCH(N543,Referans!A:A,0))</f>
        <v>Ayşe Demir</v>
      </c>
      <c r="V543" s="20" t="str">
        <f t="shared" si="8"/>
        <v>ZARARLI</v>
      </c>
    </row>
    <row r="544" spans="1:22" x14ac:dyDescent="0.25">
      <c r="A544" s="1">
        <v>936</v>
      </c>
      <c r="B544" s="19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1">
        <v>15.552000000000003</v>
      </c>
      <c r="R544" s="1">
        <v>3</v>
      </c>
      <c r="S544" s="11">
        <v>5.4432</v>
      </c>
      <c r="T544" s="20" t="str">
        <f>VLOOKUP(N544,Referans!A:B,2,FALSE)</f>
        <v>Ayşe Demir</v>
      </c>
      <c r="U544" s="20" t="str">
        <f>INDEX(Referans!B:B,MATCH(N544,Referans!A:A,0))</f>
        <v>Ayşe Demir</v>
      </c>
      <c r="V544" s="20" t="str">
        <f t="shared" si="8"/>
        <v>KARLI</v>
      </c>
    </row>
    <row r="545" spans="1:22" x14ac:dyDescent="0.25">
      <c r="A545" s="1">
        <v>937</v>
      </c>
      <c r="B545" s="19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1">
        <v>447.69600000000003</v>
      </c>
      <c r="R545" s="1">
        <v>2</v>
      </c>
      <c r="S545" s="11">
        <v>33.577199999999976</v>
      </c>
      <c r="T545" s="20" t="str">
        <f>VLOOKUP(N545,Referans!A:B,2,FALSE)</f>
        <v>Ayşe Demir</v>
      </c>
      <c r="U545" s="20" t="str">
        <f>INDEX(Referans!B:B,MATCH(N545,Referans!A:A,0))</f>
        <v>Ayşe Demir</v>
      </c>
      <c r="V545" s="20" t="str">
        <f t="shared" si="8"/>
        <v>KARLI</v>
      </c>
    </row>
    <row r="546" spans="1:22" x14ac:dyDescent="0.25">
      <c r="A546" s="1">
        <v>938</v>
      </c>
      <c r="B546" s="19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1">
        <v>159.99</v>
      </c>
      <c r="R546" s="1">
        <v>1</v>
      </c>
      <c r="S546" s="11">
        <v>54.396599999999992</v>
      </c>
      <c r="T546" s="20" t="str">
        <f>VLOOKUP(N546,Referans!A:B,2,FALSE)</f>
        <v>Mehmet Kaya</v>
      </c>
      <c r="U546" s="20" t="str">
        <f>INDEX(Referans!B:B,MATCH(N546,Referans!A:A,0))</f>
        <v>Mehmet Kaya</v>
      </c>
      <c r="V546" s="20" t="str">
        <f t="shared" si="8"/>
        <v>KARLI</v>
      </c>
    </row>
    <row r="547" spans="1:22" x14ac:dyDescent="0.25">
      <c r="A547" s="1">
        <v>941</v>
      </c>
      <c r="B547" s="19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1">
        <v>17.12</v>
      </c>
      <c r="R547" s="1">
        <v>2</v>
      </c>
      <c r="S547" s="11">
        <v>8.0464000000000002</v>
      </c>
      <c r="T547" s="20" t="str">
        <f>VLOOKUP(N547,Referans!A:B,2,FALSE)</f>
        <v>Ayşe Demir</v>
      </c>
      <c r="U547" s="20" t="str">
        <f>INDEX(Referans!B:B,MATCH(N547,Referans!A:A,0))</f>
        <v>Ayşe Demir</v>
      </c>
      <c r="V547" s="20" t="str">
        <f t="shared" si="8"/>
        <v>KARLI</v>
      </c>
    </row>
    <row r="548" spans="1:22" x14ac:dyDescent="0.25">
      <c r="A548" s="1">
        <v>942</v>
      </c>
      <c r="B548" s="19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1">
        <v>6.0960000000000001</v>
      </c>
      <c r="R548" s="1">
        <v>2</v>
      </c>
      <c r="S548" s="11">
        <v>2.2098</v>
      </c>
      <c r="T548" s="20" t="str">
        <f>VLOOKUP(N548,Referans!A:B,2,FALSE)</f>
        <v>Ayşe Demir</v>
      </c>
      <c r="U548" s="20" t="str">
        <f>INDEX(Referans!B:B,MATCH(N548,Referans!A:A,0))</f>
        <v>Ayşe Demir</v>
      </c>
      <c r="V548" s="20" t="str">
        <f t="shared" si="8"/>
        <v>KARLI</v>
      </c>
    </row>
    <row r="549" spans="1:22" x14ac:dyDescent="0.25">
      <c r="A549" s="1">
        <v>943</v>
      </c>
      <c r="B549" s="19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1">
        <v>1114.2719999999999</v>
      </c>
      <c r="R549" s="1">
        <v>4</v>
      </c>
      <c r="S549" s="11">
        <v>41.785200000000032</v>
      </c>
      <c r="T549" s="20" t="str">
        <f>VLOOKUP(N549,Referans!A:B,2,FALSE)</f>
        <v>Ahmet Yılmaz</v>
      </c>
      <c r="U549" s="20" t="str">
        <f>INDEX(Referans!B:B,MATCH(N549,Referans!A:A,0))</f>
        <v>Ahmet Yılmaz</v>
      </c>
      <c r="V549" s="20" t="str">
        <f t="shared" si="8"/>
        <v>KARLI</v>
      </c>
    </row>
    <row r="550" spans="1:22" x14ac:dyDescent="0.25">
      <c r="A550" s="1">
        <v>948</v>
      </c>
      <c r="B550" s="19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1">
        <v>516.48800000000006</v>
      </c>
      <c r="R550" s="1">
        <v>7</v>
      </c>
      <c r="S550" s="11">
        <v>-12.912200000000027</v>
      </c>
      <c r="T550" s="20" t="str">
        <f>VLOOKUP(N550,Referans!A:B,2,FALSE)</f>
        <v>Ahmet Yılmaz</v>
      </c>
      <c r="U550" s="20" t="str">
        <f>INDEX(Referans!B:B,MATCH(N550,Referans!A:A,0))</f>
        <v>Ahmet Yılmaz</v>
      </c>
      <c r="V550" s="20" t="str">
        <f t="shared" si="8"/>
        <v>ZARARLI</v>
      </c>
    </row>
    <row r="551" spans="1:22" x14ac:dyDescent="0.25">
      <c r="A551" s="1">
        <v>949</v>
      </c>
      <c r="B551" s="19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1">
        <v>1007.2320000000001</v>
      </c>
      <c r="R551" s="1">
        <v>6</v>
      </c>
      <c r="S551" s="11">
        <v>75.542400000000015</v>
      </c>
      <c r="T551" s="20" t="str">
        <f>VLOOKUP(N551,Referans!A:B,2,FALSE)</f>
        <v>Ahmet Yılmaz</v>
      </c>
      <c r="U551" s="20" t="str">
        <f>INDEX(Referans!B:B,MATCH(N551,Referans!A:A,0))</f>
        <v>Ahmet Yılmaz</v>
      </c>
      <c r="V551" s="20" t="str">
        <f t="shared" si="8"/>
        <v>KARLI</v>
      </c>
    </row>
    <row r="552" spans="1:22" x14ac:dyDescent="0.25">
      <c r="A552" s="1">
        <v>950</v>
      </c>
      <c r="B552" s="19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1">
        <v>2065.3200000000002</v>
      </c>
      <c r="R552" s="1">
        <v>12</v>
      </c>
      <c r="S552" s="11">
        <v>-619.59600000000012</v>
      </c>
      <c r="T552" s="20" t="str">
        <f>VLOOKUP(N552,Referans!A:B,2,FALSE)</f>
        <v>Ahmet Yılmaz</v>
      </c>
      <c r="U552" s="20" t="str">
        <f>INDEX(Referans!B:B,MATCH(N552,Referans!A:A,0))</f>
        <v>Ahmet Yılmaz</v>
      </c>
      <c r="V552" s="20" t="str">
        <f t="shared" si="8"/>
        <v>ZARARLI</v>
      </c>
    </row>
    <row r="553" spans="1:22" x14ac:dyDescent="0.25">
      <c r="A553" s="1">
        <v>951</v>
      </c>
      <c r="B553" s="19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1">
        <v>15.552000000000003</v>
      </c>
      <c r="R553" s="1">
        <v>3</v>
      </c>
      <c r="S553" s="11">
        <v>5.4432</v>
      </c>
      <c r="T553" s="20" t="str">
        <f>VLOOKUP(N553,Referans!A:B,2,FALSE)</f>
        <v>Ayşe Demir</v>
      </c>
      <c r="U553" s="20" t="str">
        <f>INDEX(Referans!B:B,MATCH(N553,Referans!A:A,0))</f>
        <v>Ayşe Demir</v>
      </c>
      <c r="V553" s="20" t="str">
        <f t="shared" si="8"/>
        <v>KARLI</v>
      </c>
    </row>
    <row r="554" spans="1:22" x14ac:dyDescent="0.25">
      <c r="A554" s="1">
        <v>952</v>
      </c>
      <c r="B554" s="19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1">
        <v>25.344000000000001</v>
      </c>
      <c r="R554" s="1">
        <v>6</v>
      </c>
      <c r="S554" s="11">
        <v>7.92</v>
      </c>
      <c r="T554" s="20" t="str">
        <f>VLOOKUP(N554,Referans!A:B,2,FALSE)</f>
        <v>Ayşe Demir</v>
      </c>
      <c r="U554" s="20" t="str">
        <f>INDEX(Referans!B:B,MATCH(N554,Referans!A:A,0))</f>
        <v>Ayşe Demir</v>
      </c>
      <c r="V554" s="20" t="str">
        <f t="shared" si="8"/>
        <v>KARLI</v>
      </c>
    </row>
    <row r="555" spans="1:22" x14ac:dyDescent="0.25">
      <c r="A555" s="1">
        <v>953</v>
      </c>
      <c r="B555" s="19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1">
        <v>25.472000000000001</v>
      </c>
      <c r="R555" s="1">
        <v>4</v>
      </c>
      <c r="S555" s="11">
        <v>7.6416000000000022</v>
      </c>
      <c r="T555" s="20" t="str">
        <f>VLOOKUP(N555,Referans!A:B,2,FALSE)</f>
        <v>Ahmet Yılmaz</v>
      </c>
      <c r="U555" s="20" t="str">
        <f>INDEX(Referans!B:B,MATCH(N555,Referans!A:A,0))</f>
        <v>Ahmet Yılmaz</v>
      </c>
      <c r="V555" s="20" t="str">
        <f t="shared" si="8"/>
        <v>KARLI</v>
      </c>
    </row>
    <row r="556" spans="1:22" x14ac:dyDescent="0.25">
      <c r="A556" s="1">
        <v>954</v>
      </c>
      <c r="B556" s="19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1">
        <v>27.168000000000003</v>
      </c>
      <c r="R556" s="1">
        <v>2</v>
      </c>
      <c r="S556" s="11">
        <v>2.7168000000000001</v>
      </c>
      <c r="T556" s="20" t="str">
        <f>VLOOKUP(N556,Referans!A:B,2,FALSE)</f>
        <v>Ayşe Demir</v>
      </c>
      <c r="U556" s="20" t="str">
        <f>INDEX(Referans!B:B,MATCH(N556,Referans!A:A,0))</f>
        <v>Ayşe Demir</v>
      </c>
      <c r="V556" s="20" t="str">
        <f t="shared" si="8"/>
        <v>KARLI</v>
      </c>
    </row>
    <row r="557" spans="1:22" x14ac:dyDescent="0.25">
      <c r="A557" s="1">
        <v>955</v>
      </c>
      <c r="B557" s="19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1">
        <v>78.852799999999988</v>
      </c>
      <c r="R557" s="1">
        <v>2</v>
      </c>
      <c r="S557" s="11">
        <v>-11.595999999999997</v>
      </c>
      <c r="T557" s="20" t="str">
        <f>VLOOKUP(N557,Referans!A:B,2,FALSE)</f>
        <v>Ahmet Yılmaz</v>
      </c>
      <c r="U557" s="20" t="str">
        <f>INDEX(Referans!B:B,MATCH(N557,Referans!A:A,0))</f>
        <v>Ahmet Yılmaz</v>
      </c>
      <c r="V557" s="20" t="str">
        <f t="shared" si="8"/>
        <v>ZARARLI</v>
      </c>
    </row>
    <row r="558" spans="1:22" x14ac:dyDescent="0.25">
      <c r="A558" s="1">
        <v>956</v>
      </c>
      <c r="B558" s="19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1">
        <v>173.79999999999998</v>
      </c>
      <c r="R558" s="1">
        <v>5</v>
      </c>
      <c r="S558" s="11">
        <v>43.449999999999989</v>
      </c>
      <c r="T558" s="20" t="str">
        <f>VLOOKUP(N558,Referans!A:B,2,FALSE)</f>
        <v>Ayşe Demir</v>
      </c>
      <c r="U558" s="20" t="str">
        <f>INDEX(Referans!B:B,MATCH(N558,Referans!A:A,0))</f>
        <v>Ayşe Demir</v>
      </c>
      <c r="V558" s="20" t="str">
        <f t="shared" si="8"/>
        <v>KARLI</v>
      </c>
    </row>
    <row r="559" spans="1:22" x14ac:dyDescent="0.25">
      <c r="A559" s="1">
        <v>957</v>
      </c>
      <c r="B559" s="19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1">
        <v>29.592000000000002</v>
      </c>
      <c r="R559" s="1">
        <v>1</v>
      </c>
      <c r="S559" s="11">
        <v>2.5893000000000006</v>
      </c>
      <c r="T559" s="20" t="str">
        <f>VLOOKUP(N559,Referans!A:B,2,FALSE)</f>
        <v>Mehmet Kaya</v>
      </c>
      <c r="U559" s="20" t="str">
        <f>INDEX(Referans!B:B,MATCH(N559,Referans!A:A,0))</f>
        <v>Mehmet Kaya</v>
      </c>
      <c r="V559" s="20" t="str">
        <f t="shared" si="8"/>
        <v>KARLI</v>
      </c>
    </row>
    <row r="560" spans="1:22" x14ac:dyDescent="0.25">
      <c r="A560" s="1">
        <v>958</v>
      </c>
      <c r="B560" s="19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1">
        <v>4.7520000000000007</v>
      </c>
      <c r="R560" s="1">
        <v>2</v>
      </c>
      <c r="S560" s="11">
        <v>-3.1679999999999993</v>
      </c>
      <c r="T560" s="20" t="str">
        <f>VLOOKUP(N560,Referans!A:B,2,FALSE)</f>
        <v>Ayşe Demir</v>
      </c>
      <c r="U560" s="20" t="str">
        <f>INDEX(Referans!B:B,MATCH(N560,Referans!A:A,0))</f>
        <v>Ayşe Demir</v>
      </c>
      <c r="V560" s="20" t="str">
        <f t="shared" si="8"/>
        <v>ZARARLI</v>
      </c>
    </row>
    <row r="561" spans="1:22" x14ac:dyDescent="0.25">
      <c r="A561" s="1">
        <v>959</v>
      </c>
      <c r="B561" s="19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1">
        <v>15.552000000000003</v>
      </c>
      <c r="R561" s="1">
        <v>3</v>
      </c>
      <c r="S561" s="11">
        <v>5.6375999999999999</v>
      </c>
      <c r="T561" s="20" t="str">
        <f>VLOOKUP(N561,Referans!A:B,2,FALSE)</f>
        <v>Ayşe Demir</v>
      </c>
      <c r="U561" s="20" t="str">
        <f>INDEX(Referans!B:B,MATCH(N561,Referans!A:A,0))</f>
        <v>Ayşe Demir</v>
      </c>
      <c r="V561" s="20" t="str">
        <f t="shared" si="8"/>
        <v>KARLI</v>
      </c>
    </row>
    <row r="562" spans="1:22" x14ac:dyDescent="0.25">
      <c r="A562" s="1">
        <v>961</v>
      </c>
      <c r="B562" s="19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1">
        <v>321.56799999999998</v>
      </c>
      <c r="R562" s="1">
        <v>2</v>
      </c>
      <c r="S562" s="11">
        <v>28.137200000000007</v>
      </c>
      <c r="T562" s="20" t="str">
        <f>VLOOKUP(N562,Referans!A:B,2,FALSE)</f>
        <v>Ahmet Yılmaz</v>
      </c>
      <c r="U562" s="20" t="str">
        <f>INDEX(Referans!B:B,MATCH(N562,Referans!A:A,0))</f>
        <v>Ahmet Yılmaz</v>
      </c>
      <c r="V562" s="20" t="str">
        <f t="shared" si="8"/>
        <v>KARLI</v>
      </c>
    </row>
    <row r="563" spans="1:22" x14ac:dyDescent="0.25">
      <c r="A563" s="1">
        <v>963</v>
      </c>
      <c r="B563" s="19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1">
        <v>21.88</v>
      </c>
      <c r="R563" s="1">
        <v>2</v>
      </c>
      <c r="S563" s="11">
        <v>10.94</v>
      </c>
      <c r="T563" s="20" t="str">
        <f>VLOOKUP(N563,Referans!A:B,2,FALSE)</f>
        <v>Ayşe Demir</v>
      </c>
      <c r="U563" s="20" t="str">
        <f>INDEX(Referans!B:B,MATCH(N563,Referans!A:A,0))</f>
        <v>Ayşe Demir</v>
      </c>
      <c r="V563" s="20" t="str">
        <f t="shared" si="8"/>
        <v>KARLI</v>
      </c>
    </row>
    <row r="564" spans="1:22" x14ac:dyDescent="0.25">
      <c r="A564" s="1">
        <v>965</v>
      </c>
      <c r="B564" s="19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1">
        <v>9.82</v>
      </c>
      <c r="R564" s="1">
        <v>2</v>
      </c>
      <c r="S564" s="11">
        <v>4.8117999999999999</v>
      </c>
      <c r="T564" s="20" t="str">
        <f>VLOOKUP(N564,Referans!A:B,2,FALSE)</f>
        <v>Ayşe Demir</v>
      </c>
      <c r="U564" s="20" t="str">
        <f>INDEX(Referans!B:B,MATCH(N564,Referans!A:A,0))</f>
        <v>Ayşe Demir</v>
      </c>
      <c r="V564" s="20" t="str">
        <f t="shared" si="8"/>
        <v>KARLI</v>
      </c>
    </row>
    <row r="565" spans="1:22" x14ac:dyDescent="0.25">
      <c r="A565" s="1">
        <v>966</v>
      </c>
      <c r="B565" s="19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1">
        <v>35.97</v>
      </c>
      <c r="R565" s="1">
        <v>3</v>
      </c>
      <c r="S565" s="11">
        <v>9.7118999999999982</v>
      </c>
      <c r="T565" s="20" t="str">
        <f>VLOOKUP(N565,Referans!A:B,2,FALSE)</f>
        <v>Ayşe Demir</v>
      </c>
      <c r="U565" s="20" t="str">
        <f>INDEX(Referans!B:B,MATCH(N565,Referans!A:A,0))</f>
        <v>Ayşe Demir</v>
      </c>
      <c r="V565" s="20" t="str">
        <f t="shared" si="8"/>
        <v>KARLI</v>
      </c>
    </row>
    <row r="566" spans="1:22" x14ac:dyDescent="0.25">
      <c r="A566" s="1">
        <v>967</v>
      </c>
      <c r="B566" s="19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1">
        <v>12.96</v>
      </c>
      <c r="R566" s="1">
        <v>2</v>
      </c>
      <c r="S566" s="11">
        <v>6.2208000000000006</v>
      </c>
      <c r="T566" s="20" t="str">
        <f>VLOOKUP(N566,Referans!A:B,2,FALSE)</f>
        <v>Ayşe Demir</v>
      </c>
      <c r="U566" s="20" t="str">
        <f>INDEX(Referans!B:B,MATCH(N566,Referans!A:A,0))</f>
        <v>Ayşe Demir</v>
      </c>
      <c r="V566" s="20" t="str">
        <f t="shared" si="8"/>
        <v>KARLI</v>
      </c>
    </row>
    <row r="567" spans="1:22" x14ac:dyDescent="0.25">
      <c r="A567" s="1">
        <v>968</v>
      </c>
      <c r="B567" s="19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1">
        <v>191.6</v>
      </c>
      <c r="R567" s="1">
        <v>4</v>
      </c>
      <c r="S567" s="11">
        <v>91.967999999999989</v>
      </c>
      <c r="T567" s="20" t="str">
        <f>VLOOKUP(N567,Referans!A:B,2,FALSE)</f>
        <v>Ayşe Demir</v>
      </c>
      <c r="U567" s="20" t="str">
        <f>INDEX(Referans!B:B,MATCH(N567,Referans!A:A,0))</f>
        <v>Ayşe Demir</v>
      </c>
      <c r="V567" s="20" t="str">
        <f t="shared" si="8"/>
        <v>KARLI</v>
      </c>
    </row>
    <row r="568" spans="1:22" x14ac:dyDescent="0.25">
      <c r="A568" s="1">
        <v>969</v>
      </c>
      <c r="B568" s="19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1">
        <v>8.64</v>
      </c>
      <c r="R568" s="1">
        <v>3</v>
      </c>
      <c r="S568" s="11">
        <v>4.2336</v>
      </c>
      <c r="T568" s="20" t="str">
        <f>VLOOKUP(N568,Referans!A:B,2,FALSE)</f>
        <v>Ayşe Demir</v>
      </c>
      <c r="U568" s="20" t="str">
        <f>INDEX(Referans!B:B,MATCH(N568,Referans!A:A,0))</f>
        <v>Ayşe Demir</v>
      </c>
      <c r="V568" s="20" t="str">
        <f t="shared" si="8"/>
        <v>KARLI</v>
      </c>
    </row>
    <row r="569" spans="1:22" x14ac:dyDescent="0.25">
      <c r="A569" s="1">
        <v>970</v>
      </c>
      <c r="B569" s="19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1">
        <v>501.81000000000006</v>
      </c>
      <c r="R569" s="1">
        <v>3</v>
      </c>
      <c r="S569" s="11">
        <v>0</v>
      </c>
      <c r="T569" s="20" t="str">
        <f>VLOOKUP(N569,Referans!A:B,2,FALSE)</f>
        <v>Ayşe Demir</v>
      </c>
      <c r="U569" s="20" t="str">
        <f>INDEX(Referans!B:B,MATCH(N569,Referans!A:A,0))</f>
        <v>Ayşe Demir</v>
      </c>
      <c r="V569" s="20" t="str">
        <f t="shared" si="8"/>
        <v>KAR VEYA ZARAR YOK</v>
      </c>
    </row>
    <row r="570" spans="1:22" x14ac:dyDescent="0.25">
      <c r="A570" s="1">
        <v>975</v>
      </c>
      <c r="B570" s="19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1">
        <v>160.92999999999998</v>
      </c>
      <c r="R570" s="1">
        <v>7</v>
      </c>
      <c r="S570" s="11">
        <v>3.2186000000000092</v>
      </c>
      <c r="T570" s="20" t="str">
        <f>VLOOKUP(N570,Referans!A:B,2,FALSE)</f>
        <v>Mehmet Kaya</v>
      </c>
      <c r="U570" s="20" t="str">
        <f>INDEX(Referans!B:B,MATCH(N570,Referans!A:A,0))</f>
        <v>Mehmet Kaya</v>
      </c>
      <c r="V570" s="20" t="str">
        <f t="shared" si="8"/>
        <v>KARLI</v>
      </c>
    </row>
    <row r="571" spans="1:22" x14ac:dyDescent="0.25">
      <c r="A571" s="1">
        <v>976</v>
      </c>
      <c r="B571" s="19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1">
        <v>75.792000000000002</v>
      </c>
      <c r="R571" s="1">
        <v>3</v>
      </c>
      <c r="S571" s="11">
        <v>25.579799999999992</v>
      </c>
      <c r="T571" s="20" t="str">
        <f>VLOOKUP(N571,Referans!A:B,2,FALSE)</f>
        <v>Ayşe Demir</v>
      </c>
      <c r="U571" s="20" t="str">
        <f>INDEX(Referans!B:B,MATCH(N571,Referans!A:A,0))</f>
        <v>Ayşe Demir</v>
      </c>
      <c r="V571" s="20" t="str">
        <f t="shared" si="8"/>
        <v>KARLI</v>
      </c>
    </row>
    <row r="572" spans="1:22" x14ac:dyDescent="0.25">
      <c r="A572" s="1">
        <v>977</v>
      </c>
      <c r="B572" s="19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1">
        <v>1.0800000000000003</v>
      </c>
      <c r="R572" s="1">
        <v>2</v>
      </c>
      <c r="S572" s="11">
        <v>-0.79200000000000004</v>
      </c>
      <c r="T572" s="20" t="str">
        <f>VLOOKUP(N572,Referans!A:B,2,FALSE)</f>
        <v>Ayşe Demir</v>
      </c>
      <c r="U572" s="20" t="str">
        <f>INDEX(Referans!B:B,MATCH(N572,Referans!A:A,0))</f>
        <v>Ayşe Demir</v>
      </c>
      <c r="V572" s="20" t="str">
        <f t="shared" si="8"/>
        <v>ZARARLI</v>
      </c>
    </row>
    <row r="573" spans="1:22" x14ac:dyDescent="0.25">
      <c r="A573" s="1">
        <v>978</v>
      </c>
      <c r="B573" s="19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1">
        <v>3059.982</v>
      </c>
      <c r="R573" s="1">
        <v>2</v>
      </c>
      <c r="S573" s="11">
        <v>679.99599999999964</v>
      </c>
      <c r="T573" s="20" t="str">
        <f>VLOOKUP(N573,Referans!A:B,2,FALSE)</f>
        <v>Mehmet Kaya</v>
      </c>
      <c r="U573" s="20" t="str">
        <f>INDEX(Referans!B:B,MATCH(N573,Referans!A:A,0))</f>
        <v>Mehmet Kaya</v>
      </c>
      <c r="V573" s="20" t="str">
        <f t="shared" si="8"/>
        <v>KARLI</v>
      </c>
    </row>
    <row r="574" spans="1:22" x14ac:dyDescent="0.25">
      <c r="A574" s="1">
        <v>979</v>
      </c>
      <c r="B574" s="19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1">
        <v>3.2820000000000005</v>
      </c>
      <c r="R574" s="1">
        <v>2</v>
      </c>
      <c r="S574" s="11">
        <v>-2.6256000000000004</v>
      </c>
      <c r="T574" s="20" t="str">
        <f>VLOOKUP(N574,Referans!A:B,2,FALSE)</f>
        <v>Ayşe Demir</v>
      </c>
      <c r="U574" s="20" t="str">
        <f>INDEX(Referans!B:B,MATCH(N574,Referans!A:A,0))</f>
        <v>Ayşe Demir</v>
      </c>
      <c r="V574" s="20" t="str">
        <f t="shared" si="8"/>
        <v>ZARARLI</v>
      </c>
    </row>
    <row r="575" spans="1:22" x14ac:dyDescent="0.25">
      <c r="A575" s="1">
        <v>981</v>
      </c>
      <c r="B575" s="19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1">
        <v>599.29200000000003</v>
      </c>
      <c r="R575" s="1">
        <v>6</v>
      </c>
      <c r="S575" s="11">
        <v>93.223199999999977</v>
      </c>
      <c r="T575" s="20" t="str">
        <f>VLOOKUP(N575,Referans!A:B,2,FALSE)</f>
        <v>Ahmet Yılmaz</v>
      </c>
      <c r="U575" s="20" t="str">
        <f>INDEX(Referans!B:B,MATCH(N575,Referans!A:A,0))</f>
        <v>Ahmet Yılmaz</v>
      </c>
      <c r="V575" s="20" t="str">
        <f t="shared" si="8"/>
        <v>KARLI</v>
      </c>
    </row>
    <row r="576" spans="1:22" x14ac:dyDescent="0.25">
      <c r="A576" s="1">
        <v>985</v>
      </c>
      <c r="B576" s="19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1">
        <v>7.9680000000000009</v>
      </c>
      <c r="R576" s="1">
        <v>2</v>
      </c>
      <c r="S576" s="11">
        <v>2.5895999999999999</v>
      </c>
      <c r="T576" s="20" t="str">
        <f>VLOOKUP(N576,Referans!A:B,2,FALSE)</f>
        <v>Ayşe Demir</v>
      </c>
      <c r="U576" s="20" t="str">
        <f>INDEX(Referans!B:B,MATCH(N576,Referans!A:A,0))</f>
        <v>Ayşe Demir</v>
      </c>
      <c r="V576" s="20" t="str">
        <f t="shared" si="8"/>
        <v>KARLI</v>
      </c>
    </row>
    <row r="577" spans="1:22" x14ac:dyDescent="0.25">
      <c r="A577" s="1">
        <v>986</v>
      </c>
      <c r="B577" s="19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1">
        <v>27.968000000000004</v>
      </c>
      <c r="R577" s="1">
        <v>4</v>
      </c>
      <c r="S577" s="11">
        <v>9.4391999999999996</v>
      </c>
      <c r="T577" s="20" t="str">
        <f>VLOOKUP(N577,Referans!A:B,2,FALSE)</f>
        <v>Ayşe Demir</v>
      </c>
      <c r="U577" s="20" t="str">
        <f>INDEX(Referans!B:B,MATCH(N577,Referans!A:A,0))</f>
        <v>Ayşe Demir</v>
      </c>
      <c r="V577" s="20" t="str">
        <f t="shared" si="8"/>
        <v>KARLI</v>
      </c>
    </row>
    <row r="578" spans="1:22" x14ac:dyDescent="0.25">
      <c r="A578" s="1">
        <v>987</v>
      </c>
      <c r="B578" s="19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1">
        <v>336.51</v>
      </c>
      <c r="R578" s="1">
        <v>3</v>
      </c>
      <c r="S578" s="11">
        <v>44.867999999999967</v>
      </c>
      <c r="T578" s="20" t="str">
        <f>VLOOKUP(N578,Referans!A:B,2,FALSE)</f>
        <v>Mehmet Kaya</v>
      </c>
      <c r="U578" s="20" t="str">
        <f>INDEX(Referans!B:B,MATCH(N578,Referans!A:A,0))</f>
        <v>Mehmet Kaya</v>
      </c>
      <c r="V578" s="20" t="str">
        <f t="shared" ref="V578:V641" si="9">IF(S578&gt;0,"KARLI",IF(S578=0,"KAR VEYA ZARAR YOK","ZARARLI"))</f>
        <v>KARLI</v>
      </c>
    </row>
    <row r="579" spans="1:22" x14ac:dyDescent="0.25">
      <c r="A579" s="1">
        <v>989</v>
      </c>
      <c r="B579" s="19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1">
        <v>520.05000000000007</v>
      </c>
      <c r="R579" s="1">
        <v>5</v>
      </c>
      <c r="S579" s="11">
        <v>72.807000000000031</v>
      </c>
      <c r="T579" s="20" t="str">
        <f>VLOOKUP(N579,Referans!A:B,2,FALSE)</f>
        <v>Ahmet Yılmaz</v>
      </c>
      <c r="U579" s="20" t="str">
        <f>INDEX(Referans!B:B,MATCH(N579,Referans!A:A,0))</f>
        <v>Ahmet Yılmaz</v>
      </c>
      <c r="V579" s="20" t="str">
        <f t="shared" si="9"/>
        <v>KARLI</v>
      </c>
    </row>
    <row r="580" spans="1:22" x14ac:dyDescent="0.25">
      <c r="A580" s="1">
        <v>990</v>
      </c>
      <c r="B580" s="19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1">
        <v>17.97</v>
      </c>
      <c r="R580" s="1">
        <v>3</v>
      </c>
      <c r="S580" s="11">
        <v>5.2112999999999996</v>
      </c>
      <c r="T580" s="20" t="str">
        <f>VLOOKUP(N580,Referans!A:B,2,FALSE)</f>
        <v>Ayşe Demir</v>
      </c>
      <c r="U580" s="20" t="str">
        <f>INDEX(Referans!B:B,MATCH(N580,Referans!A:A,0))</f>
        <v>Ayşe Demir</v>
      </c>
      <c r="V580" s="20" t="str">
        <f t="shared" si="9"/>
        <v>KARLI</v>
      </c>
    </row>
    <row r="581" spans="1:22" x14ac:dyDescent="0.25">
      <c r="A581" s="1">
        <v>992</v>
      </c>
      <c r="B581" s="19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1">
        <v>14.624000000000002</v>
      </c>
      <c r="R581" s="1">
        <v>2</v>
      </c>
      <c r="S581" s="11">
        <v>5.484</v>
      </c>
      <c r="T581" s="20" t="str">
        <f>VLOOKUP(N581,Referans!A:B,2,FALSE)</f>
        <v>Ayşe Demir</v>
      </c>
      <c r="U581" s="20" t="str">
        <f>INDEX(Referans!B:B,MATCH(N581,Referans!A:A,0))</f>
        <v>Ayşe Demir</v>
      </c>
      <c r="V581" s="20" t="str">
        <f t="shared" si="9"/>
        <v>KARLI</v>
      </c>
    </row>
    <row r="582" spans="1:22" x14ac:dyDescent="0.25">
      <c r="A582" s="1">
        <v>993</v>
      </c>
      <c r="B582" s="19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1">
        <v>10.23</v>
      </c>
      <c r="R582" s="1">
        <v>3</v>
      </c>
      <c r="S582" s="11">
        <v>4.9104000000000001</v>
      </c>
      <c r="T582" s="20" t="str">
        <f>VLOOKUP(N582,Referans!A:B,2,FALSE)</f>
        <v>Ayşe Demir</v>
      </c>
      <c r="U582" s="20" t="str">
        <f>INDEX(Referans!B:B,MATCH(N582,Referans!A:A,0))</f>
        <v>Ayşe Demir</v>
      </c>
      <c r="V582" s="20" t="str">
        <f t="shared" si="9"/>
        <v>KARLI</v>
      </c>
    </row>
    <row r="583" spans="1:22" x14ac:dyDescent="0.25">
      <c r="A583" s="1">
        <v>994</v>
      </c>
      <c r="B583" s="19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1">
        <v>154.9</v>
      </c>
      <c r="R583" s="1">
        <v>5</v>
      </c>
      <c r="S583" s="11">
        <v>69.704999999999998</v>
      </c>
      <c r="T583" s="20" t="str">
        <f>VLOOKUP(N583,Referans!A:B,2,FALSE)</f>
        <v>Ayşe Demir</v>
      </c>
      <c r="U583" s="20" t="str">
        <f>INDEX(Referans!B:B,MATCH(N583,Referans!A:A,0))</f>
        <v>Ayşe Demir</v>
      </c>
      <c r="V583" s="20" t="str">
        <f t="shared" si="9"/>
        <v>KARLI</v>
      </c>
    </row>
    <row r="584" spans="1:22" x14ac:dyDescent="0.25">
      <c r="A584" s="1">
        <v>1001</v>
      </c>
      <c r="B584" s="19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1">
        <v>44.02</v>
      </c>
      <c r="R584" s="1">
        <v>2</v>
      </c>
      <c r="S584" s="11">
        <v>11.4452</v>
      </c>
      <c r="T584" s="20" t="str">
        <f>VLOOKUP(N584,Referans!A:B,2,FALSE)</f>
        <v>Ayşe Demir</v>
      </c>
      <c r="U584" s="20" t="str">
        <f>INDEX(Referans!B:B,MATCH(N584,Referans!A:A,0))</f>
        <v>Ayşe Demir</v>
      </c>
      <c r="V584" s="20" t="str">
        <f t="shared" si="9"/>
        <v>KARLI</v>
      </c>
    </row>
    <row r="585" spans="1:22" x14ac:dyDescent="0.25">
      <c r="A585" s="1">
        <v>1009</v>
      </c>
      <c r="B585" s="19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1">
        <v>44.75</v>
      </c>
      <c r="R585" s="1">
        <v>5</v>
      </c>
      <c r="S585" s="11">
        <v>20.584999999999994</v>
      </c>
      <c r="T585" s="20" t="str">
        <f>VLOOKUP(N585,Referans!A:B,2,FALSE)</f>
        <v>Ayşe Demir</v>
      </c>
      <c r="U585" s="20" t="str">
        <f>INDEX(Referans!B:B,MATCH(N585,Referans!A:A,0))</f>
        <v>Ayşe Demir</v>
      </c>
      <c r="V585" s="20" t="str">
        <f t="shared" si="9"/>
        <v>KARLI</v>
      </c>
    </row>
    <row r="586" spans="1:22" x14ac:dyDescent="0.25">
      <c r="A586" s="1">
        <v>1010</v>
      </c>
      <c r="B586" s="19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1">
        <v>95.984000000000009</v>
      </c>
      <c r="R586" s="1">
        <v>2</v>
      </c>
      <c r="S586" s="11">
        <v>5.9990000000000023</v>
      </c>
      <c r="T586" s="20" t="str">
        <f>VLOOKUP(N586,Referans!A:B,2,FALSE)</f>
        <v>Mehmet Kaya</v>
      </c>
      <c r="U586" s="20" t="str">
        <f>INDEX(Referans!B:B,MATCH(N586,Referans!A:A,0))</f>
        <v>Mehmet Kaya</v>
      </c>
      <c r="V586" s="20" t="str">
        <f t="shared" si="9"/>
        <v>KARLI</v>
      </c>
    </row>
    <row r="587" spans="1:22" x14ac:dyDescent="0.25">
      <c r="A587" s="1">
        <v>1012</v>
      </c>
      <c r="B587" s="19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1">
        <v>155.25</v>
      </c>
      <c r="R587" s="1">
        <v>3</v>
      </c>
      <c r="S587" s="11">
        <v>46.574999999999996</v>
      </c>
      <c r="T587" s="20" t="str">
        <f>VLOOKUP(N587,Referans!A:B,2,FALSE)</f>
        <v>Ahmet Yılmaz</v>
      </c>
      <c r="U587" s="20" t="str">
        <f>INDEX(Referans!B:B,MATCH(N587,Referans!A:A,0))</f>
        <v>Ahmet Yılmaz</v>
      </c>
      <c r="V587" s="20" t="str">
        <f t="shared" si="9"/>
        <v>KARLI</v>
      </c>
    </row>
    <row r="588" spans="1:22" x14ac:dyDescent="0.25">
      <c r="A588" s="1">
        <v>1013</v>
      </c>
      <c r="B588" s="19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1">
        <v>14.03</v>
      </c>
      <c r="R588" s="1">
        <v>1</v>
      </c>
      <c r="S588" s="11">
        <v>4.068699999999998</v>
      </c>
      <c r="T588" s="20" t="str">
        <f>VLOOKUP(N588,Referans!A:B,2,FALSE)</f>
        <v>Ayşe Demir</v>
      </c>
      <c r="U588" s="20" t="str">
        <f>INDEX(Referans!B:B,MATCH(N588,Referans!A:A,0))</f>
        <v>Ayşe Demir</v>
      </c>
      <c r="V588" s="20" t="str">
        <f t="shared" si="9"/>
        <v>KARLI</v>
      </c>
    </row>
    <row r="589" spans="1:22" x14ac:dyDescent="0.25">
      <c r="A589" s="1">
        <v>1025</v>
      </c>
      <c r="B589" s="19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1">
        <v>11.808</v>
      </c>
      <c r="R589" s="1">
        <v>2</v>
      </c>
      <c r="S589" s="11">
        <v>4.2804000000000002</v>
      </c>
      <c r="T589" s="20" t="str">
        <f>VLOOKUP(N589,Referans!A:B,2,FALSE)</f>
        <v>Ayşe Demir</v>
      </c>
      <c r="U589" s="20" t="str">
        <f>INDEX(Referans!B:B,MATCH(N589,Referans!A:A,0))</f>
        <v>Ayşe Demir</v>
      </c>
      <c r="V589" s="20" t="str">
        <f t="shared" si="9"/>
        <v>KARLI</v>
      </c>
    </row>
    <row r="590" spans="1:22" x14ac:dyDescent="0.25">
      <c r="A590" s="1">
        <v>1026</v>
      </c>
      <c r="B590" s="19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1">
        <v>15.552000000000003</v>
      </c>
      <c r="R590" s="1">
        <v>3</v>
      </c>
      <c r="S590" s="11">
        <v>5.4432</v>
      </c>
      <c r="T590" s="20" t="str">
        <f>VLOOKUP(N590,Referans!A:B,2,FALSE)</f>
        <v>Ayşe Demir</v>
      </c>
      <c r="U590" s="20" t="str">
        <f>INDEX(Referans!B:B,MATCH(N590,Referans!A:A,0))</f>
        <v>Ayşe Demir</v>
      </c>
      <c r="V590" s="20" t="str">
        <f t="shared" si="9"/>
        <v>KARLI</v>
      </c>
    </row>
    <row r="591" spans="1:22" x14ac:dyDescent="0.25">
      <c r="A591" s="1">
        <v>1027</v>
      </c>
      <c r="B591" s="19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1">
        <v>63.311999999999998</v>
      </c>
      <c r="R591" s="1">
        <v>3</v>
      </c>
      <c r="S591" s="11">
        <v>20.576399999999996</v>
      </c>
      <c r="T591" s="20" t="str">
        <f>VLOOKUP(N591,Referans!A:B,2,FALSE)</f>
        <v>Ayşe Demir</v>
      </c>
      <c r="U591" s="20" t="str">
        <f>INDEX(Referans!B:B,MATCH(N591,Referans!A:A,0))</f>
        <v>Ayşe Demir</v>
      </c>
      <c r="V591" s="20" t="str">
        <f t="shared" si="9"/>
        <v>KARLI</v>
      </c>
    </row>
    <row r="592" spans="1:22" x14ac:dyDescent="0.25">
      <c r="A592" s="1">
        <v>1028</v>
      </c>
      <c r="B592" s="19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1">
        <v>15.587999999999999</v>
      </c>
      <c r="R592" s="1">
        <v>2</v>
      </c>
      <c r="S592" s="11">
        <v>-9.8724000000000007</v>
      </c>
      <c r="T592" s="20" t="str">
        <f>VLOOKUP(N592,Referans!A:B,2,FALSE)</f>
        <v>Mehmet Kaya</v>
      </c>
      <c r="U592" s="20" t="str">
        <f>INDEX(Referans!B:B,MATCH(N592,Referans!A:A,0))</f>
        <v>Mehmet Kaya</v>
      </c>
      <c r="V592" s="20" t="str">
        <f t="shared" si="9"/>
        <v>ZARARLI</v>
      </c>
    </row>
    <row r="593" spans="1:22" x14ac:dyDescent="0.25">
      <c r="A593" s="1">
        <v>1034</v>
      </c>
      <c r="B593" s="19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1">
        <v>15.696000000000002</v>
      </c>
      <c r="R593" s="1">
        <v>3</v>
      </c>
      <c r="S593" s="11">
        <v>5.1011999999999995</v>
      </c>
      <c r="T593" s="20" t="str">
        <f>VLOOKUP(N593,Referans!A:B,2,FALSE)</f>
        <v>Ayşe Demir</v>
      </c>
      <c r="U593" s="20" t="str">
        <f>INDEX(Referans!B:B,MATCH(N593,Referans!A:A,0))</f>
        <v>Ayşe Demir</v>
      </c>
      <c r="V593" s="20" t="str">
        <f t="shared" si="9"/>
        <v>KARLI</v>
      </c>
    </row>
    <row r="594" spans="1:22" x14ac:dyDescent="0.25">
      <c r="A594" s="1">
        <v>1035</v>
      </c>
      <c r="B594" s="19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1">
        <v>2.6280000000000001</v>
      </c>
      <c r="R594" s="1">
        <v>2</v>
      </c>
      <c r="S594" s="11">
        <v>-1.9272</v>
      </c>
      <c r="T594" s="20" t="str">
        <f>VLOOKUP(N594,Referans!A:B,2,FALSE)</f>
        <v>Ayşe Demir</v>
      </c>
      <c r="U594" s="20" t="str">
        <f>INDEX(Referans!B:B,MATCH(N594,Referans!A:A,0))</f>
        <v>Ayşe Demir</v>
      </c>
      <c r="V594" s="20" t="str">
        <f t="shared" si="9"/>
        <v>ZARARLI</v>
      </c>
    </row>
    <row r="595" spans="1:22" x14ac:dyDescent="0.25">
      <c r="A595" s="1">
        <v>1036</v>
      </c>
      <c r="B595" s="19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1">
        <v>14.427000000000003</v>
      </c>
      <c r="R595" s="1">
        <v>3</v>
      </c>
      <c r="S595" s="11">
        <v>-10.579799999999999</v>
      </c>
      <c r="T595" s="20" t="str">
        <f>VLOOKUP(N595,Referans!A:B,2,FALSE)</f>
        <v>Ayşe Demir</v>
      </c>
      <c r="U595" s="20" t="str">
        <f>INDEX(Referans!B:B,MATCH(N595,Referans!A:A,0))</f>
        <v>Ayşe Demir</v>
      </c>
      <c r="V595" s="20" t="str">
        <f t="shared" si="9"/>
        <v>ZARARLI</v>
      </c>
    </row>
    <row r="596" spans="1:22" x14ac:dyDescent="0.25">
      <c r="A596" s="1">
        <v>1037</v>
      </c>
      <c r="B596" s="19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1">
        <v>86.62</v>
      </c>
      <c r="R596" s="1">
        <v>2</v>
      </c>
      <c r="S596" s="11">
        <v>8.6619999999999919</v>
      </c>
      <c r="T596" s="20" t="str">
        <f>VLOOKUP(N596,Referans!A:B,2,FALSE)</f>
        <v>Ahmet Yılmaz</v>
      </c>
      <c r="U596" s="20" t="str">
        <f>INDEX(Referans!B:B,MATCH(N596,Referans!A:A,0))</f>
        <v>Ahmet Yılmaz</v>
      </c>
      <c r="V596" s="20" t="str">
        <f t="shared" si="9"/>
        <v>KARLI</v>
      </c>
    </row>
    <row r="597" spans="1:22" x14ac:dyDescent="0.25">
      <c r="A597" s="1">
        <v>1039</v>
      </c>
      <c r="B597" s="19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1">
        <v>23.968000000000004</v>
      </c>
      <c r="R597" s="1">
        <v>7</v>
      </c>
      <c r="S597" s="11">
        <v>2.696399999999997</v>
      </c>
      <c r="T597" s="20" t="str">
        <f>VLOOKUP(N597,Referans!A:B,2,FALSE)</f>
        <v>Ayşe Demir</v>
      </c>
      <c r="U597" s="20" t="str">
        <f>INDEX(Referans!B:B,MATCH(N597,Referans!A:A,0))</f>
        <v>Ayşe Demir</v>
      </c>
      <c r="V597" s="20" t="str">
        <f t="shared" si="9"/>
        <v>KARLI</v>
      </c>
    </row>
    <row r="598" spans="1:22" x14ac:dyDescent="0.25">
      <c r="A598" s="1">
        <v>1040</v>
      </c>
      <c r="B598" s="19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1">
        <v>28.728000000000002</v>
      </c>
      <c r="R598" s="1">
        <v>3</v>
      </c>
      <c r="S598" s="11">
        <v>1.7954999999999988</v>
      </c>
      <c r="T598" s="20" t="str">
        <f>VLOOKUP(N598,Referans!A:B,2,FALSE)</f>
        <v>Ayşe Demir</v>
      </c>
      <c r="U598" s="20" t="str">
        <f>INDEX(Referans!B:B,MATCH(N598,Referans!A:A,0))</f>
        <v>Ayşe Demir</v>
      </c>
      <c r="V598" s="20" t="str">
        <f t="shared" si="9"/>
        <v>KARLI</v>
      </c>
    </row>
    <row r="599" spans="1:22" x14ac:dyDescent="0.25">
      <c r="A599" s="1">
        <v>1041</v>
      </c>
      <c r="B599" s="19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1">
        <v>697.16</v>
      </c>
      <c r="R599" s="1">
        <v>4</v>
      </c>
      <c r="S599" s="11">
        <v>146.40359999999998</v>
      </c>
      <c r="T599" s="20" t="str">
        <f>VLOOKUP(N599,Referans!A:B,2,FALSE)</f>
        <v>Ahmet Yılmaz</v>
      </c>
      <c r="U599" s="20" t="str">
        <f>INDEX(Referans!B:B,MATCH(N599,Referans!A:A,0))</f>
        <v>Ahmet Yılmaz</v>
      </c>
      <c r="V599" s="20" t="str">
        <f t="shared" si="9"/>
        <v>KARLI</v>
      </c>
    </row>
    <row r="600" spans="1:22" x14ac:dyDescent="0.25">
      <c r="A600" s="1">
        <v>1042</v>
      </c>
      <c r="B600" s="19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1">
        <v>31.86</v>
      </c>
      <c r="R600" s="1">
        <v>2</v>
      </c>
      <c r="S600" s="11">
        <v>11.151</v>
      </c>
      <c r="T600" s="20" t="str">
        <f>VLOOKUP(N600,Referans!A:B,2,FALSE)</f>
        <v>Mehmet Kaya</v>
      </c>
      <c r="U600" s="20" t="str">
        <f>INDEX(Referans!B:B,MATCH(N600,Referans!A:A,0))</f>
        <v>Mehmet Kaya</v>
      </c>
      <c r="V600" s="20" t="str">
        <f t="shared" si="9"/>
        <v>KARLI</v>
      </c>
    </row>
    <row r="601" spans="1:22" x14ac:dyDescent="0.25">
      <c r="A601" s="1">
        <v>1043</v>
      </c>
      <c r="B601" s="19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1">
        <v>722.35200000000009</v>
      </c>
      <c r="R601" s="1">
        <v>3</v>
      </c>
      <c r="S601" s="11">
        <v>90.293999999999926</v>
      </c>
      <c r="T601" s="20" t="str">
        <f>VLOOKUP(N601,Referans!A:B,2,FALSE)</f>
        <v>Ahmet Yılmaz</v>
      </c>
      <c r="U601" s="20" t="str">
        <f>INDEX(Referans!B:B,MATCH(N601,Referans!A:A,0))</f>
        <v>Ahmet Yılmaz</v>
      </c>
      <c r="V601" s="20" t="str">
        <f t="shared" si="9"/>
        <v>KARLI</v>
      </c>
    </row>
    <row r="602" spans="1:22" x14ac:dyDescent="0.25">
      <c r="A602" s="1">
        <v>1044</v>
      </c>
      <c r="B602" s="19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1">
        <v>8.84</v>
      </c>
      <c r="R602" s="1">
        <v>5</v>
      </c>
      <c r="S602" s="11">
        <v>2.9835000000000003</v>
      </c>
      <c r="T602" s="20" t="str">
        <f>VLOOKUP(N602,Referans!A:B,2,FALSE)</f>
        <v>Ayşe Demir</v>
      </c>
      <c r="U602" s="20" t="str">
        <f>INDEX(Referans!B:B,MATCH(N602,Referans!A:A,0))</f>
        <v>Ayşe Demir</v>
      </c>
      <c r="V602" s="20" t="str">
        <f t="shared" si="9"/>
        <v>KARLI</v>
      </c>
    </row>
    <row r="603" spans="1:22" x14ac:dyDescent="0.25">
      <c r="A603" s="1">
        <v>1045</v>
      </c>
      <c r="B603" s="19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1">
        <v>58.463999999999977</v>
      </c>
      <c r="R603" s="1">
        <v>9</v>
      </c>
      <c r="S603" s="11">
        <v>-146.16000000000003</v>
      </c>
      <c r="T603" s="20" t="str">
        <f>VLOOKUP(N603,Referans!A:B,2,FALSE)</f>
        <v>Ayşe Demir</v>
      </c>
      <c r="U603" s="20" t="str">
        <f>INDEX(Referans!B:B,MATCH(N603,Referans!A:A,0))</f>
        <v>Ayşe Demir</v>
      </c>
      <c r="V603" s="20" t="str">
        <f t="shared" si="9"/>
        <v>ZARARLI</v>
      </c>
    </row>
    <row r="604" spans="1:22" x14ac:dyDescent="0.25">
      <c r="A604" s="1">
        <v>1046</v>
      </c>
      <c r="B604" s="19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1">
        <v>254.60399999999998</v>
      </c>
      <c r="R604" s="1">
        <v>14</v>
      </c>
      <c r="S604" s="11">
        <v>-18.185999999999993</v>
      </c>
      <c r="T604" s="20" t="str">
        <f>VLOOKUP(N604,Referans!A:B,2,FALSE)</f>
        <v>Ahmet Yılmaz</v>
      </c>
      <c r="U604" s="20" t="str">
        <f>INDEX(Referans!B:B,MATCH(N604,Referans!A:A,0))</f>
        <v>Ahmet Yılmaz</v>
      </c>
      <c r="V604" s="20" t="str">
        <f t="shared" si="9"/>
        <v>ZARARLI</v>
      </c>
    </row>
    <row r="605" spans="1:22" x14ac:dyDescent="0.25">
      <c r="A605" s="1">
        <v>1047</v>
      </c>
      <c r="B605" s="19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1">
        <v>1363.96</v>
      </c>
      <c r="R605" s="1">
        <v>5</v>
      </c>
      <c r="S605" s="11">
        <v>85.247500000000002</v>
      </c>
      <c r="T605" s="20" t="str">
        <f>VLOOKUP(N605,Referans!A:B,2,FALSE)</f>
        <v>Mehmet Kaya</v>
      </c>
      <c r="U605" s="20" t="str">
        <f>INDEX(Referans!B:B,MATCH(N605,Referans!A:A,0))</f>
        <v>Mehmet Kaya</v>
      </c>
      <c r="V605" s="20" t="str">
        <f t="shared" si="9"/>
        <v>KARLI</v>
      </c>
    </row>
    <row r="606" spans="1:22" x14ac:dyDescent="0.25">
      <c r="A606" s="1">
        <v>1048</v>
      </c>
      <c r="B606" s="19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1">
        <v>102.35999999999999</v>
      </c>
      <c r="R606" s="1">
        <v>3</v>
      </c>
      <c r="S606" s="11">
        <v>-3.8385000000000105</v>
      </c>
      <c r="T606" s="20" t="str">
        <f>VLOOKUP(N606,Referans!A:B,2,FALSE)</f>
        <v>Ahmet Yılmaz</v>
      </c>
      <c r="U606" s="20" t="str">
        <f>INDEX(Referans!B:B,MATCH(N606,Referans!A:A,0))</f>
        <v>Ahmet Yılmaz</v>
      </c>
      <c r="V606" s="20" t="str">
        <f t="shared" si="9"/>
        <v>ZARARLI</v>
      </c>
    </row>
    <row r="607" spans="1:22" x14ac:dyDescent="0.25">
      <c r="A607" s="1">
        <v>1058</v>
      </c>
      <c r="B607" s="19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1">
        <v>19.936000000000003</v>
      </c>
      <c r="R607" s="1">
        <v>4</v>
      </c>
      <c r="S607" s="11">
        <v>7.2267999999999999</v>
      </c>
      <c r="T607" s="20" t="str">
        <f>VLOOKUP(N607,Referans!A:B,2,FALSE)</f>
        <v>Ayşe Demir</v>
      </c>
      <c r="U607" s="20" t="str">
        <f>INDEX(Referans!B:B,MATCH(N607,Referans!A:A,0))</f>
        <v>Ayşe Demir</v>
      </c>
      <c r="V607" s="20" t="str">
        <f t="shared" si="9"/>
        <v>KARLI</v>
      </c>
    </row>
    <row r="608" spans="1:22" x14ac:dyDescent="0.25">
      <c r="A608" s="1">
        <v>1059</v>
      </c>
      <c r="B608" s="19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1">
        <v>65.567999999999998</v>
      </c>
      <c r="R608" s="1">
        <v>2</v>
      </c>
      <c r="S608" s="11">
        <v>22.948799999999995</v>
      </c>
      <c r="T608" s="20" t="str">
        <f>VLOOKUP(N608,Referans!A:B,2,FALSE)</f>
        <v>Ayşe Demir</v>
      </c>
      <c r="U608" s="20" t="str">
        <f>INDEX(Referans!B:B,MATCH(N608,Referans!A:A,0))</f>
        <v>Ayşe Demir</v>
      </c>
      <c r="V608" s="20" t="str">
        <f t="shared" si="9"/>
        <v>KARLI</v>
      </c>
    </row>
    <row r="609" spans="1:22" x14ac:dyDescent="0.25">
      <c r="A609" s="1">
        <v>1060</v>
      </c>
      <c r="B609" s="19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1">
        <v>4.4160000000000004</v>
      </c>
      <c r="R609" s="1">
        <v>3</v>
      </c>
      <c r="S609" s="11">
        <v>1.6008</v>
      </c>
      <c r="T609" s="20" t="str">
        <f>VLOOKUP(N609,Referans!A:B,2,FALSE)</f>
        <v>Ayşe Demir</v>
      </c>
      <c r="U609" s="20" t="str">
        <f>INDEX(Referans!B:B,MATCH(N609,Referans!A:A,0))</f>
        <v>Ayşe Demir</v>
      </c>
      <c r="V609" s="20" t="str">
        <f t="shared" si="9"/>
        <v>KARLI</v>
      </c>
    </row>
    <row r="610" spans="1:22" x14ac:dyDescent="0.25">
      <c r="A610" s="1">
        <v>1068</v>
      </c>
      <c r="B610" s="19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1">
        <v>194.84800000000001</v>
      </c>
      <c r="R610" s="1">
        <v>4</v>
      </c>
      <c r="S610" s="11">
        <v>12.177999999999983</v>
      </c>
      <c r="T610" s="20" t="str">
        <f>VLOOKUP(N610,Referans!A:B,2,FALSE)</f>
        <v>Ahmet Yılmaz</v>
      </c>
      <c r="U610" s="20" t="str">
        <f>INDEX(Referans!B:B,MATCH(N610,Referans!A:A,0))</f>
        <v>Ahmet Yılmaz</v>
      </c>
      <c r="V610" s="20" t="str">
        <f t="shared" si="9"/>
        <v>KARLI</v>
      </c>
    </row>
    <row r="611" spans="1:22" x14ac:dyDescent="0.25">
      <c r="A611" s="1">
        <v>1069</v>
      </c>
      <c r="B611" s="19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1">
        <v>1.7440000000000002</v>
      </c>
      <c r="R611" s="1">
        <v>1</v>
      </c>
      <c r="S611" s="11">
        <v>-0.34880000000000033</v>
      </c>
      <c r="T611" s="20" t="str">
        <f>VLOOKUP(N611,Referans!A:B,2,FALSE)</f>
        <v>Ayşe Demir</v>
      </c>
      <c r="U611" s="20" t="str">
        <f>INDEX(Referans!B:B,MATCH(N611,Referans!A:A,0))</f>
        <v>Ayşe Demir</v>
      </c>
      <c r="V611" s="20" t="str">
        <f t="shared" si="9"/>
        <v>ZARARLI</v>
      </c>
    </row>
    <row r="612" spans="1:22" x14ac:dyDescent="0.25">
      <c r="A612" s="1">
        <v>1072</v>
      </c>
      <c r="B612" s="19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1">
        <v>29.472000000000001</v>
      </c>
      <c r="R612" s="1">
        <v>3</v>
      </c>
      <c r="S612" s="11">
        <v>9.9467999999999979</v>
      </c>
      <c r="T612" s="20" t="str">
        <f>VLOOKUP(N612,Referans!A:B,2,FALSE)</f>
        <v>Ayşe Demir</v>
      </c>
      <c r="U612" s="20" t="str">
        <f>INDEX(Referans!B:B,MATCH(N612,Referans!A:A,0))</f>
        <v>Ayşe Demir</v>
      </c>
      <c r="V612" s="20" t="str">
        <f t="shared" si="9"/>
        <v>KARLI</v>
      </c>
    </row>
    <row r="613" spans="1:22" x14ac:dyDescent="0.25">
      <c r="A613" s="1">
        <v>1073</v>
      </c>
      <c r="B613" s="19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1">
        <v>8.64</v>
      </c>
      <c r="R613" s="1">
        <v>2</v>
      </c>
      <c r="S613" s="11">
        <v>3.024</v>
      </c>
      <c r="T613" s="20" t="str">
        <f>VLOOKUP(N613,Referans!A:B,2,FALSE)</f>
        <v>Ayşe Demir</v>
      </c>
      <c r="U613" s="20" t="str">
        <f>INDEX(Referans!B:B,MATCH(N613,Referans!A:A,0))</f>
        <v>Ayşe Demir</v>
      </c>
      <c r="V613" s="20" t="str">
        <f t="shared" si="9"/>
        <v>KARLI</v>
      </c>
    </row>
    <row r="614" spans="1:22" x14ac:dyDescent="0.25">
      <c r="A614" s="1">
        <v>1074</v>
      </c>
      <c r="B614" s="19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1">
        <v>6.27</v>
      </c>
      <c r="R614" s="1">
        <v>5</v>
      </c>
      <c r="S614" s="11">
        <v>-4.5980000000000008</v>
      </c>
      <c r="T614" s="20" t="str">
        <f>VLOOKUP(N614,Referans!A:B,2,FALSE)</f>
        <v>Ayşe Demir</v>
      </c>
      <c r="U614" s="20" t="str">
        <f>INDEX(Referans!B:B,MATCH(N614,Referans!A:A,0))</f>
        <v>Ayşe Demir</v>
      </c>
      <c r="V614" s="20" t="str">
        <f t="shared" si="9"/>
        <v>ZARARLI</v>
      </c>
    </row>
    <row r="615" spans="1:22" x14ac:dyDescent="0.25">
      <c r="A615" s="1">
        <v>1075</v>
      </c>
      <c r="B615" s="19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1">
        <v>4.3680000000000003</v>
      </c>
      <c r="R615" s="1">
        <v>7</v>
      </c>
      <c r="S615" s="11">
        <v>-3.3487999999999998</v>
      </c>
      <c r="T615" s="20" t="str">
        <f>VLOOKUP(N615,Referans!A:B,2,FALSE)</f>
        <v>Ayşe Demir</v>
      </c>
      <c r="U615" s="20" t="str">
        <f>INDEX(Referans!B:B,MATCH(N615,Referans!A:A,0))</f>
        <v>Ayşe Demir</v>
      </c>
      <c r="V615" s="20" t="str">
        <f t="shared" si="9"/>
        <v>ZARARLI</v>
      </c>
    </row>
    <row r="616" spans="1:22" x14ac:dyDescent="0.25">
      <c r="A616" s="1">
        <v>1076</v>
      </c>
      <c r="B616" s="19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1">
        <v>31.983999999999998</v>
      </c>
      <c r="R616" s="1">
        <v>2</v>
      </c>
      <c r="S616" s="11">
        <v>1.9989999999999979</v>
      </c>
      <c r="T616" s="20" t="str">
        <f>VLOOKUP(N616,Referans!A:B,2,FALSE)</f>
        <v>Mehmet Kaya</v>
      </c>
      <c r="U616" s="20" t="str">
        <f>INDEX(Referans!B:B,MATCH(N616,Referans!A:A,0))</f>
        <v>Mehmet Kaya</v>
      </c>
      <c r="V616" s="20" t="str">
        <f t="shared" si="9"/>
        <v>KARLI</v>
      </c>
    </row>
    <row r="617" spans="1:22" x14ac:dyDescent="0.25">
      <c r="A617" s="1">
        <v>1077</v>
      </c>
      <c r="B617" s="19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1">
        <v>40.879999999999995</v>
      </c>
      <c r="R617" s="1">
        <v>7</v>
      </c>
      <c r="S617" s="11">
        <v>10.628799999999998</v>
      </c>
      <c r="T617" s="20" t="str">
        <f>VLOOKUP(N617,Referans!A:B,2,FALSE)</f>
        <v>Ayşe Demir</v>
      </c>
      <c r="U617" s="20" t="str">
        <f>INDEX(Referans!B:B,MATCH(N617,Referans!A:A,0))</f>
        <v>Ayşe Demir</v>
      </c>
      <c r="V617" s="20" t="str">
        <f t="shared" si="9"/>
        <v>KARLI</v>
      </c>
    </row>
    <row r="618" spans="1:22" x14ac:dyDescent="0.25">
      <c r="A618" s="1">
        <v>1078</v>
      </c>
      <c r="B618" s="19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1">
        <v>119.96</v>
      </c>
      <c r="R618" s="1">
        <v>2</v>
      </c>
      <c r="S618" s="11">
        <v>33.588800000000006</v>
      </c>
      <c r="T618" s="20" t="str">
        <f>VLOOKUP(N618,Referans!A:B,2,FALSE)</f>
        <v>Ayşe Demir</v>
      </c>
      <c r="U618" s="20" t="str">
        <f>INDEX(Referans!B:B,MATCH(N618,Referans!A:A,0))</f>
        <v>Ayşe Demir</v>
      </c>
      <c r="V618" s="20" t="str">
        <f t="shared" si="9"/>
        <v>KARLI</v>
      </c>
    </row>
    <row r="619" spans="1:22" x14ac:dyDescent="0.25">
      <c r="A619" s="1">
        <v>1079</v>
      </c>
      <c r="B619" s="19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1">
        <v>31.44</v>
      </c>
      <c r="R619" s="1">
        <v>3</v>
      </c>
      <c r="S619" s="11">
        <v>8.4888000000000012</v>
      </c>
      <c r="T619" s="20" t="str">
        <f>VLOOKUP(N619,Referans!A:B,2,FALSE)</f>
        <v>Ayşe Demir</v>
      </c>
      <c r="U619" s="20" t="str">
        <f>INDEX(Referans!B:B,MATCH(N619,Referans!A:A,0))</f>
        <v>Ayşe Demir</v>
      </c>
      <c r="V619" s="20" t="str">
        <f t="shared" si="9"/>
        <v>KARLI</v>
      </c>
    </row>
    <row r="620" spans="1:22" x14ac:dyDescent="0.25">
      <c r="A620" s="1">
        <v>1080</v>
      </c>
      <c r="B620" s="19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1">
        <v>6.88</v>
      </c>
      <c r="R620" s="1">
        <v>1</v>
      </c>
      <c r="S620" s="11">
        <v>2.3220000000000001</v>
      </c>
      <c r="T620" s="20" t="str">
        <f>VLOOKUP(N620,Referans!A:B,2,FALSE)</f>
        <v>Ayşe Demir</v>
      </c>
      <c r="U620" s="20" t="str">
        <f>INDEX(Referans!B:B,MATCH(N620,Referans!A:A,0))</f>
        <v>Ayşe Demir</v>
      </c>
      <c r="V620" s="20" t="str">
        <f t="shared" si="9"/>
        <v>KARLI</v>
      </c>
    </row>
    <row r="621" spans="1:22" x14ac:dyDescent="0.25">
      <c r="A621" s="1">
        <v>1083</v>
      </c>
      <c r="B621" s="19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1">
        <v>836.59199999999998</v>
      </c>
      <c r="R621" s="1">
        <v>8</v>
      </c>
      <c r="S621" s="11">
        <v>-264.92079999999999</v>
      </c>
      <c r="T621" s="20" t="str">
        <f>VLOOKUP(N621,Referans!A:B,2,FALSE)</f>
        <v>Ahmet Yılmaz</v>
      </c>
      <c r="U621" s="20" t="str">
        <f>INDEX(Referans!B:B,MATCH(N621,Referans!A:A,0))</f>
        <v>Ahmet Yılmaz</v>
      </c>
      <c r="V621" s="20" t="str">
        <f t="shared" si="9"/>
        <v>ZARARLI</v>
      </c>
    </row>
    <row r="622" spans="1:22" x14ac:dyDescent="0.25">
      <c r="A622" s="1">
        <v>1084</v>
      </c>
      <c r="B622" s="19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1">
        <v>26.38</v>
      </c>
      <c r="R622" s="1">
        <v>1</v>
      </c>
      <c r="S622" s="11">
        <v>12.134799999999998</v>
      </c>
      <c r="T622" s="20" t="str">
        <f>VLOOKUP(N622,Referans!A:B,2,FALSE)</f>
        <v>Ayşe Demir</v>
      </c>
      <c r="U622" s="20" t="str">
        <f>INDEX(Referans!B:B,MATCH(N622,Referans!A:A,0))</f>
        <v>Ayşe Demir</v>
      </c>
      <c r="V622" s="20" t="str">
        <f t="shared" si="9"/>
        <v>KARLI</v>
      </c>
    </row>
    <row r="623" spans="1:22" x14ac:dyDescent="0.25">
      <c r="A623" s="1">
        <v>1085</v>
      </c>
      <c r="B623" s="19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1">
        <v>362.92</v>
      </c>
      <c r="R623" s="1">
        <v>2</v>
      </c>
      <c r="S623" s="11">
        <v>105.24679999999995</v>
      </c>
      <c r="T623" s="20" t="str">
        <f>VLOOKUP(N623,Referans!A:B,2,FALSE)</f>
        <v>Ayşe Demir</v>
      </c>
      <c r="U623" s="20" t="str">
        <f>INDEX(Referans!B:B,MATCH(N623,Referans!A:A,0))</f>
        <v>Ayşe Demir</v>
      </c>
      <c r="V623" s="20" t="str">
        <f t="shared" si="9"/>
        <v>KARLI</v>
      </c>
    </row>
    <row r="624" spans="1:22" x14ac:dyDescent="0.25">
      <c r="A624" s="1">
        <v>1086</v>
      </c>
      <c r="B624" s="19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1">
        <v>4899.93</v>
      </c>
      <c r="R624" s="1">
        <v>7</v>
      </c>
      <c r="S624" s="11">
        <v>2400.9656999999997</v>
      </c>
      <c r="T624" s="20" t="str">
        <f>VLOOKUP(N624,Referans!A:B,2,FALSE)</f>
        <v>Mehmet Kaya</v>
      </c>
      <c r="U624" s="20" t="str">
        <f>INDEX(Referans!B:B,MATCH(N624,Referans!A:A,0))</f>
        <v>Mehmet Kaya</v>
      </c>
      <c r="V624" s="20" t="str">
        <f t="shared" si="9"/>
        <v>KARLI</v>
      </c>
    </row>
    <row r="625" spans="1:22" x14ac:dyDescent="0.25">
      <c r="A625" s="1">
        <v>1087</v>
      </c>
      <c r="B625" s="19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1">
        <v>6.48</v>
      </c>
      <c r="R625" s="1">
        <v>1</v>
      </c>
      <c r="S625" s="11">
        <v>3.1104000000000003</v>
      </c>
      <c r="T625" s="20" t="str">
        <f>VLOOKUP(N625,Referans!A:B,2,FALSE)</f>
        <v>Ayşe Demir</v>
      </c>
      <c r="U625" s="20" t="str">
        <f>INDEX(Referans!B:B,MATCH(N625,Referans!A:A,0))</f>
        <v>Ayşe Demir</v>
      </c>
      <c r="V625" s="20" t="str">
        <f t="shared" si="9"/>
        <v>KARLI</v>
      </c>
    </row>
    <row r="626" spans="1:22" x14ac:dyDescent="0.25">
      <c r="A626" s="1">
        <v>1088</v>
      </c>
      <c r="B626" s="19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1">
        <v>71.975999999999999</v>
      </c>
      <c r="R626" s="1">
        <v>3</v>
      </c>
      <c r="S626" s="11">
        <v>7.1976000000000049</v>
      </c>
      <c r="T626" s="20" t="str">
        <f>VLOOKUP(N626,Referans!A:B,2,FALSE)</f>
        <v>Mehmet Kaya</v>
      </c>
      <c r="U626" s="20" t="str">
        <f>INDEX(Referans!B:B,MATCH(N626,Referans!A:A,0))</f>
        <v>Mehmet Kaya</v>
      </c>
      <c r="V626" s="20" t="str">
        <f t="shared" si="9"/>
        <v>KARLI</v>
      </c>
    </row>
    <row r="627" spans="1:22" x14ac:dyDescent="0.25">
      <c r="A627" s="1">
        <v>1089</v>
      </c>
      <c r="B627" s="19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1">
        <v>3.15</v>
      </c>
      <c r="R627" s="1">
        <v>1</v>
      </c>
      <c r="S627" s="11">
        <v>1.512</v>
      </c>
      <c r="T627" s="20" t="str">
        <f>VLOOKUP(N627,Referans!A:B,2,FALSE)</f>
        <v>Ayşe Demir</v>
      </c>
      <c r="U627" s="20" t="str">
        <f>INDEX(Referans!B:B,MATCH(N627,Referans!A:A,0))</f>
        <v>Ayşe Demir</v>
      </c>
      <c r="V627" s="20" t="str">
        <f t="shared" si="9"/>
        <v>KARLI</v>
      </c>
    </row>
    <row r="628" spans="1:22" x14ac:dyDescent="0.25">
      <c r="A628" s="1">
        <v>1090</v>
      </c>
      <c r="B628" s="19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1">
        <v>31.983999999999998</v>
      </c>
      <c r="R628" s="1">
        <v>2</v>
      </c>
      <c r="S628" s="11">
        <v>1.9989999999999979</v>
      </c>
      <c r="T628" s="20" t="str">
        <f>VLOOKUP(N628,Referans!A:B,2,FALSE)</f>
        <v>Ahmet Yılmaz</v>
      </c>
      <c r="U628" s="20" t="str">
        <f>INDEX(Referans!B:B,MATCH(N628,Referans!A:A,0))</f>
        <v>Ahmet Yılmaz</v>
      </c>
      <c r="V628" s="20" t="str">
        <f t="shared" si="9"/>
        <v>KARLI</v>
      </c>
    </row>
    <row r="629" spans="1:22" x14ac:dyDescent="0.25">
      <c r="A629" s="1">
        <v>1091</v>
      </c>
      <c r="B629" s="19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1">
        <v>71.984000000000009</v>
      </c>
      <c r="R629" s="1">
        <v>2</v>
      </c>
      <c r="S629" s="11">
        <v>25.194399999999995</v>
      </c>
      <c r="T629" s="20" t="str">
        <f>VLOOKUP(N629,Referans!A:B,2,FALSE)</f>
        <v>Mehmet Kaya</v>
      </c>
      <c r="U629" s="20" t="str">
        <f>INDEX(Referans!B:B,MATCH(N629,Referans!A:A,0))</f>
        <v>Mehmet Kaya</v>
      </c>
      <c r="V629" s="20" t="str">
        <f t="shared" si="9"/>
        <v>KARLI</v>
      </c>
    </row>
    <row r="630" spans="1:22" x14ac:dyDescent="0.25">
      <c r="A630" s="1">
        <v>1096</v>
      </c>
      <c r="B630" s="19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1">
        <v>348.20799999999997</v>
      </c>
      <c r="R630" s="1">
        <v>7</v>
      </c>
      <c r="S630" s="11">
        <v>30.468200000000024</v>
      </c>
      <c r="T630" s="20" t="str">
        <f>VLOOKUP(N630,Referans!A:B,2,FALSE)</f>
        <v>Ayşe Demir</v>
      </c>
      <c r="U630" s="20" t="str">
        <f>INDEX(Referans!B:B,MATCH(N630,Referans!A:A,0))</f>
        <v>Ayşe Demir</v>
      </c>
      <c r="V630" s="20" t="str">
        <f t="shared" si="9"/>
        <v>KARLI</v>
      </c>
    </row>
    <row r="631" spans="1:22" x14ac:dyDescent="0.25">
      <c r="A631" s="1">
        <v>1097</v>
      </c>
      <c r="B631" s="19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1">
        <v>35.783999999999999</v>
      </c>
      <c r="R631" s="1">
        <v>7</v>
      </c>
      <c r="S631" s="11">
        <v>-28.627200000000009</v>
      </c>
      <c r="T631" s="20" t="str">
        <f>VLOOKUP(N631,Referans!A:B,2,FALSE)</f>
        <v>Ayşe Demir</v>
      </c>
      <c r="U631" s="20" t="str">
        <f>INDEX(Referans!B:B,MATCH(N631,Referans!A:A,0))</f>
        <v>Ayşe Demir</v>
      </c>
      <c r="V631" s="20" t="str">
        <f t="shared" si="9"/>
        <v>ZARARLI</v>
      </c>
    </row>
    <row r="632" spans="1:22" x14ac:dyDescent="0.25">
      <c r="A632" s="1">
        <v>1099</v>
      </c>
      <c r="B632" s="19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1">
        <v>7.04</v>
      </c>
      <c r="R632" s="1">
        <v>4</v>
      </c>
      <c r="S632" s="11">
        <v>2.0415999999999999</v>
      </c>
      <c r="T632" s="20" t="str">
        <f>VLOOKUP(N632,Referans!A:B,2,FALSE)</f>
        <v>Ayşe Demir</v>
      </c>
      <c r="U632" s="20" t="str">
        <f>INDEX(Referans!B:B,MATCH(N632,Referans!A:A,0))</f>
        <v>Ayşe Demir</v>
      </c>
      <c r="V632" s="20" t="str">
        <f t="shared" si="9"/>
        <v>KARLI</v>
      </c>
    </row>
    <row r="633" spans="1:22" x14ac:dyDescent="0.25">
      <c r="A633" s="1">
        <v>1100</v>
      </c>
      <c r="B633" s="19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1">
        <v>8.73</v>
      </c>
      <c r="R633" s="1">
        <v>3</v>
      </c>
      <c r="S633" s="11">
        <v>4.1030999999999995</v>
      </c>
      <c r="T633" s="20" t="str">
        <f>VLOOKUP(N633,Referans!A:B,2,FALSE)</f>
        <v>Ahmet Yılmaz</v>
      </c>
      <c r="U633" s="20" t="str">
        <f>INDEX(Referans!B:B,MATCH(N633,Referans!A:A,0))</f>
        <v>Ahmet Yılmaz</v>
      </c>
      <c r="V633" s="20" t="str">
        <f t="shared" si="9"/>
        <v>KARLI</v>
      </c>
    </row>
    <row r="634" spans="1:22" x14ac:dyDescent="0.25">
      <c r="A634" s="1">
        <v>1101</v>
      </c>
      <c r="B634" s="19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1">
        <v>29.29</v>
      </c>
      <c r="R634" s="1">
        <v>1</v>
      </c>
      <c r="S634" s="11">
        <v>9.6656999999999975</v>
      </c>
      <c r="T634" s="20" t="str">
        <f>VLOOKUP(N634,Referans!A:B,2,FALSE)</f>
        <v>Mehmet Kaya</v>
      </c>
      <c r="U634" s="20" t="str">
        <f>INDEX(Referans!B:B,MATCH(N634,Referans!A:A,0))</f>
        <v>Mehmet Kaya</v>
      </c>
      <c r="V634" s="20" t="str">
        <f t="shared" si="9"/>
        <v>KARLI</v>
      </c>
    </row>
    <row r="635" spans="1:22" x14ac:dyDescent="0.25">
      <c r="A635" s="1">
        <v>1102</v>
      </c>
      <c r="B635" s="19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1">
        <v>8.64</v>
      </c>
      <c r="R635" s="1">
        <v>3</v>
      </c>
      <c r="S635" s="11">
        <v>2.5055999999999998</v>
      </c>
      <c r="T635" s="20" t="str">
        <f>VLOOKUP(N635,Referans!A:B,2,FALSE)</f>
        <v>Ayşe Demir</v>
      </c>
      <c r="U635" s="20" t="str">
        <f>INDEX(Referans!B:B,MATCH(N635,Referans!A:A,0))</f>
        <v>Ayşe Demir</v>
      </c>
      <c r="V635" s="20" t="str">
        <f t="shared" si="9"/>
        <v>KARLI</v>
      </c>
    </row>
    <row r="636" spans="1:22" x14ac:dyDescent="0.25">
      <c r="A636" s="1">
        <v>1103</v>
      </c>
      <c r="B636" s="19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1">
        <v>2.6939999999999995</v>
      </c>
      <c r="R636" s="1">
        <v>3</v>
      </c>
      <c r="S636" s="11">
        <v>-4.7145000000000028</v>
      </c>
      <c r="T636" s="20" t="str">
        <f>VLOOKUP(N636,Referans!A:B,2,FALSE)</f>
        <v>Ayşe Demir</v>
      </c>
      <c r="U636" s="20" t="str">
        <f>INDEX(Referans!B:B,MATCH(N636,Referans!A:A,0))</f>
        <v>Ayşe Demir</v>
      </c>
      <c r="V636" s="20" t="str">
        <f t="shared" si="9"/>
        <v>ZARARLI</v>
      </c>
    </row>
    <row r="637" spans="1:22" x14ac:dyDescent="0.25">
      <c r="A637" s="1">
        <v>1104</v>
      </c>
      <c r="B637" s="19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1">
        <v>2.9339999999999993</v>
      </c>
      <c r="R637" s="1">
        <v>3</v>
      </c>
      <c r="S637" s="11">
        <v>-4.9878000000000018</v>
      </c>
      <c r="T637" s="20" t="str">
        <f>VLOOKUP(N637,Referans!A:B,2,FALSE)</f>
        <v>Ayşe Demir</v>
      </c>
      <c r="U637" s="20" t="str">
        <f>INDEX(Referans!B:B,MATCH(N637,Referans!A:A,0))</f>
        <v>Ayşe Demir</v>
      </c>
      <c r="V637" s="20" t="str">
        <f t="shared" si="9"/>
        <v>ZARARLI</v>
      </c>
    </row>
    <row r="638" spans="1:22" x14ac:dyDescent="0.25">
      <c r="A638" s="1">
        <v>1105</v>
      </c>
      <c r="B638" s="19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1">
        <v>22.919999999999998</v>
      </c>
      <c r="R638" s="1">
        <v>3</v>
      </c>
      <c r="S638" s="11">
        <v>11.230799999999999</v>
      </c>
      <c r="T638" s="20" t="str">
        <f>VLOOKUP(N638,Referans!A:B,2,FALSE)</f>
        <v>Ayşe Demir</v>
      </c>
      <c r="U638" s="20" t="str">
        <f>INDEX(Referans!B:B,MATCH(N638,Referans!A:A,0))</f>
        <v>Ayşe Demir</v>
      </c>
      <c r="V638" s="20" t="str">
        <f t="shared" si="9"/>
        <v>KARLI</v>
      </c>
    </row>
    <row r="639" spans="1:22" x14ac:dyDescent="0.25">
      <c r="A639" s="1">
        <v>1106</v>
      </c>
      <c r="B639" s="19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1">
        <v>100.70400000000001</v>
      </c>
      <c r="R639" s="1">
        <v>6</v>
      </c>
      <c r="S639" s="11">
        <v>-16.36440000000001</v>
      </c>
      <c r="T639" s="20" t="str">
        <f>VLOOKUP(N639,Referans!A:B,2,FALSE)</f>
        <v>Ayşe Demir</v>
      </c>
      <c r="U639" s="20" t="str">
        <f>INDEX(Referans!B:B,MATCH(N639,Referans!A:A,0))</f>
        <v>Ayşe Demir</v>
      </c>
      <c r="V639" s="20" t="str">
        <f t="shared" si="9"/>
        <v>ZARARLI</v>
      </c>
    </row>
    <row r="640" spans="1:22" x14ac:dyDescent="0.25">
      <c r="A640" s="1">
        <v>1107</v>
      </c>
      <c r="B640" s="19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1">
        <v>2.3280000000000003</v>
      </c>
      <c r="R640" s="1">
        <v>2</v>
      </c>
      <c r="S640" s="11">
        <v>-0.75660000000000016</v>
      </c>
      <c r="T640" s="20" t="str">
        <f>VLOOKUP(N640,Referans!A:B,2,FALSE)</f>
        <v>Ahmet Yılmaz</v>
      </c>
      <c r="U640" s="20" t="str">
        <f>INDEX(Referans!B:B,MATCH(N640,Referans!A:A,0))</f>
        <v>Ahmet Yılmaz</v>
      </c>
      <c r="V640" s="20" t="str">
        <f t="shared" si="9"/>
        <v>ZARARLI</v>
      </c>
    </row>
    <row r="641" spans="1:22" x14ac:dyDescent="0.25">
      <c r="A641" s="1">
        <v>1108</v>
      </c>
      <c r="B641" s="19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1">
        <v>10.779999999999996</v>
      </c>
      <c r="R641" s="1">
        <v>5</v>
      </c>
      <c r="S641" s="11">
        <v>-17.248000000000008</v>
      </c>
      <c r="T641" s="20" t="str">
        <f>VLOOKUP(N641,Referans!A:B,2,FALSE)</f>
        <v>Ayşe Demir</v>
      </c>
      <c r="U641" s="20" t="str">
        <f>INDEX(Referans!B:B,MATCH(N641,Referans!A:A,0))</f>
        <v>Ayşe Demir</v>
      </c>
      <c r="V641" s="20" t="str">
        <f t="shared" si="9"/>
        <v>ZARARLI</v>
      </c>
    </row>
    <row r="642" spans="1:22" x14ac:dyDescent="0.25">
      <c r="A642" s="1">
        <v>1109</v>
      </c>
      <c r="B642" s="19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1">
        <v>58.368000000000009</v>
      </c>
      <c r="R642" s="1">
        <v>12</v>
      </c>
      <c r="S642" s="11">
        <v>21.888000000000002</v>
      </c>
      <c r="T642" s="20" t="str">
        <f>VLOOKUP(N642,Referans!A:B,2,FALSE)</f>
        <v>Ayşe Demir</v>
      </c>
      <c r="U642" s="20" t="str">
        <f>INDEX(Referans!B:B,MATCH(N642,Referans!A:A,0))</f>
        <v>Ayşe Demir</v>
      </c>
      <c r="V642" s="20" t="str">
        <f t="shared" ref="V642:V705" si="10">IF(S642&gt;0,"KARLI",IF(S642=0,"KAR VEYA ZARAR YOK","ZARARLI"))</f>
        <v>KARLI</v>
      </c>
    </row>
    <row r="643" spans="1:22" x14ac:dyDescent="0.25">
      <c r="A643" s="1">
        <v>1110</v>
      </c>
      <c r="B643" s="19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1">
        <v>40.968000000000004</v>
      </c>
      <c r="R643" s="1">
        <v>3</v>
      </c>
      <c r="S643" s="11">
        <v>13.826699999999999</v>
      </c>
      <c r="T643" s="20" t="str">
        <f>VLOOKUP(N643,Referans!A:B,2,FALSE)</f>
        <v>Ayşe Demir</v>
      </c>
      <c r="U643" s="20" t="str">
        <f>INDEX(Referans!B:B,MATCH(N643,Referans!A:A,0))</f>
        <v>Ayşe Demir</v>
      </c>
      <c r="V643" s="20" t="str">
        <f t="shared" si="10"/>
        <v>KARLI</v>
      </c>
    </row>
    <row r="644" spans="1:22" x14ac:dyDescent="0.25">
      <c r="A644" s="1">
        <v>1111</v>
      </c>
      <c r="B644" s="19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1">
        <v>71.959999999999994</v>
      </c>
      <c r="R644" s="1">
        <v>5</v>
      </c>
      <c r="S644" s="11">
        <v>25.185999999999996</v>
      </c>
      <c r="T644" s="20" t="str">
        <f>VLOOKUP(N644,Referans!A:B,2,FALSE)</f>
        <v>Mehmet Kaya</v>
      </c>
      <c r="U644" s="20" t="str">
        <f>INDEX(Referans!B:B,MATCH(N644,Referans!A:A,0))</f>
        <v>Mehmet Kaya</v>
      </c>
      <c r="V644" s="20" t="str">
        <f t="shared" si="10"/>
        <v>KARLI</v>
      </c>
    </row>
    <row r="645" spans="1:22" x14ac:dyDescent="0.25">
      <c r="A645" s="1">
        <v>1112</v>
      </c>
      <c r="B645" s="19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1">
        <v>10.368000000000002</v>
      </c>
      <c r="R645" s="1">
        <v>2</v>
      </c>
      <c r="S645" s="11">
        <v>3.6288</v>
      </c>
      <c r="T645" s="20" t="str">
        <f>VLOOKUP(N645,Referans!A:B,2,FALSE)</f>
        <v>Ayşe Demir</v>
      </c>
      <c r="U645" s="20" t="str">
        <f>INDEX(Referans!B:B,MATCH(N645,Referans!A:A,0))</f>
        <v>Ayşe Demir</v>
      </c>
      <c r="V645" s="20" t="str">
        <f t="shared" si="10"/>
        <v>KARLI</v>
      </c>
    </row>
    <row r="646" spans="1:22" x14ac:dyDescent="0.25">
      <c r="A646" s="1">
        <v>1113</v>
      </c>
      <c r="B646" s="19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1">
        <v>1.1919999999999997</v>
      </c>
      <c r="R646" s="1">
        <v>2</v>
      </c>
      <c r="S646" s="11">
        <v>-2.0264000000000002</v>
      </c>
      <c r="T646" s="20" t="str">
        <f>VLOOKUP(N646,Referans!A:B,2,FALSE)</f>
        <v>Ayşe Demir</v>
      </c>
      <c r="U646" s="20" t="str">
        <f>INDEX(Referans!B:B,MATCH(N646,Referans!A:A,0))</f>
        <v>Ayşe Demir</v>
      </c>
      <c r="V646" s="20" t="str">
        <f t="shared" si="10"/>
        <v>ZARARLI</v>
      </c>
    </row>
    <row r="647" spans="1:22" x14ac:dyDescent="0.25">
      <c r="A647" s="1">
        <v>1114</v>
      </c>
      <c r="B647" s="19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1">
        <v>46.672000000000004</v>
      </c>
      <c r="R647" s="1">
        <v>2</v>
      </c>
      <c r="S647" s="11">
        <v>16.3352</v>
      </c>
      <c r="T647" s="20" t="str">
        <f>VLOOKUP(N647,Referans!A:B,2,FALSE)</f>
        <v>Ayşe Demir</v>
      </c>
      <c r="U647" s="20" t="str">
        <f>INDEX(Referans!B:B,MATCH(N647,Referans!A:A,0))</f>
        <v>Ayşe Demir</v>
      </c>
      <c r="V647" s="20" t="str">
        <f t="shared" si="10"/>
        <v>KARLI</v>
      </c>
    </row>
    <row r="648" spans="1:22" x14ac:dyDescent="0.25">
      <c r="A648" s="1">
        <v>1115</v>
      </c>
      <c r="B648" s="19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1">
        <v>119.83299999999998</v>
      </c>
      <c r="R648" s="1">
        <v>1</v>
      </c>
      <c r="S648" s="11">
        <v>-12.688200000000002</v>
      </c>
      <c r="T648" s="20" t="str">
        <f>VLOOKUP(N648,Referans!A:B,2,FALSE)</f>
        <v>Ahmet Yılmaz</v>
      </c>
      <c r="U648" s="20" t="str">
        <f>INDEX(Referans!B:B,MATCH(N648,Referans!A:A,0))</f>
        <v>Ahmet Yılmaz</v>
      </c>
      <c r="V648" s="20" t="str">
        <f t="shared" si="10"/>
        <v>ZARARLI</v>
      </c>
    </row>
    <row r="649" spans="1:22" x14ac:dyDescent="0.25">
      <c r="A649" s="1">
        <v>1116</v>
      </c>
      <c r="B649" s="19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1">
        <v>119.98</v>
      </c>
      <c r="R649" s="1">
        <v>2</v>
      </c>
      <c r="S649" s="11">
        <v>57.590400000000002</v>
      </c>
      <c r="T649" s="20" t="str">
        <f>VLOOKUP(N649,Referans!A:B,2,FALSE)</f>
        <v>Mehmet Kaya</v>
      </c>
      <c r="U649" s="20" t="str">
        <f>INDEX(Referans!B:B,MATCH(N649,Referans!A:A,0))</f>
        <v>Mehmet Kaya</v>
      </c>
      <c r="V649" s="20" t="str">
        <f t="shared" si="10"/>
        <v>KARLI</v>
      </c>
    </row>
    <row r="650" spans="1:22" x14ac:dyDescent="0.25">
      <c r="A650" s="1">
        <v>1117</v>
      </c>
      <c r="B650" s="19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1">
        <v>6.3</v>
      </c>
      <c r="R650" s="1">
        <v>2</v>
      </c>
      <c r="S650" s="11">
        <v>3.024</v>
      </c>
      <c r="T650" s="20" t="str">
        <f>VLOOKUP(N650,Referans!A:B,2,FALSE)</f>
        <v>Ayşe Demir</v>
      </c>
      <c r="U650" s="20" t="str">
        <f>INDEX(Referans!B:B,MATCH(N650,Referans!A:A,0))</f>
        <v>Ayşe Demir</v>
      </c>
      <c r="V650" s="20" t="str">
        <f t="shared" si="10"/>
        <v>KARLI</v>
      </c>
    </row>
    <row r="651" spans="1:22" x14ac:dyDescent="0.25">
      <c r="A651" s="1">
        <v>1130</v>
      </c>
      <c r="B651" s="19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1">
        <v>343.92</v>
      </c>
      <c r="R651" s="1">
        <v>4</v>
      </c>
      <c r="S651" s="11">
        <v>75.662399999999991</v>
      </c>
      <c r="T651" s="20" t="str">
        <f>VLOOKUP(N651,Referans!A:B,2,FALSE)</f>
        <v>Ahmet Yılmaz</v>
      </c>
      <c r="U651" s="20" t="str">
        <f>INDEX(Referans!B:B,MATCH(N651,Referans!A:A,0))</f>
        <v>Ahmet Yılmaz</v>
      </c>
      <c r="V651" s="20" t="str">
        <f t="shared" si="10"/>
        <v>KARLI</v>
      </c>
    </row>
    <row r="652" spans="1:22" x14ac:dyDescent="0.25">
      <c r="A652" s="1">
        <v>1131</v>
      </c>
      <c r="B652" s="19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1">
        <v>40.99</v>
      </c>
      <c r="R652" s="1">
        <v>1</v>
      </c>
      <c r="S652" s="11">
        <v>20.085100000000001</v>
      </c>
      <c r="T652" s="20" t="str">
        <f>VLOOKUP(N652,Referans!A:B,2,FALSE)</f>
        <v>Ayşe Demir</v>
      </c>
      <c r="U652" s="20" t="str">
        <f>INDEX(Referans!B:B,MATCH(N652,Referans!A:A,0))</f>
        <v>Ayşe Demir</v>
      </c>
      <c r="V652" s="20" t="str">
        <f t="shared" si="10"/>
        <v>KARLI</v>
      </c>
    </row>
    <row r="653" spans="1:22" x14ac:dyDescent="0.25">
      <c r="A653" s="1">
        <v>1132</v>
      </c>
      <c r="B653" s="19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1">
        <v>63.9</v>
      </c>
      <c r="R653" s="1">
        <v>5</v>
      </c>
      <c r="S653" s="11">
        <v>28.754999999999995</v>
      </c>
      <c r="T653" s="20" t="str">
        <f>VLOOKUP(N653,Referans!A:B,2,FALSE)</f>
        <v>Ayşe Demir</v>
      </c>
      <c r="U653" s="20" t="str">
        <f>INDEX(Referans!B:B,MATCH(N653,Referans!A:A,0))</f>
        <v>Ayşe Demir</v>
      </c>
      <c r="V653" s="20" t="str">
        <f t="shared" si="10"/>
        <v>KARLI</v>
      </c>
    </row>
    <row r="654" spans="1:22" x14ac:dyDescent="0.25">
      <c r="A654" s="1">
        <v>1133</v>
      </c>
      <c r="B654" s="19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1">
        <v>19.440000000000001</v>
      </c>
      <c r="R654" s="1">
        <v>3</v>
      </c>
      <c r="S654" s="11">
        <v>9.3312000000000008</v>
      </c>
      <c r="T654" s="20" t="str">
        <f>VLOOKUP(N654,Referans!A:B,2,FALSE)</f>
        <v>Ayşe Demir</v>
      </c>
      <c r="U654" s="20" t="str">
        <f>INDEX(Referans!B:B,MATCH(N654,Referans!A:A,0))</f>
        <v>Ayşe Demir</v>
      </c>
      <c r="V654" s="20" t="str">
        <f t="shared" si="10"/>
        <v>KARLI</v>
      </c>
    </row>
    <row r="655" spans="1:22" x14ac:dyDescent="0.25">
      <c r="A655" s="1">
        <v>1134</v>
      </c>
      <c r="B655" s="19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1">
        <v>124.608</v>
      </c>
      <c r="R655" s="1">
        <v>4</v>
      </c>
      <c r="S655" s="11">
        <v>-23.364000000000019</v>
      </c>
      <c r="T655" s="20" t="str">
        <f>VLOOKUP(N655,Referans!A:B,2,FALSE)</f>
        <v>Ayşe Demir</v>
      </c>
      <c r="U655" s="20" t="str">
        <f>INDEX(Referans!B:B,MATCH(N655,Referans!A:A,0))</f>
        <v>Ayşe Demir</v>
      </c>
      <c r="V655" s="20" t="str">
        <f t="shared" si="10"/>
        <v>ZARARLI</v>
      </c>
    </row>
    <row r="656" spans="1:22" x14ac:dyDescent="0.25">
      <c r="A656" s="1">
        <v>1135</v>
      </c>
      <c r="B656" s="19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1">
        <v>7.5600000000000005</v>
      </c>
      <c r="R656" s="1">
        <v>3</v>
      </c>
      <c r="S656" s="11">
        <v>2.6459999999999995</v>
      </c>
      <c r="T656" s="20" t="str">
        <f>VLOOKUP(N656,Referans!A:B,2,FALSE)</f>
        <v>Ayşe Demir</v>
      </c>
      <c r="U656" s="20" t="str">
        <f>INDEX(Referans!B:B,MATCH(N656,Referans!A:A,0))</f>
        <v>Ayşe Demir</v>
      </c>
      <c r="V656" s="20" t="str">
        <f t="shared" si="10"/>
        <v>KARLI</v>
      </c>
    </row>
    <row r="657" spans="1:22" x14ac:dyDescent="0.25">
      <c r="A657" s="1">
        <v>1136</v>
      </c>
      <c r="B657" s="19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1">
        <v>85.224000000000004</v>
      </c>
      <c r="R657" s="1">
        <v>3</v>
      </c>
      <c r="S657" s="11">
        <v>7.4571000000000041</v>
      </c>
      <c r="T657" s="20" t="str">
        <f>VLOOKUP(N657,Referans!A:B,2,FALSE)</f>
        <v>Ayşe Demir</v>
      </c>
      <c r="U657" s="20" t="str">
        <f>INDEX(Referans!B:B,MATCH(N657,Referans!A:A,0))</f>
        <v>Ayşe Demir</v>
      </c>
      <c r="V657" s="20" t="str">
        <f t="shared" si="10"/>
        <v>KARLI</v>
      </c>
    </row>
    <row r="658" spans="1:22" x14ac:dyDescent="0.25">
      <c r="A658" s="1">
        <v>1137</v>
      </c>
      <c r="B658" s="19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1">
        <v>287.52</v>
      </c>
      <c r="R658" s="1">
        <v>8</v>
      </c>
      <c r="S658" s="11">
        <v>129.38399999999999</v>
      </c>
      <c r="T658" s="20" t="str">
        <f>VLOOKUP(N658,Referans!A:B,2,FALSE)</f>
        <v>Ayşe Demir</v>
      </c>
      <c r="U658" s="20" t="str">
        <f>INDEX(Referans!B:B,MATCH(N658,Referans!A:A,0))</f>
        <v>Ayşe Demir</v>
      </c>
      <c r="V658" s="20" t="str">
        <f t="shared" si="10"/>
        <v>KARLI</v>
      </c>
    </row>
    <row r="659" spans="1:22" x14ac:dyDescent="0.25">
      <c r="A659" s="1">
        <v>1138</v>
      </c>
      <c r="B659" s="19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1">
        <v>37.68</v>
      </c>
      <c r="R659" s="1">
        <v>2</v>
      </c>
      <c r="S659" s="11">
        <v>10.5504</v>
      </c>
      <c r="T659" s="20" t="str">
        <f>VLOOKUP(N659,Referans!A:B,2,FALSE)</f>
        <v>Ayşe Demir</v>
      </c>
      <c r="U659" s="20" t="str">
        <f>INDEX(Referans!B:B,MATCH(N659,Referans!A:A,0))</f>
        <v>Ayşe Demir</v>
      </c>
      <c r="V659" s="20" t="str">
        <f t="shared" si="10"/>
        <v>KARLI</v>
      </c>
    </row>
    <row r="660" spans="1:22" x14ac:dyDescent="0.25">
      <c r="A660" s="1">
        <v>1139</v>
      </c>
      <c r="B660" s="19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1">
        <v>19.98</v>
      </c>
      <c r="R660" s="1">
        <v>2</v>
      </c>
      <c r="S660" s="11">
        <v>8.9909999999999997</v>
      </c>
      <c r="T660" s="20" t="str">
        <f>VLOOKUP(N660,Referans!A:B,2,FALSE)</f>
        <v>Ayşe Demir</v>
      </c>
      <c r="U660" s="20" t="str">
        <f>INDEX(Referans!B:B,MATCH(N660,Referans!A:A,0))</f>
        <v>Ayşe Demir</v>
      </c>
      <c r="V660" s="20" t="str">
        <f t="shared" si="10"/>
        <v>KARLI</v>
      </c>
    </row>
    <row r="661" spans="1:22" x14ac:dyDescent="0.25">
      <c r="A661" s="1">
        <v>1140</v>
      </c>
      <c r="B661" s="19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1">
        <v>20.58</v>
      </c>
      <c r="R661" s="1">
        <v>7</v>
      </c>
      <c r="S661" s="11">
        <v>5.5566000000000004</v>
      </c>
      <c r="T661" s="20" t="str">
        <f>VLOOKUP(N661,Referans!A:B,2,FALSE)</f>
        <v>Ayşe Demir</v>
      </c>
      <c r="U661" s="20" t="str">
        <f>INDEX(Referans!B:B,MATCH(N661,Referans!A:A,0))</f>
        <v>Ayşe Demir</v>
      </c>
      <c r="V661" s="20" t="str">
        <f t="shared" si="10"/>
        <v>KARLI</v>
      </c>
    </row>
    <row r="662" spans="1:22" x14ac:dyDescent="0.25">
      <c r="A662" s="1">
        <v>1141</v>
      </c>
      <c r="B662" s="19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1">
        <v>17.38</v>
      </c>
      <c r="R662" s="1">
        <v>2</v>
      </c>
      <c r="S662" s="11">
        <v>8.69</v>
      </c>
      <c r="T662" s="20" t="str">
        <f>VLOOKUP(N662,Referans!A:B,2,FALSE)</f>
        <v>Ayşe Demir</v>
      </c>
      <c r="U662" s="20" t="str">
        <f>INDEX(Referans!B:B,MATCH(N662,Referans!A:A,0))</f>
        <v>Ayşe Demir</v>
      </c>
      <c r="V662" s="20" t="str">
        <f t="shared" si="10"/>
        <v>KARLI</v>
      </c>
    </row>
    <row r="663" spans="1:22" x14ac:dyDescent="0.25">
      <c r="A663" s="1">
        <v>1153</v>
      </c>
      <c r="B663" s="19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1">
        <v>3.64</v>
      </c>
      <c r="R663" s="1">
        <v>2</v>
      </c>
      <c r="S663" s="11">
        <v>1.6379999999999999</v>
      </c>
      <c r="T663" s="20" t="str">
        <f>VLOOKUP(N663,Referans!A:B,2,FALSE)</f>
        <v>Ayşe Demir</v>
      </c>
      <c r="U663" s="20" t="str">
        <f>INDEX(Referans!B:B,MATCH(N663,Referans!A:A,0))</f>
        <v>Ayşe Demir</v>
      </c>
      <c r="V663" s="20" t="str">
        <f t="shared" si="10"/>
        <v>KARLI</v>
      </c>
    </row>
    <row r="664" spans="1:22" x14ac:dyDescent="0.25">
      <c r="A664" s="1">
        <v>1154</v>
      </c>
      <c r="B664" s="19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1">
        <v>159.768</v>
      </c>
      <c r="R664" s="1">
        <v>7</v>
      </c>
      <c r="S664" s="11">
        <v>53.921700000000008</v>
      </c>
      <c r="T664" s="20" t="str">
        <f>VLOOKUP(N664,Referans!A:B,2,FALSE)</f>
        <v>Ayşe Demir</v>
      </c>
      <c r="U664" s="20" t="str">
        <f>INDEX(Referans!B:B,MATCH(N664,Referans!A:A,0))</f>
        <v>Ayşe Demir</v>
      </c>
      <c r="V664" s="20" t="str">
        <f t="shared" si="10"/>
        <v>KARLI</v>
      </c>
    </row>
    <row r="665" spans="1:22" x14ac:dyDescent="0.25">
      <c r="A665" s="1">
        <v>1159</v>
      </c>
      <c r="B665" s="19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1">
        <v>195.184</v>
      </c>
      <c r="R665" s="1">
        <v>1</v>
      </c>
      <c r="S665" s="11">
        <v>19.518400000000007</v>
      </c>
      <c r="T665" s="20" t="str">
        <f>VLOOKUP(N665,Referans!A:B,2,FALSE)</f>
        <v>Ahmet Yılmaz</v>
      </c>
      <c r="U665" s="20" t="str">
        <f>INDEX(Referans!B:B,MATCH(N665,Referans!A:A,0))</f>
        <v>Ahmet Yılmaz</v>
      </c>
      <c r="V665" s="20" t="str">
        <f t="shared" si="10"/>
        <v>KARLI</v>
      </c>
    </row>
    <row r="666" spans="1:22" x14ac:dyDescent="0.25">
      <c r="A666" s="1">
        <v>1160</v>
      </c>
      <c r="B666" s="19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1">
        <v>362.94</v>
      </c>
      <c r="R666" s="1">
        <v>3</v>
      </c>
      <c r="S666" s="11">
        <v>90.735000000000014</v>
      </c>
      <c r="T666" s="20" t="str">
        <f>VLOOKUP(N666,Referans!A:B,2,FALSE)</f>
        <v>Ayşe Demir</v>
      </c>
      <c r="U666" s="20" t="str">
        <f>INDEX(Referans!B:B,MATCH(N666,Referans!A:A,0))</f>
        <v>Ayşe Demir</v>
      </c>
      <c r="V666" s="20" t="str">
        <f t="shared" si="10"/>
        <v>KARLI</v>
      </c>
    </row>
    <row r="667" spans="1:22" x14ac:dyDescent="0.25">
      <c r="A667" s="1">
        <v>1161</v>
      </c>
      <c r="B667" s="19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1">
        <v>11.54</v>
      </c>
      <c r="R667" s="1">
        <v>2</v>
      </c>
      <c r="S667" s="11">
        <v>5.77</v>
      </c>
      <c r="T667" s="20" t="str">
        <f>VLOOKUP(N667,Referans!A:B,2,FALSE)</f>
        <v>Ayşe Demir</v>
      </c>
      <c r="U667" s="20" t="str">
        <f>INDEX(Referans!B:B,MATCH(N667,Referans!A:A,0))</f>
        <v>Ayşe Demir</v>
      </c>
      <c r="V667" s="20" t="str">
        <f t="shared" si="10"/>
        <v>KARLI</v>
      </c>
    </row>
    <row r="668" spans="1:22" x14ac:dyDescent="0.25">
      <c r="A668" s="1">
        <v>1168</v>
      </c>
      <c r="B668" s="19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1">
        <v>109.48</v>
      </c>
      <c r="R668" s="1">
        <v>2</v>
      </c>
      <c r="S668" s="11">
        <v>33.938800000000001</v>
      </c>
      <c r="T668" s="20" t="str">
        <f>VLOOKUP(N668,Referans!A:B,2,FALSE)</f>
        <v>Ahmet Yılmaz</v>
      </c>
      <c r="U668" s="20" t="str">
        <f>INDEX(Referans!B:B,MATCH(N668,Referans!A:A,0))</f>
        <v>Ahmet Yılmaz</v>
      </c>
      <c r="V668" s="20" t="str">
        <f t="shared" si="10"/>
        <v>KARLI</v>
      </c>
    </row>
    <row r="669" spans="1:22" x14ac:dyDescent="0.25">
      <c r="A669" s="1">
        <v>1169</v>
      </c>
      <c r="B669" s="19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1">
        <v>272.94</v>
      </c>
      <c r="R669" s="1">
        <v>3</v>
      </c>
      <c r="S669" s="11">
        <v>0</v>
      </c>
      <c r="T669" s="20" t="str">
        <f>VLOOKUP(N669,Referans!A:B,2,FALSE)</f>
        <v>Ayşe Demir</v>
      </c>
      <c r="U669" s="20" t="str">
        <f>INDEX(Referans!B:B,MATCH(N669,Referans!A:A,0))</f>
        <v>Ayşe Demir</v>
      </c>
      <c r="V669" s="20" t="str">
        <f t="shared" si="10"/>
        <v>KAR VEYA ZARAR YOK</v>
      </c>
    </row>
    <row r="670" spans="1:22" x14ac:dyDescent="0.25">
      <c r="A670" s="1">
        <v>1170</v>
      </c>
      <c r="B670" s="19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1">
        <v>19.440000000000001</v>
      </c>
      <c r="R670" s="1">
        <v>3</v>
      </c>
      <c r="S670" s="11">
        <v>9.3312000000000008</v>
      </c>
      <c r="T670" s="20" t="str">
        <f>VLOOKUP(N670,Referans!A:B,2,FALSE)</f>
        <v>Ayşe Demir</v>
      </c>
      <c r="U670" s="20" t="str">
        <f>INDEX(Referans!B:B,MATCH(N670,Referans!A:A,0))</f>
        <v>Ayşe Demir</v>
      </c>
      <c r="V670" s="20" t="str">
        <f t="shared" si="10"/>
        <v>KARLI</v>
      </c>
    </row>
    <row r="671" spans="1:22" x14ac:dyDescent="0.25">
      <c r="A671" s="1">
        <v>1171</v>
      </c>
      <c r="B671" s="19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1">
        <v>31.92</v>
      </c>
      <c r="R671" s="1">
        <v>4</v>
      </c>
      <c r="S671" s="11">
        <v>8.299199999999999</v>
      </c>
      <c r="T671" s="20" t="str">
        <f>VLOOKUP(N671,Referans!A:B,2,FALSE)</f>
        <v>Ayşe Demir</v>
      </c>
      <c r="U671" s="20" t="str">
        <f>INDEX(Referans!B:B,MATCH(N671,Referans!A:A,0))</f>
        <v>Ayşe Demir</v>
      </c>
      <c r="V671" s="20" t="str">
        <f t="shared" si="10"/>
        <v>KARLI</v>
      </c>
    </row>
    <row r="672" spans="1:22" x14ac:dyDescent="0.25">
      <c r="A672" s="1">
        <v>1176</v>
      </c>
      <c r="B672" s="19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1">
        <v>27.93</v>
      </c>
      <c r="R672" s="1">
        <v>3</v>
      </c>
      <c r="S672" s="11">
        <v>8.0996999999999986</v>
      </c>
      <c r="T672" s="20" t="str">
        <f>VLOOKUP(N672,Referans!A:B,2,FALSE)</f>
        <v>Ayşe Demir</v>
      </c>
      <c r="U672" s="20" t="str">
        <f>INDEX(Referans!B:B,MATCH(N672,Referans!A:A,0))</f>
        <v>Ayşe Demir</v>
      </c>
      <c r="V672" s="20" t="str">
        <f t="shared" si="10"/>
        <v>KARLI</v>
      </c>
    </row>
    <row r="673" spans="1:22" x14ac:dyDescent="0.25">
      <c r="A673" s="1">
        <v>1178</v>
      </c>
      <c r="B673" s="19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1">
        <v>172.5</v>
      </c>
      <c r="R673" s="1">
        <v>2</v>
      </c>
      <c r="S673" s="11">
        <v>51.749999999999986</v>
      </c>
      <c r="T673" s="20" t="str">
        <f>VLOOKUP(N673,Referans!A:B,2,FALSE)</f>
        <v>Ahmet Yılmaz</v>
      </c>
      <c r="U673" s="20" t="str">
        <f>INDEX(Referans!B:B,MATCH(N673,Referans!A:A,0))</f>
        <v>Ahmet Yılmaz</v>
      </c>
      <c r="V673" s="20" t="str">
        <f t="shared" si="10"/>
        <v>KARLI</v>
      </c>
    </row>
    <row r="674" spans="1:22" x14ac:dyDescent="0.25">
      <c r="A674" s="1">
        <v>1179</v>
      </c>
      <c r="B674" s="19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1">
        <v>179.97</v>
      </c>
      <c r="R674" s="1">
        <v>3</v>
      </c>
      <c r="S674" s="11">
        <v>44.992500000000007</v>
      </c>
      <c r="T674" s="20" t="str">
        <f>VLOOKUP(N674,Referans!A:B,2,FALSE)</f>
        <v>Mehmet Kaya</v>
      </c>
      <c r="U674" s="20" t="str">
        <f>INDEX(Referans!B:B,MATCH(N674,Referans!A:A,0))</f>
        <v>Mehmet Kaya</v>
      </c>
      <c r="V674" s="20" t="str">
        <f t="shared" si="10"/>
        <v>KARLI</v>
      </c>
    </row>
    <row r="675" spans="1:22" x14ac:dyDescent="0.25">
      <c r="A675" s="1">
        <v>1180</v>
      </c>
      <c r="B675" s="19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1">
        <v>258.69600000000003</v>
      </c>
      <c r="R675" s="1">
        <v>3</v>
      </c>
      <c r="S675" s="11">
        <v>64.674000000000007</v>
      </c>
      <c r="T675" s="20" t="str">
        <f>VLOOKUP(N675,Referans!A:B,2,FALSE)</f>
        <v>Mehmet Kaya</v>
      </c>
      <c r="U675" s="20" t="str">
        <f>INDEX(Referans!B:B,MATCH(N675,Referans!A:A,0))</f>
        <v>Mehmet Kaya</v>
      </c>
      <c r="V675" s="20" t="str">
        <f t="shared" si="10"/>
        <v>KARLI</v>
      </c>
    </row>
    <row r="676" spans="1:22" x14ac:dyDescent="0.25">
      <c r="A676" s="1">
        <v>1183</v>
      </c>
      <c r="B676" s="19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1">
        <v>21.744</v>
      </c>
      <c r="R676" s="1">
        <v>1</v>
      </c>
      <c r="S676" s="11">
        <v>7.3385999999999996</v>
      </c>
      <c r="T676" s="20" t="str">
        <f>VLOOKUP(N676,Referans!A:B,2,FALSE)</f>
        <v>Ayşe Demir</v>
      </c>
      <c r="U676" s="20" t="str">
        <f>INDEX(Referans!B:B,MATCH(N676,Referans!A:A,0))</f>
        <v>Ayşe Demir</v>
      </c>
      <c r="V676" s="20" t="str">
        <f t="shared" si="10"/>
        <v>KARLI</v>
      </c>
    </row>
    <row r="677" spans="1:22" x14ac:dyDescent="0.25">
      <c r="A677" s="1">
        <v>1184</v>
      </c>
      <c r="B677" s="19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1">
        <v>7.92</v>
      </c>
      <c r="R677" s="1">
        <v>5</v>
      </c>
      <c r="S677" s="11">
        <v>0.69300000000000006</v>
      </c>
      <c r="T677" s="20" t="str">
        <f>VLOOKUP(N677,Referans!A:B,2,FALSE)</f>
        <v>Mehmet Kaya</v>
      </c>
      <c r="U677" s="20" t="str">
        <f>INDEX(Referans!B:B,MATCH(N677,Referans!A:A,0))</f>
        <v>Mehmet Kaya</v>
      </c>
      <c r="V677" s="20" t="str">
        <f t="shared" si="10"/>
        <v>KARLI</v>
      </c>
    </row>
    <row r="678" spans="1:22" x14ac:dyDescent="0.25">
      <c r="A678" s="1">
        <v>1189</v>
      </c>
      <c r="B678" s="19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1">
        <v>81.92</v>
      </c>
      <c r="R678" s="1">
        <v>4</v>
      </c>
      <c r="S678" s="11">
        <v>22.118400000000001</v>
      </c>
      <c r="T678" s="20" t="str">
        <f>VLOOKUP(N678,Referans!A:B,2,FALSE)</f>
        <v>Ayşe Demir</v>
      </c>
      <c r="U678" s="20" t="str">
        <f>INDEX(Referans!B:B,MATCH(N678,Referans!A:A,0))</f>
        <v>Ayşe Demir</v>
      </c>
      <c r="V678" s="20" t="str">
        <f t="shared" si="10"/>
        <v>KARLI</v>
      </c>
    </row>
    <row r="679" spans="1:22" x14ac:dyDescent="0.25">
      <c r="A679" s="1">
        <v>1190</v>
      </c>
      <c r="B679" s="19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1">
        <v>889.53600000000006</v>
      </c>
      <c r="R679" s="1">
        <v>8</v>
      </c>
      <c r="S679" s="11">
        <v>66.715199999999982</v>
      </c>
      <c r="T679" s="20" t="str">
        <f>VLOOKUP(N679,Referans!A:B,2,FALSE)</f>
        <v>Mehmet Kaya</v>
      </c>
      <c r="U679" s="20" t="str">
        <f>INDEX(Referans!B:B,MATCH(N679,Referans!A:A,0))</f>
        <v>Mehmet Kaya</v>
      </c>
      <c r="V679" s="20" t="str">
        <f t="shared" si="10"/>
        <v>KARLI</v>
      </c>
    </row>
    <row r="680" spans="1:22" x14ac:dyDescent="0.25">
      <c r="A680" s="1">
        <v>1191</v>
      </c>
      <c r="B680" s="19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1">
        <v>892.22400000000005</v>
      </c>
      <c r="R680" s="1">
        <v>3</v>
      </c>
      <c r="S680" s="11">
        <v>89.222400000000022</v>
      </c>
      <c r="T680" s="20" t="str">
        <f>VLOOKUP(N680,Referans!A:B,2,FALSE)</f>
        <v>Ahmet Yılmaz</v>
      </c>
      <c r="U680" s="20" t="str">
        <f>INDEX(Referans!B:B,MATCH(N680,Referans!A:A,0))</f>
        <v>Ahmet Yılmaz</v>
      </c>
      <c r="V680" s="20" t="str">
        <f t="shared" si="10"/>
        <v>KARLI</v>
      </c>
    </row>
    <row r="681" spans="1:22" x14ac:dyDescent="0.25">
      <c r="A681" s="1">
        <v>1192</v>
      </c>
      <c r="B681" s="19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1">
        <v>223.92</v>
      </c>
      <c r="R681" s="1">
        <v>4</v>
      </c>
      <c r="S681" s="11">
        <v>109.7208</v>
      </c>
      <c r="T681" s="20" t="str">
        <f>VLOOKUP(N681,Referans!A:B,2,FALSE)</f>
        <v>Ayşe Demir</v>
      </c>
      <c r="U681" s="20" t="str">
        <f>INDEX(Referans!B:B,MATCH(N681,Referans!A:A,0))</f>
        <v>Ayşe Demir</v>
      </c>
      <c r="V681" s="20" t="str">
        <f t="shared" si="10"/>
        <v>KARLI</v>
      </c>
    </row>
    <row r="682" spans="1:22" x14ac:dyDescent="0.25">
      <c r="A682" s="1">
        <v>1193</v>
      </c>
      <c r="B682" s="19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1">
        <v>23.12</v>
      </c>
      <c r="R682" s="1">
        <v>4</v>
      </c>
      <c r="S682" s="11">
        <v>11.328800000000001</v>
      </c>
      <c r="T682" s="20" t="str">
        <f>VLOOKUP(N682,Referans!A:B,2,FALSE)</f>
        <v>Ayşe Demir</v>
      </c>
      <c r="U682" s="20" t="str">
        <f>INDEX(Referans!B:B,MATCH(N682,Referans!A:A,0))</f>
        <v>Ayşe Demir</v>
      </c>
      <c r="V682" s="20" t="str">
        <f t="shared" si="10"/>
        <v>KARLI</v>
      </c>
    </row>
    <row r="683" spans="1:22" x14ac:dyDescent="0.25">
      <c r="A683" s="1">
        <v>1198</v>
      </c>
      <c r="B683" s="19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1">
        <v>431.92800000000005</v>
      </c>
      <c r="R683" s="1">
        <v>9</v>
      </c>
      <c r="S683" s="11">
        <v>64.789199999999951</v>
      </c>
      <c r="T683" s="20" t="str">
        <f>VLOOKUP(N683,Referans!A:B,2,FALSE)</f>
        <v>Mehmet Kaya</v>
      </c>
      <c r="U683" s="20" t="str">
        <f>INDEX(Referans!B:B,MATCH(N683,Referans!A:A,0))</f>
        <v>Mehmet Kaya</v>
      </c>
      <c r="V683" s="20" t="str">
        <f t="shared" si="10"/>
        <v>KARLI</v>
      </c>
    </row>
    <row r="684" spans="1:22" x14ac:dyDescent="0.25">
      <c r="A684" s="1">
        <v>1199</v>
      </c>
      <c r="B684" s="19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1">
        <v>95.983999999999995</v>
      </c>
      <c r="R684" s="1">
        <v>4</v>
      </c>
      <c r="S684" s="11">
        <v>-4.1135999999999981</v>
      </c>
      <c r="T684" s="20" t="str">
        <f>VLOOKUP(N684,Referans!A:B,2,FALSE)</f>
        <v>Ahmet Yılmaz</v>
      </c>
      <c r="U684" s="20" t="str">
        <f>INDEX(Referans!B:B,MATCH(N684,Referans!A:A,0))</f>
        <v>Ahmet Yılmaz</v>
      </c>
      <c r="V684" s="20" t="str">
        <f t="shared" si="10"/>
        <v>ZARARLI</v>
      </c>
    </row>
    <row r="685" spans="1:22" x14ac:dyDescent="0.25">
      <c r="A685" s="1">
        <v>1200</v>
      </c>
      <c r="B685" s="19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1">
        <v>1088.7919999999997</v>
      </c>
      <c r="R685" s="1">
        <v>4</v>
      </c>
      <c r="S685" s="11">
        <v>-1850.9464000000007</v>
      </c>
      <c r="T685" s="20" t="str">
        <f>VLOOKUP(N685,Referans!A:B,2,FALSE)</f>
        <v>Ayşe Demir</v>
      </c>
      <c r="U685" s="20" t="str">
        <f>INDEX(Referans!B:B,MATCH(N685,Referans!A:A,0))</f>
        <v>Ayşe Demir</v>
      </c>
      <c r="V685" s="20" t="str">
        <f t="shared" si="10"/>
        <v>ZARARLI</v>
      </c>
    </row>
    <row r="686" spans="1:22" x14ac:dyDescent="0.25">
      <c r="A686" s="1">
        <v>1201</v>
      </c>
      <c r="B686" s="19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1">
        <v>544.00800000000004</v>
      </c>
      <c r="R686" s="1">
        <v>3</v>
      </c>
      <c r="S686" s="11">
        <v>40.800600000000003</v>
      </c>
      <c r="T686" s="20" t="str">
        <f>VLOOKUP(N686,Referans!A:B,2,FALSE)</f>
        <v>Ahmet Yılmaz</v>
      </c>
      <c r="U686" s="20" t="str">
        <f>INDEX(Referans!B:B,MATCH(N686,Referans!A:A,0))</f>
        <v>Ahmet Yılmaz</v>
      </c>
      <c r="V686" s="20" t="str">
        <f t="shared" si="10"/>
        <v>KARLI</v>
      </c>
    </row>
    <row r="687" spans="1:22" x14ac:dyDescent="0.25">
      <c r="A687" s="1">
        <v>1202</v>
      </c>
      <c r="B687" s="19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1">
        <v>1.8720000000000003</v>
      </c>
      <c r="R687" s="1">
        <v>3</v>
      </c>
      <c r="S687" s="11">
        <v>-1.4352</v>
      </c>
      <c r="T687" s="20" t="str">
        <f>VLOOKUP(N687,Referans!A:B,2,FALSE)</f>
        <v>Ayşe Demir</v>
      </c>
      <c r="U687" s="20" t="str">
        <f>INDEX(Referans!B:B,MATCH(N687,Referans!A:A,0))</f>
        <v>Ayşe Demir</v>
      </c>
      <c r="V687" s="20" t="str">
        <f t="shared" si="10"/>
        <v>ZARARLI</v>
      </c>
    </row>
    <row r="688" spans="1:22" x14ac:dyDescent="0.25">
      <c r="A688" s="1">
        <v>1203</v>
      </c>
      <c r="B688" s="19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1">
        <v>854.35200000000009</v>
      </c>
      <c r="R688" s="1">
        <v>3</v>
      </c>
      <c r="S688" s="11">
        <v>10.679399999999873</v>
      </c>
      <c r="T688" s="20" t="str">
        <f>VLOOKUP(N688,Referans!A:B,2,FALSE)</f>
        <v>Ahmet Yılmaz</v>
      </c>
      <c r="U688" s="20" t="str">
        <f>INDEX(Referans!B:B,MATCH(N688,Referans!A:A,0))</f>
        <v>Ahmet Yılmaz</v>
      </c>
      <c r="V688" s="20" t="str">
        <f t="shared" si="10"/>
        <v>KARLI</v>
      </c>
    </row>
    <row r="689" spans="1:22" x14ac:dyDescent="0.25">
      <c r="A689" s="1">
        <v>1204</v>
      </c>
      <c r="B689" s="19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1">
        <v>593.5680000000001</v>
      </c>
      <c r="R689" s="1">
        <v>2</v>
      </c>
      <c r="S689" s="11">
        <v>0</v>
      </c>
      <c r="T689" s="20" t="str">
        <f>VLOOKUP(N689,Referans!A:B,2,FALSE)</f>
        <v>Ayşe Demir</v>
      </c>
      <c r="U689" s="20" t="str">
        <f>INDEX(Referans!B:B,MATCH(N689,Referans!A:A,0))</f>
        <v>Ayşe Demir</v>
      </c>
      <c r="V689" s="20" t="str">
        <f t="shared" si="10"/>
        <v>KAR VEYA ZARAR YOK</v>
      </c>
    </row>
    <row r="690" spans="1:22" x14ac:dyDescent="0.25">
      <c r="A690" s="1">
        <v>1205</v>
      </c>
      <c r="B690" s="19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1">
        <v>338.04</v>
      </c>
      <c r="R690" s="1">
        <v>3</v>
      </c>
      <c r="S690" s="11">
        <v>-33.804000000000002</v>
      </c>
      <c r="T690" s="20" t="str">
        <f>VLOOKUP(N690,Referans!A:B,2,FALSE)</f>
        <v>Ayşe Demir</v>
      </c>
      <c r="U690" s="20" t="str">
        <f>INDEX(Referans!B:B,MATCH(N690,Referans!A:A,0))</f>
        <v>Ayşe Demir</v>
      </c>
      <c r="V690" s="20" t="str">
        <f t="shared" si="10"/>
        <v>ZARARLI</v>
      </c>
    </row>
    <row r="691" spans="1:22" x14ac:dyDescent="0.25">
      <c r="A691" s="1">
        <v>1206</v>
      </c>
      <c r="B691" s="19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1">
        <v>271.95999999999998</v>
      </c>
      <c r="R691" s="1">
        <v>5</v>
      </c>
      <c r="S691" s="11">
        <v>16.997500000000016</v>
      </c>
      <c r="T691" s="20" t="str">
        <f>VLOOKUP(N691,Referans!A:B,2,FALSE)</f>
        <v>Mehmet Kaya</v>
      </c>
      <c r="U691" s="20" t="str">
        <f>INDEX(Referans!B:B,MATCH(N691,Referans!A:A,0))</f>
        <v>Mehmet Kaya</v>
      </c>
      <c r="V691" s="20" t="str">
        <f t="shared" si="10"/>
        <v>KARLI</v>
      </c>
    </row>
    <row r="692" spans="1:22" x14ac:dyDescent="0.25">
      <c r="A692" s="1">
        <v>1207</v>
      </c>
      <c r="B692" s="19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1">
        <v>11.21</v>
      </c>
      <c r="R692" s="1">
        <v>1</v>
      </c>
      <c r="S692" s="11">
        <v>3.3629999999999995</v>
      </c>
      <c r="T692" s="20" t="str">
        <f>VLOOKUP(N692,Referans!A:B,2,FALSE)</f>
        <v>Ayşe Demir</v>
      </c>
      <c r="U692" s="20" t="str">
        <f>INDEX(Referans!B:B,MATCH(N692,Referans!A:A,0))</f>
        <v>Ayşe Demir</v>
      </c>
      <c r="V692" s="20" t="str">
        <f t="shared" si="10"/>
        <v>KARLI</v>
      </c>
    </row>
    <row r="693" spans="1:22" x14ac:dyDescent="0.25">
      <c r="A693" s="1">
        <v>1208</v>
      </c>
      <c r="B693" s="19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1">
        <v>9.1440000000000001</v>
      </c>
      <c r="R693" s="1">
        <v>3</v>
      </c>
      <c r="S693" s="11">
        <v>3.2003999999999997</v>
      </c>
      <c r="T693" s="20" t="str">
        <f>VLOOKUP(N693,Referans!A:B,2,FALSE)</f>
        <v>Ayşe Demir</v>
      </c>
      <c r="U693" s="20" t="str">
        <f>INDEX(Referans!B:B,MATCH(N693,Referans!A:A,0))</f>
        <v>Ayşe Demir</v>
      </c>
      <c r="V693" s="20" t="str">
        <f t="shared" si="10"/>
        <v>KARLI</v>
      </c>
    </row>
    <row r="694" spans="1:22" x14ac:dyDescent="0.25">
      <c r="A694" s="1">
        <v>1209</v>
      </c>
      <c r="B694" s="19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1">
        <v>14.069999999999999</v>
      </c>
      <c r="R694" s="1">
        <v>7</v>
      </c>
      <c r="S694" s="11">
        <v>6.8942999999999994</v>
      </c>
      <c r="T694" s="20" t="str">
        <f>VLOOKUP(N694,Referans!A:B,2,FALSE)</f>
        <v>Ayşe Demir</v>
      </c>
      <c r="U694" s="20" t="str">
        <f>INDEX(Referans!B:B,MATCH(N694,Referans!A:A,0))</f>
        <v>Ayşe Demir</v>
      </c>
      <c r="V694" s="20" t="str">
        <f t="shared" si="10"/>
        <v>KARLI</v>
      </c>
    </row>
    <row r="695" spans="1:22" x14ac:dyDescent="0.25">
      <c r="A695" s="1">
        <v>1210</v>
      </c>
      <c r="B695" s="19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1">
        <v>41.86</v>
      </c>
      <c r="R695" s="1">
        <v>7</v>
      </c>
      <c r="S695" s="11">
        <v>10.465</v>
      </c>
      <c r="T695" s="20" t="str">
        <f>VLOOKUP(N695,Referans!A:B,2,FALSE)</f>
        <v>Ayşe Demir</v>
      </c>
      <c r="U695" s="20" t="str">
        <f>INDEX(Referans!B:B,MATCH(N695,Referans!A:A,0))</f>
        <v>Ayşe Demir</v>
      </c>
      <c r="V695" s="20" t="str">
        <f t="shared" si="10"/>
        <v>KARLI</v>
      </c>
    </row>
    <row r="696" spans="1:22" x14ac:dyDescent="0.25">
      <c r="A696" s="1">
        <v>1211</v>
      </c>
      <c r="B696" s="19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1">
        <v>8.5440000000000005</v>
      </c>
      <c r="R696" s="1">
        <v>2</v>
      </c>
      <c r="S696" s="11">
        <v>2.8835999999999995</v>
      </c>
      <c r="T696" s="20" t="str">
        <f>VLOOKUP(N696,Referans!A:B,2,FALSE)</f>
        <v>Ayşe Demir</v>
      </c>
      <c r="U696" s="20" t="str">
        <f>INDEX(Referans!B:B,MATCH(N696,Referans!A:A,0))</f>
        <v>Ayşe Demir</v>
      </c>
      <c r="V696" s="20" t="str">
        <f t="shared" si="10"/>
        <v>KARLI</v>
      </c>
    </row>
    <row r="697" spans="1:22" x14ac:dyDescent="0.25">
      <c r="A697" s="1">
        <v>1212</v>
      </c>
      <c r="B697" s="19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1">
        <v>579.13599999999997</v>
      </c>
      <c r="R697" s="1">
        <v>4</v>
      </c>
      <c r="S697" s="11">
        <v>21.717599999999948</v>
      </c>
      <c r="T697" s="20" t="str">
        <f>VLOOKUP(N697,Referans!A:B,2,FALSE)</f>
        <v>Ahmet Yılmaz</v>
      </c>
      <c r="U697" s="20" t="str">
        <f>INDEX(Referans!B:B,MATCH(N697,Referans!A:A,0))</f>
        <v>Ahmet Yılmaz</v>
      </c>
      <c r="V697" s="20" t="str">
        <f t="shared" si="10"/>
        <v>KARLI</v>
      </c>
    </row>
    <row r="698" spans="1:22" x14ac:dyDescent="0.25">
      <c r="A698" s="1">
        <v>1213</v>
      </c>
      <c r="B698" s="19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1">
        <v>141.37199999999999</v>
      </c>
      <c r="R698" s="1">
        <v>2</v>
      </c>
      <c r="S698" s="11">
        <v>-48.470400000000019</v>
      </c>
      <c r="T698" s="20" t="str">
        <f>VLOOKUP(N698,Referans!A:B,2,FALSE)</f>
        <v>Ahmet Yılmaz</v>
      </c>
      <c r="U698" s="20" t="str">
        <f>INDEX(Referans!B:B,MATCH(N698,Referans!A:A,0))</f>
        <v>Ahmet Yılmaz</v>
      </c>
      <c r="V698" s="20" t="str">
        <f t="shared" si="10"/>
        <v>ZARARLI</v>
      </c>
    </row>
    <row r="699" spans="1:22" x14ac:dyDescent="0.25">
      <c r="A699" s="1">
        <v>1214</v>
      </c>
      <c r="B699" s="19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1">
        <v>3.036</v>
      </c>
      <c r="R699" s="1">
        <v>2</v>
      </c>
      <c r="S699" s="11">
        <v>-2.3275999999999994</v>
      </c>
      <c r="T699" s="20" t="str">
        <f>VLOOKUP(N699,Referans!A:B,2,FALSE)</f>
        <v>Ayşe Demir</v>
      </c>
      <c r="U699" s="20" t="str">
        <f>INDEX(Referans!B:B,MATCH(N699,Referans!A:A,0))</f>
        <v>Ayşe Demir</v>
      </c>
      <c r="V699" s="20" t="str">
        <f t="shared" si="10"/>
        <v>ZARARLI</v>
      </c>
    </row>
    <row r="700" spans="1:22" x14ac:dyDescent="0.25">
      <c r="A700" s="1">
        <v>1215</v>
      </c>
      <c r="B700" s="19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1">
        <v>4.503000000000001</v>
      </c>
      <c r="R700" s="1">
        <v>1</v>
      </c>
      <c r="S700" s="11">
        <v>-3.6024000000000012</v>
      </c>
      <c r="T700" s="20" t="str">
        <f>VLOOKUP(N700,Referans!A:B,2,FALSE)</f>
        <v>Ayşe Demir</v>
      </c>
      <c r="U700" s="20" t="str">
        <f>INDEX(Referans!B:B,MATCH(N700,Referans!A:A,0))</f>
        <v>Ayşe Demir</v>
      </c>
      <c r="V700" s="20" t="str">
        <f t="shared" si="10"/>
        <v>ZARARLI</v>
      </c>
    </row>
    <row r="701" spans="1:22" x14ac:dyDescent="0.25">
      <c r="A701" s="1">
        <v>1216</v>
      </c>
      <c r="B701" s="19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1">
        <v>4.6719999999999997</v>
      </c>
      <c r="R701" s="1">
        <v>1</v>
      </c>
      <c r="S701" s="11">
        <v>1.5767999999999998</v>
      </c>
      <c r="T701" s="20" t="str">
        <f>VLOOKUP(N701,Referans!A:B,2,FALSE)</f>
        <v>Ayşe Demir</v>
      </c>
      <c r="U701" s="20" t="str">
        <f>INDEX(Referans!B:B,MATCH(N701,Referans!A:A,0))</f>
        <v>Ayşe Demir</v>
      </c>
      <c r="V701" s="20" t="str">
        <f t="shared" si="10"/>
        <v>KARLI</v>
      </c>
    </row>
    <row r="702" spans="1:22" x14ac:dyDescent="0.25">
      <c r="A702" s="1">
        <v>1217</v>
      </c>
      <c r="B702" s="19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1">
        <v>95.88000000000001</v>
      </c>
      <c r="R702" s="1">
        <v>3</v>
      </c>
      <c r="S702" s="11">
        <v>28.764000000000006</v>
      </c>
      <c r="T702" s="20" t="str">
        <f>VLOOKUP(N702,Referans!A:B,2,FALSE)</f>
        <v>Mehmet Kaya</v>
      </c>
      <c r="U702" s="20" t="str">
        <f>INDEX(Referans!B:B,MATCH(N702,Referans!A:A,0))</f>
        <v>Mehmet Kaya</v>
      </c>
      <c r="V702" s="20" t="str">
        <f t="shared" si="10"/>
        <v>KARLI</v>
      </c>
    </row>
    <row r="703" spans="1:22" x14ac:dyDescent="0.25">
      <c r="A703" s="1">
        <v>1218</v>
      </c>
      <c r="B703" s="19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1">
        <v>17.024000000000001</v>
      </c>
      <c r="R703" s="1">
        <v>2</v>
      </c>
      <c r="S703" s="11">
        <v>1.7024000000000008</v>
      </c>
      <c r="T703" s="20" t="str">
        <f>VLOOKUP(N703,Referans!A:B,2,FALSE)</f>
        <v>Ahmet Yılmaz</v>
      </c>
      <c r="U703" s="20" t="str">
        <f>INDEX(Referans!B:B,MATCH(N703,Referans!A:A,0))</f>
        <v>Ahmet Yılmaz</v>
      </c>
      <c r="V703" s="20" t="str">
        <f t="shared" si="10"/>
        <v>KARLI</v>
      </c>
    </row>
    <row r="704" spans="1:22" x14ac:dyDescent="0.25">
      <c r="A704" s="1">
        <v>1219</v>
      </c>
      <c r="B704" s="19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1">
        <v>258.69600000000003</v>
      </c>
      <c r="R704" s="1">
        <v>3</v>
      </c>
      <c r="S704" s="11">
        <v>64.674000000000007</v>
      </c>
      <c r="T704" s="20" t="str">
        <f>VLOOKUP(N704,Referans!A:B,2,FALSE)</f>
        <v>Mehmet Kaya</v>
      </c>
      <c r="U704" s="20" t="str">
        <f>INDEX(Referans!B:B,MATCH(N704,Referans!A:A,0))</f>
        <v>Mehmet Kaya</v>
      </c>
      <c r="V704" s="20" t="str">
        <f t="shared" si="10"/>
        <v>KARLI</v>
      </c>
    </row>
    <row r="705" spans="1:22" x14ac:dyDescent="0.25">
      <c r="A705" s="1">
        <v>1220</v>
      </c>
      <c r="B705" s="19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1">
        <v>1931.9579999999999</v>
      </c>
      <c r="R705" s="1">
        <v>7</v>
      </c>
      <c r="S705" s="11">
        <v>-386.3915999999997</v>
      </c>
      <c r="T705" s="20" t="str">
        <f>VLOOKUP(N705,Referans!A:B,2,FALSE)</f>
        <v>Mehmet Kaya</v>
      </c>
      <c r="U705" s="20" t="str">
        <f>INDEX(Referans!B:B,MATCH(N705,Referans!A:A,0))</f>
        <v>Mehmet Kaya</v>
      </c>
      <c r="V705" s="20" t="str">
        <f t="shared" si="10"/>
        <v>ZARARLI</v>
      </c>
    </row>
    <row r="706" spans="1:22" x14ac:dyDescent="0.25">
      <c r="A706" s="1">
        <v>1223</v>
      </c>
      <c r="B706" s="19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1">
        <v>113.78999999999999</v>
      </c>
      <c r="R706" s="1">
        <v>3</v>
      </c>
      <c r="S706" s="11">
        <v>20.482199999999992</v>
      </c>
      <c r="T706" s="20" t="str">
        <f>VLOOKUP(N706,Referans!A:B,2,FALSE)</f>
        <v>Ahmet Yılmaz</v>
      </c>
      <c r="U706" s="20" t="str">
        <f>INDEX(Referans!B:B,MATCH(N706,Referans!A:A,0))</f>
        <v>Ahmet Yılmaz</v>
      </c>
      <c r="V706" s="20" t="str">
        <f t="shared" ref="V706:V769" si="11">IF(S706&gt;0,"KARLI",IF(S706=0,"KAR VEYA ZARAR YOK","ZARARLI"))</f>
        <v>KARLI</v>
      </c>
    </row>
    <row r="707" spans="1:22" x14ac:dyDescent="0.25">
      <c r="A707" s="1">
        <v>1224</v>
      </c>
      <c r="B707" s="19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1">
        <v>78.150000000000006</v>
      </c>
      <c r="R707" s="1">
        <v>1</v>
      </c>
      <c r="S707" s="11">
        <v>34.38600000000001</v>
      </c>
      <c r="T707" s="20" t="str">
        <f>VLOOKUP(N707,Referans!A:B,2,FALSE)</f>
        <v>Mehmet Kaya</v>
      </c>
      <c r="U707" s="20" t="str">
        <f>INDEX(Referans!B:B,MATCH(N707,Referans!A:A,0))</f>
        <v>Mehmet Kaya</v>
      </c>
      <c r="V707" s="20" t="str">
        <f t="shared" si="11"/>
        <v>KARLI</v>
      </c>
    </row>
    <row r="708" spans="1:22" x14ac:dyDescent="0.25">
      <c r="A708" s="1">
        <v>1225</v>
      </c>
      <c r="B708" s="19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1">
        <v>1.7280000000000002</v>
      </c>
      <c r="R708" s="1">
        <v>1</v>
      </c>
      <c r="S708" s="11">
        <v>0.60479999999999989</v>
      </c>
      <c r="T708" s="20" t="str">
        <f>VLOOKUP(N708,Referans!A:B,2,FALSE)</f>
        <v>Ayşe Demir</v>
      </c>
      <c r="U708" s="20" t="str">
        <f>INDEX(Referans!B:B,MATCH(N708,Referans!A:A,0))</f>
        <v>Ayşe Demir</v>
      </c>
      <c r="V708" s="20" t="str">
        <f t="shared" si="11"/>
        <v>KARLI</v>
      </c>
    </row>
    <row r="709" spans="1:22" x14ac:dyDescent="0.25">
      <c r="A709" s="1">
        <v>1226</v>
      </c>
      <c r="B709" s="19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1">
        <v>40.56</v>
      </c>
      <c r="R709" s="1">
        <v>4</v>
      </c>
      <c r="S709" s="11">
        <v>19.874400000000001</v>
      </c>
      <c r="T709" s="20" t="str">
        <f>VLOOKUP(N709,Referans!A:B,2,FALSE)</f>
        <v>Ayşe Demir</v>
      </c>
      <c r="U709" s="20" t="str">
        <f>INDEX(Referans!B:B,MATCH(N709,Referans!A:A,0))</f>
        <v>Ayşe Demir</v>
      </c>
      <c r="V709" s="20" t="str">
        <f t="shared" si="11"/>
        <v>KARLI</v>
      </c>
    </row>
    <row r="710" spans="1:22" x14ac:dyDescent="0.25">
      <c r="A710" s="1">
        <v>1227</v>
      </c>
      <c r="B710" s="19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1">
        <v>182.94</v>
      </c>
      <c r="R710" s="1">
        <v>3</v>
      </c>
      <c r="S710" s="11">
        <v>3.6587999999999994</v>
      </c>
      <c r="T710" s="20" t="str">
        <f>VLOOKUP(N710,Referans!A:B,2,FALSE)</f>
        <v>Ayşe Demir</v>
      </c>
      <c r="U710" s="20" t="str">
        <f>INDEX(Referans!B:B,MATCH(N710,Referans!A:A,0))</f>
        <v>Ayşe Demir</v>
      </c>
      <c r="V710" s="20" t="str">
        <f t="shared" si="11"/>
        <v>KARLI</v>
      </c>
    </row>
    <row r="711" spans="1:22" x14ac:dyDescent="0.25">
      <c r="A711" s="1">
        <v>1228</v>
      </c>
      <c r="B711" s="19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1">
        <v>193.86</v>
      </c>
      <c r="R711" s="1">
        <v>2</v>
      </c>
      <c r="S711" s="11">
        <v>11.631599999999992</v>
      </c>
      <c r="T711" s="20" t="str">
        <f>VLOOKUP(N711,Referans!A:B,2,FALSE)</f>
        <v>Ayşe Demir</v>
      </c>
      <c r="U711" s="20" t="str">
        <f>INDEX(Referans!B:B,MATCH(N711,Referans!A:A,0))</f>
        <v>Ayşe Demir</v>
      </c>
      <c r="V711" s="20" t="str">
        <f t="shared" si="11"/>
        <v>KARLI</v>
      </c>
    </row>
    <row r="712" spans="1:22" x14ac:dyDescent="0.25">
      <c r="A712" s="1">
        <v>1229</v>
      </c>
      <c r="B712" s="19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1">
        <v>15.28</v>
      </c>
      <c r="R712" s="1">
        <v>2</v>
      </c>
      <c r="S712" s="11">
        <v>7.4871999999999996</v>
      </c>
      <c r="T712" s="20" t="str">
        <f>VLOOKUP(N712,Referans!A:B,2,FALSE)</f>
        <v>Ayşe Demir</v>
      </c>
      <c r="U712" s="20" t="str">
        <f>INDEX(Referans!B:B,MATCH(N712,Referans!A:A,0))</f>
        <v>Ayşe Demir</v>
      </c>
      <c r="V712" s="20" t="str">
        <f t="shared" si="11"/>
        <v>KARLI</v>
      </c>
    </row>
    <row r="713" spans="1:22" x14ac:dyDescent="0.25">
      <c r="A713" s="1">
        <v>1230</v>
      </c>
      <c r="B713" s="19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1">
        <v>8.73</v>
      </c>
      <c r="R713" s="1">
        <v>1</v>
      </c>
      <c r="S713" s="11">
        <v>2.9681999999999995</v>
      </c>
      <c r="T713" s="20" t="str">
        <f>VLOOKUP(N713,Referans!A:B,2,FALSE)</f>
        <v>Ahmet Yılmaz</v>
      </c>
      <c r="U713" s="20" t="str">
        <f>INDEX(Referans!B:B,MATCH(N713,Referans!A:A,0))</f>
        <v>Ahmet Yılmaz</v>
      </c>
      <c r="V713" s="20" t="str">
        <f t="shared" si="11"/>
        <v>KARLI</v>
      </c>
    </row>
    <row r="714" spans="1:22" x14ac:dyDescent="0.25">
      <c r="A714" s="1">
        <v>1231</v>
      </c>
      <c r="B714" s="19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1">
        <v>5.68</v>
      </c>
      <c r="R714" s="1">
        <v>2</v>
      </c>
      <c r="S714" s="11">
        <v>1.7607999999999997</v>
      </c>
      <c r="T714" s="20" t="str">
        <f>VLOOKUP(N714,Referans!A:B,2,FALSE)</f>
        <v>Ayşe Demir</v>
      </c>
      <c r="U714" s="20" t="str">
        <f>INDEX(Referans!B:B,MATCH(N714,Referans!A:A,0))</f>
        <v>Ayşe Demir</v>
      </c>
      <c r="V714" s="20" t="str">
        <f t="shared" si="11"/>
        <v>KARLI</v>
      </c>
    </row>
    <row r="715" spans="1:22" x14ac:dyDescent="0.25">
      <c r="A715" s="1">
        <v>1234</v>
      </c>
      <c r="B715" s="19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1">
        <v>839.98799999999994</v>
      </c>
      <c r="R715" s="1">
        <v>2</v>
      </c>
      <c r="S715" s="11">
        <v>69.99899999999991</v>
      </c>
      <c r="T715" s="20" t="str">
        <f>VLOOKUP(N715,Referans!A:B,2,FALSE)</f>
        <v>Mehmet Kaya</v>
      </c>
      <c r="U715" s="20" t="str">
        <f>INDEX(Referans!B:B,MATCH(N715,Referans!A:A,0))</f>
        <v>Mehmet Kaya</v>
      </c>
      <c r="V715" s="20" t="str">
        <f t="shared" si="11"/>
        <v>KARLI</v>
      </c>
    </row>
    <row r="716" spans="1:22" x14ac:dyDescent="0.25">
      <c r="A716" s="1">
        <v>1235</v>
      </c>
      <c r="B716" s="19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1">
        <v>47.952000000000005</v>
      </c>
      <c r="R716" s="1">
        <v>3</v>
      </c>
      <c r="S716" s="11">
        <v>13.786200000000006</v>
      </c>
      <c r="T716" s="20" t="str">
        <f>VLOOKUP(N716,Referans!A:B,2,FALSE)</f>
        <v>Ahmet Yılmaz</v>
      </c>
      <c r="U716" s="20" t="str">
        <f>INDEX(Referans!B:B,MATCH(N716,Referans!A:A,0))</f>
        <v>Ahmet Yılmaz</v>
      </c>
      <c r="V716" s="20" t="str">
        <f t="shared" si="11"/>
        <v>KARLI</v>
      </c>
    </row>
    <row r="717" spans="1:22" x14ac:dyDescent="0.25">
      <c r="A717" s="1">
        <v>1236</v>
      </c>
      <c r="B717" s="19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1">
        <v>37.425000000000004</v>
      </c>
      <c r="R717" s="1">
        <v>5</v>
      </c>
      <c r="S717" s="11">
        <v>-29.940000000000012</v>
      </c>
      <c r="T717" s="20" t="str">
        <f>VLOOKUP(N717,Referans!A:B,2,FALSE)</f>
        <v>Ayşe Demir</v>
      </c>
      <c r="U717" s="20" t="str">
        <f>INDEX(Referans!B:B,MATCH(N717,Referans!A:A,0))</f>
        <v>Ayşe Demir</v>
      </c>
      <c r="V717" s="20" t="str">
        <f t="shared" si="11"/>
        <v>ZARARLI</v>
      </c>
    </row>
    <row r="718" spans="1:22" x14ac:dyDescent="0.25">
      <c r="A718" s="1">
        <v>1237</v>
      </c>
      <c r="B718" s="19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1">
        <v>63.967999999999996</v>
      </c>
      <c r="R718" s="1">
        <v>2</v>
      </c>
      <c r="S718" s="11">
        <v>0</v>
      </c>
      <c r="T718" s="20" t="str">
        <f>VLOOKUP(N718,Referans!A:B,2,FALSE)</f>
        <v>Ahmet Yılmaz</v>
      </c>
      <c r="U718" s="20" t="str">
        <f>INDEX(Referans!B:B,MATCH(N718,Referans!A:A,0))</f>
        <v>Ahmet Yılmaz</v>
      </c>
      <c r="V718" s="20" t="str">
        <f t="shared" si="11"/>
        <v>KAR VEYA ZARAR YOK</v>
      </c>
    </row>
    <row r="719" spans="1:22" x14ac:dyDescent="0.25">
      <c r="A719" s="1">
        <v>1238</v>
      </c>
      <c r="B719" s="19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1">
        <v>165.048</v>
      </c>
      <c r="R719" s="1">
        <v>3</v>
      </c>
      <c r="S719" s="11">
        <v>41.262</v>
      </c>
      <c r="T719" s="20" t="str">
        <f>VLOOKUP(N719,Referans!A:B,2,FALSE)</f>
        <v>Ahmet Yılmaz</v>
      </c>
      <c r="U719" s="20" t="str">
        <f>INDEX(Referans!B:B,MATCH(N719,Referans!A:A,0))</f>
        <v>Ahmet Yılmaz</v>
      </c>
      <c r="V719" s="20" t="str">
        <f t="shared" si="11"/>
        <v>KARLI</v>
      </c>
    </row>
    <row r="720" spans="1:22" x14ac:dyDescent="0.25">
      <c r="A720" s="1">
        <v>1242</v>
      </c>
      <c r="B720" s="19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1">
        <v>22</v>
      </c>
      <c r="R720" s="1">
        <v>4</v>
      </c>
      <c r="S720" s="11">
        <v>5.5</v>
      </c>
      <c r="T720" s="20" t="str">
        <f>VLOOKUP(N720,Referans!A:B,2,FALSE)</f>
        <v>Mehmet Kaya</v>
      </c>
      <c r="U720" s="20" t="str">
        <f>INDEX(Referans!B:B,MATCH(N720,Referans!A:A,0))</f>
        <v>Mehmet Kaya</v>
      </c>
      <c r="V720" s="20" t="str">
        <f t="shared" si="11"/>
        <v>KARLI</v>
      </c>
    </row>
    <row r="721" spans="1:22" x14ac:dyDescent="0.25">
      <c r="A721" s="1">
        <v>1243</v>
      </c>
      <c r="B721" s="19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1">
        <v>398.35199999999998</v>
      </c>
      <c r="R721" s="1">
        <v>3</v>
      </c>
      <c r="S721" s="11">
        <v>124.48499999999999</v>
      </c>
      <c r="T721" s="20" t="str">
        <f>VLOOKUP(N721,Referans!A:B,2,FALSE)</f>
        <v>Ayşe Demir</v>
      </c>
      <c r="U721" s="20" t="str">
        <f>INDEX(Referans!B:B,MATCH(N721,Referans!A:A,0))</f>
        <v>Ayşe Demir</v>
      </c>
      <c r="V721" s="20" t="str">
        <f t="shared" si="11"/>
        <v>KARLI</v>
      </c>
    </row>
    <row r="722" spans="1:22" x14ac:dyDescent="0.25">
      <c r="A722" s="1">
        <v>1244</v>
      </c>
      <c r="B722" s="19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1">
        <v>8.7200000000000006</v>
      </c>
      <c r="R722" s="1">
        <v>4</v>
      </c>
      <c r="S722" s="11">
        <v>3.5752000000000006</v>
      </c>
      <c r="T722" s="20" t="str">
        <f>VLOOKUP(N722,Referans!A:B,2,FALSE)</f>
        <v>Ayşe Demir</v>
      </c>
      <c r="U722" s="20" t="str">
        <f>INDEX(Referans!B:B,MATCH(N722,Referans!A:A,0))</f>
        <v>Ayşe Demir</v>
      </c>
      <c r="V722" s="20" t="str">
        <f t="shared" si="11"/>
        <v>KARLI</v>
      </c>
    </row>
    <row r="723" spans="1:22" x14ac:dyDescent="0.25">
      <c r="A723" s="1">
        <v>1245</v>
      </c>
      <c r="B723" s="19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1">
        <v>48.69</v>
      </c>
      <c r="R723" s="1">
        <v>9</v>
      </c>
      <c r="S723" s="11">
        <v>23.8581</v>
      </c>
      <c r="T723" s="20" t="str">
        <f>VLOOKUP(N723,Referans!A:B,2,FALSE)</f>
        <v>Ayşe Demir</v>
      </c>
      <c r="U723" s="20" t="str">
        <f>INDEX(Referans!B:B,MATCH(N723,Referans!A:A,0))</f>
        <v>Ayşe Demir</v>
      </c>
      <c r="V723" s="20" t="str">
        <f t="shared" si="11"/>
        <v>KARLI</v>
      </c>
    </row>
    <row r="724" spans="1:22" x14ac:dyDescent="0.25">
      <c r="A724" s="1">
        <v>1249</v>
      </c>
      <c r="B724" s="19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1">
        <v>38.82</v>
      </c>
      <c r="R724" s="1">
        <v>6</v>
      </c>
      <c r="S724" s="11">
        <v>17.468999999999998</v>
      </c>
      <c r="T724" s="20" t="str">
        <f>VLOOKUP(N724,Referans!A:B,2,FALSE)</f>
        <v>Ayşe Demir</v>
      </c>
      <c r="U724" s="20" t="str">
        <f>INDEX(Referans!B:B,MATCH(N724,Referans!A:A,0))</f>
        <v>Ayşe Demir</v>
      </c>
      <c r="V724" s="20" t="str">
        <f t="shared" si="11"/>
        <v>KARLI</v>
      </c>
    </row>
    <row r="725" spans="1:22" x14ac:dyDescent="0.25">
      <c r="A725" s="1">
        <v>1250</v>
      </c>
      <c r="B725" s="19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1">
        <v>1141.9379999999999</v>
      </c>
      <c r="R725" s="1">
        <v>9</v>
      </c>
      <c r="S725" s="11">
        <v>139.57019999999989</v>
      </c>
      <c r="T725" s="20" t="str">
        <f>VLOOKUP(N725,Referans!A:B,2,FALSE)</f>
        <v>Ahmet Yılmaz</v>
      </c>
      <c r="U725" s="20" t="str">
        <f>INDEX(Referans!B:B,MATCH(N725,Referans!A:A,0))</f>
        <v>Ahmet Yılmaz</v>
      </c>
      <c r="V725" s="20" t="str">
        <f t="shared" si="11"/>
        <v>KARLI</v>
      </c>
    </row>
    <row r="726" spans="1:22" x14ac:dyDescent="0.25">
      <c r="A726" s="1">
        <v>1251</v>
      </c>
      <c r="B726" s="19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1">
        <v>1704.56</v>
      </c>
      <c r="R726" s="1">
        <v>13</v>
      </c>
      <c r="S726" s="11">
        <v>511.36799999999999</v>
      </c>
      <c r="T726" s="20" t="str">
        <f>VLOOKUP(N726,Referans!A:B,2,FALSE)</f>
        <v>Ayşe Demir</v>
      </c>
      <c r="U726" s="20" t="str">
        <f>INDEX(Referans!B:B,MATCH(N726,Referans!A:A,0))</f>
        <v>Ayşe Demir</v>
      </c>
      <c r="V726" s="20" t="str">
        <f t="shared" si="11"/>
        <v>KARLI</v>
      </c>
    </row>
    <row r="727" spans="1:22" x14ac:dyDescent="0.25">
      <c r="A727" s="1">
        <v>1252</v>
      </c>
      <c r="B727" s="19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1">
        <v>3.2</v>
      </c>
      <c r="R727" s="1">
        <v>2</v>
      </c>
      <c r="S727" s="11">
        <v>1.3760000000000003</v>
      </c>
      <c r="T727" s="20" t="str">
        <f>VLOOKUP(N727,Referans!A:B,2,FALSE)</f>
        <v>Ayşe Demir</v>
      </c>
      <c r="U727" s="20" t="str">
        <f>INDEX(Referans!B:B,MATCH(N727,Referans!A:A,0))</f>
        <v>Ayşe Demir</v>
      </c>
      <c r="V727" s="20" t="str">
        <f t="shared" si="11"/>
        <v>KARLI</v>
      </c>
    </row>
    <row r="728" spans="1:22" x14ac:dyDescent="0.25">
      <c r="A728" s="1">
        <v>1254</v>
      </c>
      <c r="B728" s="19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1">
        <v>5.2480000000000002</v>
      </c>
      <c r="R728" s="1">
        <v>2</v>
      </c>
      <c r="S728" s="11">
        <v>0.59039999999999915</v>
      </c>
      <c r="T728" s="20" t="str">
        <f>VLOOKUP(N728,Referans!A:B,2,FALSE)</f>
        <v>Ayşe Demir</v>
      </c>
      <c r="U728" s="20" t="str">
        <f>INDEX(Referans!B:B,MATCH(N728,Referans!A:A,0))</f>
        <v>Ayşe Demir</v>
      </c>
      <c r="V728" s="20" t="str">
        <f t="shared" si="11"/>
        <v>KARLI</v>
      </c>
    </row>
    <row r="729" spans="1:22" x14ac:dyDescent="0.25">
      <c r="A729" s="1">
        <v>1255</v>
      </c>
      <c r="B729" s="19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1">
        <v>35.909999999999997</v>
      </c>
      <c r="R729" s="1">
        <v>3</v>
      </c>
      <c r="S729" s="11">
        <v>-8.3790000000000031</v>
      </c>
      <c r="T729" s="20" t="str">
        <f>VLOOKUP(N729,Referans!A:B,2,FALSE)</f>
        <v>Mehmet Kaya</v>
      </c>
      <c r="U729" s="20" t="str">
        <f>INDEX(Referans!B:B,MATCH(N729,Referans!A:A,0))</f>
        <v>Mehmet Kaya</v>
      </c>
      <c r="V729" s="20" t="str">
        <f t="shared" si="11"/>
        <v>ZARARLI</v>
      </c>
    </row>
    <row r="730" spans="1:22" x14ac:dyDescent="0.25">
      <c r="A730" s="1">
        <v>1256</v>
      </c>
      <c r="B730" s="19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1">
        <v>6.6959999999999997</v>
      </c>
      <c r="R730" s="1">
        <v>1</v>
      </c>
      <c r="S730" s="11">
        <v>0.50219999999999976</v>
      </c>
      <c r="T730" s="20" t="str">
        <f>VLOOKUP(N730,Referans!A:B,2,FALSE)</f>
        <v>Ahmet Yılmaz</v>
      </c>
      <c r="U730" s="20" t="str">
        <f>INDEX(Referans!B:B,MATCH(N730,Referans!A:A,0))</f>
        <v>Ahmet Yılmaz</v>
      </c>
      <c r="V730" s="20" t="str">
        <f t="shared" si="11"/>
        <v>KARLI</v>
      </c>
    </row>
    <row r="731" spans="1:22" x14ac:dyDescent="0.25">
      <c r="A731" s="1">
        <v>1257</v>
      </c>
      <c r="B731" s="19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1">
        <v>43.872000000000007</v>
      </c>
      <c r="R731" s="1">
        <v>2</v>
      </c>
      <c r="S731" s="11">
        <v>11.516399999999999</v>
      </c>
      <c r="T731" s="20" t="str">
        <f>VLOOKUP(N731,Referans!A:B,2,FALSE)</f>
        <v>Ahmet Yılmaz</v>
      </c>
      <c r="U731" s="20" t="str">
        <f>INDEX(Referans!B:B,MATCH(N731,Referans!A:A,0))</f>
        <v>Ahmet Yılmaz</v>
      </c>
      <c r="V731" s="20" t="str">
        <f t="shared" si="11"/>
        <v>KARLI</v>
      </c>
    </row>
    <row r="732" spans="1:22" x14ac:dyDescent="0.25">
      <c r="A732" s="1">
        <v>1258</v>
      </c>
      <c r="B732" s="19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1">
        <v>27.882000000000005</v>
      </c>
      <c r="R732" s="1">
        <v>3</v>
      </c>
      <c r="S732" s="11">
        <v>-20.446799999999996</v>
      </c>
      <c r="T732" s="20" t="str">
        <f>VLOOKUP(N732,Referans!A:B,2,FALSE)</f>
        <v>Ayşe Demir</v>
      </c>
      <c r="U732" s="20" t="str">
        <f>INDEX(Referans!B:B,MATCH(N732,Referans!A:A,0))</f>
        <v>Ayşe Demir</v>
      </c>
      <c r="V732" s="20" t="str">
        <f t="shared" si="11"/>
        <v>ZARARLI</v>
      </c>
    </row>
    <row r="733" spans="1:22" x14ac:dyDescent="0.25">
      <c r="A733" s="1">
        <v>1259</v>
      </c>
      <c r="B733" s="19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1">
        <v>540.048</v>
      </c>
      <c r="R733" s="1">
        <v>3</v>
      </c>
      <c r="S733" s="11">
        <v>-47.254199999999997</v>
      </c>
      <c r="T733" s="20" t="str">
        <f>VLOOKUP(N733,Referans!A:B,2,FALSE)</f>
        <v>Ayşe Demir</v>
      </c>
      <c r="U733" s="20" t="str">
        <f>INDEX(Referans!B:B,MATCH(N733,Referans!A:A,0))</f>
        <v>Ayşe Demir</v>
      </c>
      <c r="V733" s="20" t="str">
        <f t="shared" si="11"/>
        <v>ZARARLI</v>
      </c>
    </row>
    <row r="734" spans="1:22" x14ac:dyDescent="0.25">
      <c r="A734" s="1">
        <v>1260</v>
      </c>
      <c r="B734" s="19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1">
        <v>255.68000000000004</v>
      </c>
      <c r="R734" s="1">
        <v>8</v>
      </c>
      <c r="S734" s="11">
        <v>76.704000000000008</v>
      </c>
      <c r="T734" s="20" t="str">
        <f>VLOOKUP(N734,Referans!A:B,2,FALSE)</f>
        <v>Mehmet Kaya</v>
      </c>
      <c r="U734" s="20" t="str">
        <f>INDEX(Referans!B:B,MATCH(N734,Referans!A:A,0))</f>
        <v>Mehmet Kaya</v>
      </c>
      <c r="V734" s="20" t="str">
        <f t="shared" si="11"/>
        <v>KARLI</v>
      </c>
    </row>
    <row r="735" spans="1:22" x14ac:dyDescent="0.25">
      <c r="A735" s="1">
        <v>1261</v>
      </c>
      <c r="B735" s="19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1">
        <v>863.87999999999988</v>
      </c>
      <c r="R735" s="1">
        <v>3</v>
      </c>
      <c r="S735" s="11">
        <v>107.98499999999996</v>
      </c>
      <c r="T735" s="20" t="str">
        <f>VLOOKUP(N735,Referans!A:B,2,FALSE)</f>
        <v>Mehmet Kaya</v>
      </c>
      <c r="U735" s="20" t="str">
        <f>INDEX(Referans!B:B,MATCH(N735,Referans!A:A,0))</f>
        <v>Mehmet Kaya</v>
      </c>
      <c r="V735" s="20" t="str">
        <f t="shared" si="11"/>
        <v>KARLI</v>
      </c>
    </row>
    <row r="736" spans="1:22" x14ac:dyDescent="0.25">
      <c r="A736" s="1">
        <v>1262</v>
      </c>
      <c r="B736" s="19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1">
        <v>17.616000000000003</v>
      </c>
      <c r="R736" s="1">
        <v>4</v>
      </c>
      <c r="S736" s="11">
        <v>-14.0928</v>
      </c>
      <c r="T736" s="20" t="str">
        <f>VLOOKUP(N736,Referans!A:B,2,FALSE)</f>
        <v>Ayşe Demir</v>
      </c>
      <c r="U736" s="20" t="str">
        <f>INDEX(Referans!B:B,MATCH(N736,Referans!A:A,0))</f>
        <v>Ayşe Demir</v>
      </c>
      <c r="V736" s="20" t="str">
        <f t="shared" si="11"/>
        <v>ZARARLI</v>
      </c>
    </row>
    <row r="737" spans="1:22" x14ac:dyDescent="0.25">
      <c r="A737" s="1">
        <v>1263</v>
      </c>
      <c r="B737" s="19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1">
        <v>17.472000000000001</v>
      </c>
      <c r="R737" s="1">
        <v>3</v>
      </c>
      <c r="S737" s="11">
        <v>6.3336000000000006</v>
      </c>
      <c r="T737" s="20" t="str">
        <f>VLOOKUP(N737,Referans!A:B,2,FALSE)</f>
        <v>Ayşe Demir</v>
      </c>
      <c r="U737" s="20" t="str">
        <f>INDEX(Referans!B:B,MATCH(N737,Referans!A:A,0))</f>
        <v>Ayşe Demir</v>
      </c>
      <c r="V737" s="20" t="str">
        <f t="shared" si="11"/>
        <v>KARLI</v>
      </c>
    </row>
    <row r="738" spans="1:22" x14ac:dyDescent="0.25">
      <c r="A738" s="1">
        <v>1264</v>
      </c>
      <c r="B738" s="19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1">
        <v>69.900000000000006</v>
      </c>
      <c r="R738" s="1">
        <v>2</v>
      </c>
      <c r="S738" s="11">
        <v>18.873000000000005</v>
      </c>
      <c r="T738" s="20" t="str">
        <f>VLOOKUP(N738,Referans!A:B,2,FALSE)</f>
        <v>Mehmet Kaya</v>
      </c>
      <c r="U738" s="20" t="str">
        <f>INDEX(Referans!B:B,MATCH(N738,Referans!A:A,0))</f>
        <v>Mehmet Kaya</v>
      </c>
      <c r="V738" s="20" t="str">
        <f t="shared" si="11"/>
        <v>KARLI</v>
      </c>
    </row>
    <row r="739" spans="1:22" x14ac:dyDescent="0.25">
      <c r="A739" s="1">
        <v>1265</v>
      </c>
      <c r="B739" s="19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1">
        <v>41.849999999999994</v>
      </c>
      <c r="R739" s="1">
        <v>5</v>
      </c>
      <c r="S739" s="11">
        <v>10.880999999999998</v>
      </c>
      <c r="T739" s="20" t="str">
        <f>VLOOKUP(N739,Referans!A:B,2,FALSE)</f>
        <v>Ahmet Yılmaz</v>
      </c>
      <c r="U739" s="20" t="str">
        <f>INDEX(Referans!B:B,MATCH(N739,Referans!A:A,0))</f>
        <v>Ahmet Yılmaz</v>
      </c>
      <c r="V739" s="20" t="str">
        <f t="shared" si="11"/>
        <v>KARLI</v>
      </c>
    </row>
    <row r="740" spans="1:22" x14ac:dyDescent="0.25">
      <c r="A740" s="1">
        <v>1266</v>
      </c>
      <c r="B740" s="19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1">
        <v>6.57</v>
      </c>
      <c r="R740" s="1">
        <v>3</v>
      </c>
      <c r="S740" s="11">
        <v>1.7738999999999998</v>
      </c>
      <c r="T740" s="20" t="str">
        <f>VLOOKUP(N740,Referans!A:B,2,FALSE)</f>
        <v>Ayşe Demir</v>
      </c>
      <c r="U740" s="20" t="str">
        <f>INDEX(Referans!B:B,MATCH(N740,Referans!A:A,0))</f>
        <v>Ayşe Demir</v>
      </c>
      <c r="V740" s="20" t="str">
        <f t="shared" si="11"/>
        <v>KARLI</v>
      </c>
    </row>
    <row r="741" spans="1:22" x14ac:dyDescent="0.25">
      <c r="A741" s="1">
        <v>1269</v>
      </c>
      <c r="B741" s="19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1">
        <v>29.328000000000003</v>
      </c>
      <c r="R741" s="1">
        <v>3</v>
      </c>
      <c r="S741" s="11">
        <v>3.665999999999995</v>
      </c>
      <c r="T741" s="20" t="str">
        <f>VLOOKUP(N741,Referans!A:B,2,FALSE)</f>
        <v>Ahmet Yılmaz</v>
      </c>
      <c r="U741" s="20" t="str">
        <f>INDEX(Referans!B:B,MATCH(N741,Referans!A:A,0))</f>
        <v>Ahmet Yılmaz</v>
      </c>
      <c r="V741" s="20" t="str">
        <f t="shared" si="11"/>
        <v>KARLI</v>
      </c>
    </row>
    <row r="742" spans="1:22" x14ac:dyDescent="0.25">
      <c r="A742" s="1">
        <v>1270</v>
      </c>
      <c r="B742" s="19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1">
        <v>12.48</v>
      </c>
      <c r="R742" s="1">
        <v>2</v>
      </c>
      <c r="S742" s="11">
        <v>5.6159999999999997</v>
      </c>
      <c r="T742" s="20" t="str">
        <f>VLOOKUP(N742,Referans!A:B,2,FALSE)</f>
        <v>Ayşe Demir</v>
      </c>
      <c r="U742" s="20" t="str">
        <f>INDEX(Referans!B:B,MATCH(N742,Referans!A:A,0))</f>
        <v>Ayşe Demir</v>
      </c>
      <c r="V742" s="20" t="str">
        <f t="shared" si="11"/>
        <v>KARLI</v>
      </c>
    </row>
    <row r="743" spans="1:22" x14ac:dyDescent="0.25">
      <c r="A743" s="1">
        <v>1271</v>
      </c>
      <c r="B743" s="19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1">
        <v>102.33600000000001</v>
      </c>
      <c r="R743" s="1">
        <v>4</v>
      </c>
      <c r="S743" s="11">
        <v>-12.792000000000002</v>
      </c>
      <c r="T743" s="20" t="str">
        <f>VLOOKUP(N743,Referans!A:B,2,FALSE)</f>
        <v>Ayşe Demir</v>
      </c>
      <c r="U743" s="20" t="str">
        <f>INDEX(Referans!B:B,MATCH(N743,Referans!A:A,0))</f>
        <v>Ayşe Demir</v>
      </c>
      <c r="V743" s="20" t="str">
        <f t="shared" si="11"/>
        <v>ZARARLI</v>
      </c>
    </row>
    <row r="744" spans="1:22" x14ac:dyDescent="0.25">
      <c r="A744" s="1">
        <v>1272</v>
      </c>
      <c r="B744" s="19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1">
        <v>48.791999999999987</v>
      </c>
      <c r="R744" s="1">
        <v>3</v>
      </c>
      <c r="S744" s="11">
        <v>-126.85920000000002</v>
      </c>
      <c r="T744" s="20" t="str">
        <f>VLOOKUP(N744,Referans!A:B,2,FALSE)</f>
        <v>Ayşe Demir</v>
      </c>
      <c r="U744" s="20" t="str">
        <f>INDEX(Referans!B:B,MATCH(N744,Referans!A:A,0))</f>
        <v>Ayşe Demir</v>
      </c>
      <c r="V744" s="20" t="str">
        <f t="shared" si="11"/>
        <v>ZARARLI</v>
      </c>
    </row>
    <row r="745" spans="1:22" x14ac:dyDescent="0.25">
      <c r="A745" s="1">
        <v>1273</v>
      </c>
      <c r="B745" s="19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1">
        <v>44.847999999999992</v>
      </c>
      <c r="R745" s="1">
        <v>8</v>
      </c>
      <c r="S745" s="11">
        <v>-67.27200000000002</v>
      </c>
      <c r="T745" s="20" t="str">
        <f>VLOOKUP(N745,Referans!A:B,2,FALSE)</f>
        <v>Ayşe Demir</v>
      </c>
      <c r="U745" s="20" t="str">
        <f>INDEX(Referans!B:B,MATCH(N745,Referans!A:A,0))</f>
        <v>Ayşe Demir</v>
      </c>
      <c r="V745" s="20" t="str">
        <f t="shared" si="11"/>
        <v>ZARARLI</v>
      </c>
    </row>
    <row r="746" spans="1:22" x14ac:dyDescent="0.25">
      <c r="A746" s="1">
        <v>1274</v>
      </c>
      <c r="B746" s="19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1">
        <v>10.368000000000002</v>
      </c>
      <c r="R746" s="1">
        <v>2</v>
      </c>
      <c r="S746" s="11">
        <v>3.6288</v>
      </c>
      <c r="T746" s="20" t="str">
        <f>VLOOKUP(N746,Referans!A:B,2,FALSE)</f>
        <v>Ayşe Demir</v>
      </c>
      <c r="U746" s="20" t="str">
        <f>INDEX(Referans!B:B,MATCH(N746,Referans!A:A,0))</f>
        <v>Ayşe Demir</v>
      </c>
      <c r="V746" s="20" t="str">
        <f t="shared" si="11"/>
        <v>KARLI</v>
      </c>
    </row>
    <row r="747" spans="1:22" x14ac:dyDescent="0.25">
      <c r="A747" s="1">
        <v>1275</v>
      </c>
      <c r="B747" s="19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1">
        <v>388.42999999999995</v>
      </c>
      <c r="R747" s="1">
        <v>5</v>
      </c>
      <c r="S747" s="11">
        <v>-88.783999999999978</v>
      </c>
      <c r="T747" s="20" t="str">
        <f>VLOOKUP(N747,Referans!A:B,2,FALSE)</f>
        <v>Ahmet Yılmaz</v>
      </c>
      <c r="U747" s="20" t="str">
        <f>INDEX(Referans!B:B,MATCH(N747,Referans!A:A,0))</f>
        <v>Ahmet Yılmaz</v>
      </c>
      <c r="V747" s="20" t="str">
        <f t="shared" si="11"/>
        <v>ZARARLI</v>
      </c>
    </row>
    <row r="748" spans="1:22" x14ac:dyDescent="0.25">
      <c r="A748" s="1">
        <v>1276</v>
      </c>
      <c r="B748" s="19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1">
        <v>14.352000000000002</v>
      </c>
      <c r="R748" s="1">
        <v>3</v>
      </c>
      <c r="S748" s="11">
        <v>5.2026000000000003</v>
      </c>
      <c r="T748" s="20" t="str">
        <f>VLOOKUP(N748,Referans!A:B,2,FALSE)</f>
        <v>Ayşe Demir</v>
      </c>
      <c r="U748" s="20" t="str">
        <f>INDEX(Referans!B:B,MATCH(N748,Referans!A:A,0))</f>
        <v>Ayşe Demir</v>
      </c>
      <c r="V748" s="20" t="str">
        <f t="shared" si="11"/>
        <v>KARLI</v>
      </c>
    </row>
    <row r="749" spans="1:22" x14ac:dyDescent="0.25">
      <c r="A749" s="1">
        <v>1277</v>
      </c>
      <c r="B749" s="19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1">
        <v>63.991999999999997</v>
      </c>
      <c r="R749" s="1">
        <v>1</v>
      </c>
      <c r="S749" s="11">
        <v>-7.1990999999999961</v>
      </c>
      <c r="T749" s="20" t="str">
        <f>VLOOKUP(N749,Referans!A:B,2,FALSE)</f>
        <v>Mehmet Kaya</v>
      </c>
      <c r="U749" s="20" t="str">
        <f>INDEX(Referans!B:B,MATCH(N749,Referans!A:A,0))</f>
        <v>Mehmet Kaya</v>
      </c>
      <c r="V749" s="20" t="str">
        <f t="shared" si="11"/>
        <v>ZARARLI</v>
      </c>
    </row>
    <row r="750" spans="1:22" x14ac:dyDescent="0.25">
      <c r="A750" s="1">
        <v>1278</v>
      </c>
      <c r="B750" s="19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1">
        <v>86.352000000000004</v>
      </c>
      <c r="R750" s="1">
        <v>3</v>
      </c>
      <c r="S750" s="11">
        <v>5.3969999999999914</v>
      </c>
      <c r="T750" s="20" t="str">
        <f>VLOOKUP(N750,Referans!A:B,2,FALSE)</f>
        <v>Ayşe Demir</v>
      </c>
      <c r="U750" s="20" t="str">
        <f>INDEX(Referans!B:B,MATCH(N750,Referans!A:A,0))</f>
        <v>Ayşe Demir</v>
      </c>
      <c r="V750" s="20" t="str">
        <f t="shared" si="11"/>
        <v>KARLI</v>
      </c>
    </row>
    <row r="751" spans="1:22" x14ac:dyDescent="0.25">
      <c r="A751" s="1">
        <v>1281</v>
      </c>
      <c r="B751" s="19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1">
        <v>278.39999999999998</v>
      </c>
      <c r="R751" s="1">
        <v>3</v>
      </c>
      <c r="S751" s="11">
        <v>80.735999999999976</v>
      </c>
      <c r="T751" s="20" t="str">
        <f>VLOOKUP(N751,Referans!A:B,2,FALSE)</f>
        <v>Mehmet Kaya</v>
      </c>
      <c r="U751" s="20" t="str">
        <f>INDEX(Referans!B:B,MATCH(N751,Referans!A:A,0))</f>
        <v>Mehmet Kaya</v>
      </c>
      <c r="V751" s="20" t="str">
        <f t="shared" si="11"/>
        <v>KARLI</v>
      </c>
    </row>
    <row r="752" spans="1:22" x14ac:dyDescent="0.25">
      <c r="A752" s="1">
        <v>1282</v>
      </c>
      <c r="B752" s="19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1">
        <v>15.120000000000001</v>
      </c>
      <c r="R752" s="1">
        <v>3</v>
      </c>
      <c r="S752" s="11">
        <v>4.9139999999999988</v>
      </c>
      <c r="T752" s="20" t="str">
        <f>VLOOKUP(N752,Referans!A:B,2,FALSE)</f>
        <v>Ayşe Demir</v>
      </c>
      <c r="U752" s="20" t="str">
        <f>INDEX(Referans!B:B,MATCH(N752,Referans!A:A,0))</f>
        <v>Ayşe Demir</v>
      </c>
      <c r="V752" s="20" t="str">
        <f t="shared" si="11"/>
        <v>KARLI</v>
      </c>
    </row>
    <row r="753" spans="1:22" x14ac:dyDescent="0.25">
      <c r="A753" s="1">
        <v>1283</v>
      </c>
      <c r="B753" s="19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1">
        <v>17.430000000000003</v>
      </c>
      <c r="R753" s="1">
        <v>1</v>
      </c>
      <c r="S753" s="11">
        <v>-13.363000000000003</v>
      </c>
      <c r="T753" s="20" t="str">
        <f>VLOOKUP(N753,Referans!A:B,2,FALSE)</f>
        <v>Ayşe Demir</v>
      </c>
      <c r="U753" s="20" t="str">
        <f>INDEX(Referans!B:B,MATCH(N753,Referans!A:A,0))</f>
        <v>Ayşe Demir</v>
      </c>
      <c r="V753" s="20" t="str">
        <f t="shared" si="11"/>
        <v>ZARARLI</v>
      </c>
    </row>
    <row r="754" spans="1:22" x14ac:dyDescent="0.25">
      <c r="A754" s="1">
        <v>1284</v>
      </c>
      <c r="B754" s="19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1">
        <v>251.64</v>
      </c>
      <c r="R754" s="1">
        <v>3</v>
      </c>
      <c r="S754" s="11">
        <v>88.073999999999984</v>
      </c>
      <c r="T754" s="20" t="str">
        <f>VLOOKUP(N754,Referans!A:B,2,FALSE)</f>
        <v>Ayşe Demir</v>
      </c>
      <c r="U754" s="20" t="str">
        <f>INDEX(Referans!B:B,MATCH(N754,Referans!A:A,0))</f>
        <v>Ayşe Demir</v>
      </c>
      <c r="V754" s="20" t="str">
        <f t="shared" si="11"/>
        <v>KARLI</v>
      </c>
    </row>
    <row r="755" spans="1:22" x14ac:dyDescent="0.25">
      <c r="A755" s="1">
        <v>1286</v>
      </c>
      <c r="B755" s="19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1">
        <v>14.9</v>
      </c>
      <c r="R755" s="1">
        <v>5</v>
      </c>
      <c r="S755" s="11">
        <v>1.0429999999999984</v>
      </c>
      <c r="T755" s="20" t="str">
        <f>VLOOKUP(N755,Referans!A:B,2,FALSE)</f>
        <v>Ayşe Demir</v>
      </c>
      <c r="U755" s="20" t="str">
        <f>INDEX(Referans!B:B,MATCH(N755,Referans!A:A,0))</f>
        <v>Ayşe Demir</v>
      </c>
      <c r="V755" s="20" t="str">
        <f t="shared" si="11"/>
        <v>KARLI</v>
      </c>
    </row>
    <row r="756" spans="1:22" x14ac:dyDescent="0.25">
      <c r="A756" s="1">
        <v>1288</v>
      </c>
      <c r="B756" s="19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1">
        <v>39.880000000000003</v>
      </c>
      <c r="R756" s="1">
        <v>2</v>
      </c>
      <c r="S756" s="11">
        <v>11.166400000000003</v>
      </c>
      <c r="T756" s="20" t="str">
        <f>VLOOKUP(N756,Referans!A:B,2,FALSE)</f>
        <v>Ahmet Yılmaz</v>
      </c>
      <c r="U756" s="20" t="str">
        <f>INDEX(Referans!B:B,MATCH(N756,Referans!A:A,0))</f>
        <v>Ahmet Yılmaz</v>
      </c>
      <c r="V756" s="20" t="str">
        <f t="shared" si="11"/>
        <v>KARLI</v>
      </c>
    </row>
    <row r="757" spans="1:22" x14ac:dyDescent="0.25">
      <c r="A757" s="1">
        <v>1289</v>
      </c>
      <c r="B757" s="19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1">
        <v>12.192</v>
      </c>
      <c r="R757" s="1">
        <v>4</v>
      </c>
      <c r="S757" s="11">
        <v>4.1147999999999989</v>
      </c>
      <c r="T757" s="20" t="str">
        <f>VLOOKUP(N757,Referans!A:B,2,FALSE)</f>
        <v>Ayşe Demir</v>
      </c>
      <c r="U757" s="20" t="str">
        <f>INDEX(Referans!B:B,MATCH(N757,Referans!A:A,0))</f>
        <v>Ayşe Demir</v>
      </c>
      <c r="V757" s="20" t="str">
        <f t="shared" si="11"/>
        <v>KARLI</v>
      </c>
    </row>
    <row r="758" spans="1:22" x14ac:dyDescent="0.25">
      <c r="A758" s="1">
        <v>1290</v>
      </c>
      <c r="B758" s="19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1">
        <v>20.82</v>
      </c>
      <c r="R758" s="1">
        <v>3</v>
      </c>
      <c r="S758" s="11">
        <v>7.4952000000000005</v>
      </c>
      <c r="T758" s="20" t="str">
        <f>VLOOKUP(N758,Referans!A:B,2,FALSE)</f>
        <v>Ayşe Demir</v>
      </c>
      <c r="U758" s="20" t="str">
        <f>INDEX(Referans!B:B,MATCH(N758,Referans!A:A,0))</f>
        <v>Ayşe Demir</v>
      </c>
      <c r="V758" s="20" t="str">
        <f t="shared" si="11"/>
        <v>KARLI</v>
      </c>
    </row>
    <row r="759" spans="1:22" x14ac:dyDescent="0.25">
      <c r="A759" s="1">
        <v>1291</v>
      </c>
      <c r="B759" s="19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1">
        <v>13.216000000000001</v>
      </c>
      <c r="R759" s="1">
        <v>4</v>
      </c>
      <c r="S759" s="11">
        <v>4.4603999999999999</v>
      </c>
      <c r="T759" s="20" t="str">
        <f>VLOOKUP(N759,Referans!A:B,2,FALSE)</f>
        <v>Ayşe Demir</v>
      </c>
      <c r="U759" s="20" t="str">
        <f>INDEX(Referans!B:B,MATCH(N759,Referans!A:A,0))</f>
        <v>Ayşe Demir</v>
      </c>
      <c r="V759" s="20" t="str">
        <f t="shared" si="11"/>
        <v>KARLI</v>
      </c>
    </row>
    <row r="760" spans="1:22" x14ac:dyDescent="0.25">
      <c r="A760" s="1">
        <v>1292</v>
      </c>
      <c r="B760" s="19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1">
        <v>32.400000000000006</v>
      </c>
      <c r="R760" s="1">
        <v>5</v>
      </c>
      <c r="S760" s="11">
        <v>15.552000000000001</v>
      </c>
      <c r="T760" s="20" t="str">
        <f>VLOOKUP(N760,Referans!A:B,2,FALSE)</f>
        <v>Ayşe Demir</v>
      </c>
      <c r="U760" s="20" t="str">
        <f>INDEX(Referans!B:B,MATCH(N760,Referans!A:A,0))</f>
        <v>Ayşe Demir</v>
      </c>
      <c r="V760" s="20" t="str">
        <f t="shared" si="11"/>
        <v>KARLI</v>
      </c>
    </row>
    <row r="761" spans="1:22" x14ac:dyDescent="0.25">
      <c r="A761" s="1">
        <v>1297</v>
      </c>
      <c r="B761" s="19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1">
        <v>13.904</v>
      </c>
      <c r="R761" s="1">
        <v>2</v>
      </c>
      <c r="S761" s="11">
        <v>4.5187999999999997</v>
      </c>
      <c r="T761" s="20" t="str">
        <f>VLOOKUP(N761,Referans!A:B,2,FALSE)</f>
        <v>Ayşe Demir</v>
      </c>
      <c r="U761" s="20" t="str">
        <f>INDEX(Referans!B:B,MATCH(N761,Referans!A:A,0))</f>
        <v>Ayşe Demir</v>
      </c>
      <c r="V761" s="20" t="str">
        <f t="shared" si="11"/>
        <v>KARLI</v>
      </c>
    </row>
    <row r="762" spans="1:22" x14ac:dyDescent="0.25">
      <c r="A762" s="1">
        <v>1298</v>
      </c>
      <c r="B762" s="19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1">
        <v>20.72</v>
      </c>
      <c r="R762" s="1">
        <v>2</v>
      </c>
      <c r="S762" s="11">
        <v>6.4749999999999979</v>
      </c>
      <c r="T762" s="20" t="str">
        <f>VLOOKUP(N762,Referans!A:B,2,FALSE)</f>
        <v>Ayşe Demir</v>
      </c>
      <c r="U762" s="20" t="str">
        <f>INDEX(Referans!B:B,MATCH(N762,Referans!A:A,0))</f>
        <v>Ayşe Demir</v>
      </c>
      <c r="V762" s="20" t="str">
        <f t="shared" si="11"/>
        <v>KARLI</v>
      </c>
    </row>
    <row r="763" spans="1:22" x14ac:dyDescent="0.25">
      <c r="A763" s="1">
        <v>1299</v>
      </c>
      <c r="B763" s="19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1">
        <v>114.94999999999999</v>
      </c>
      <c r="R763" s="1">
        <v>5</v>
      </c>
      <c r="S763" s="11">
        <v>2.2990000000000066</v>
      </c>
      <c r="T763" s="20" t="str">
        <f>VLOOKUP(N763,Referans!A:B,2,FALSE)</f>
        <v>Mehmet Kaya</v>
      </c>
      <c r="U763" s="20" t="str">
        <f>INDEX(Referans!B:B,MATCH(N763,Referans!A:A,0))</f>
        <v>Mehmet Kaya</v>
      </c>
      <c r="V763" s="20" t="str">
        <f t="shared" si="11"/>
        <v>KARLI</v>
      </c>
    </row>
    <row r="764" spans="1:22" x14ac:dyDescent="0.25">
      <c r="A764" s="1">
        <v>1301</v>
      </c>
      <c r="B764" s="19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1">
        <v>572.76</v>
      </c>
      <c r="R764" s="1">
        <v>6</v>
      </c>
      <c r="S764" s="11">
        <v>166.10039999999995</v>
      </c>
      <c r="T764" s="20" t="str">
        <f>VLOOKUP(N764,Referans!A:B,2,FALSE)</f>
        <v>Ahmet Yılmaz</v>
      </c>
      <c r="U764" s="20" t="str">
        <f>INDEX(Referans!B:B,MATCH(N764,Referans!A:A,0))</f>
        <v>Ahmet Yılmaz</v>
      </c>
      <c r="V764" s="20" t="str">
        <f t="shared" si="11"/>
        <v>KARLI</v>
      </c>
    </row>
    <row r="765" spans="1:22" x14ac:dyDescent="0.25">
      <c r="A765" s="1">
        <v>1302</v>
      </c>
      <c r="B765" s="19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1">
        <v>286.38</v>
      </c>
      <c r="R765" s="1">
        <v>3</v>
      </c>
      <c r="S765" s="11">
        <v>83.050199999999975</v>
      </c>
      <c r="T765" s="20" t="str">
        <f>VLOOKUP(N765,Referans!A:B,2,FALSE)</f>
        <v>Ahmet Yılmaz</v>
      </c>
      <c r="U765" s="20" t="str">
        <f>INDEX(Referans!B:B,MATCH(N765,Referans!A:A,0))</f>
        <v>Ahmet Yılmaz</v>
      </c>
      <c r="V765" s="20" t="str">
        <f t="shared" si="11"/>
        <v>KARLI</v>
      </c>
    </row>
    <row r="766" spans="1:22" x14ac:dyDescent="0.25">
      <c r="A766" s="1">
        <v>1304</v>
      </c>
      <c r="B766" s="19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1">
        <v>23.99</v>
      </c>
      <c r="R766" s="1">
        <v>1</v>
      </c>
      <c r="S766" s="11">
        <v>5.5176999999999978</v>
      </c>
      <c r="T766" s="20" t="str">
        <f>VLOOKUP(N766,Referans!A:B,2,FALSE)</f>
        <v>Ahmet Yılmaz</v>
      </c>
      <c r="U766" s="20" t="str">
        <f>INDEX(Referans!B:B,MATCH(N766,Referans!A:A,0))</f>
        <v>Ahmet Yılmaz</v>
      </c>
      <c r="V766" s="20" t="str">
        <f t="shared" si="11"/>
        <v>KARLI</v>
      </c>
    </row>
    <row r="767" spans="1:22" x14ac:dyDescent="0.25">
      <c r="A767" s="1">
        <v>1305</v>
      </c>
      <c r="B767" s="19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1">
        <v>287.96999999999997</v>
      </c>
      <c r="R767" s="1">
        <v>3</v>
      </c>
      <c r="S767" s="11">
        <v>77.751899999999992</v>
      </c>
      <c r="T767" s="20" t="str">
        <f>VLOOKUP(N767,Referans!A:B,2,FALSE)</f>
        <v>Mehmet Kaya</v>
      </c>
      <c r="U767" s="20" t="str">
        <f>INDEX(Referans!B:B,MATCH(N767,Referans!A:A,0))</f>
        <v>Mehmet Kaya</v>
      </c>
      <c r="V767" s="20" t="str">
        <f t="shared" si="11"/>
        <v>KARLI</v>
      </c>
    </row>
    <row r="768" spans="1:22" x14ac:dyDescent="0.25">
      <c r="A768" s="1">
        <v>1306</v>
      </c>
      <c r="B768" s="19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1">
        <v>419.94399999999996</v>
      </c>
      <c r="R768" s="1">
        <v>7</v>
      </c>
      <c r="S768" s="11">
        <v>52.492999999999967</v>
      </c>
      <c r="T768" s="20" t="str">
        <f>VLOOKUP(N768,Referans!A:B,2,FALSE)</f>
        <v>Mehmet Kaya</v>
      </c>
      <c r="U768" s="20" t="str">
        <f>INDEX(Referans!B:B,MATCH(N768,Referans!A:A,0))</f>
        <v>Mehmet Kaya</v>
      </c>
      <c r="V768" s="20" t="str">
        <f t="shared" si="11"/>
        <v>KARLI</v>
      </c>
    </row>
    <row r="769" spans="1:22" x14ac:dyDescent="0.25">
      <c r="A769" s="1">
        <v>1307</v>
      </c>
      <c r="B769" s="19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1">
        <v>46.76</v>
      </c>
      <c r="R769" s="1">
        <v>7</v>
      </c>
      <c r="S769" s="11">
        <v>22.444800000000001</v>
      </c>
      <c r="T769" s="20" t="str">
        <f>VLOOKUP(N769,Referans!A:B,2,FALSE)</f>
        <v>Ayşe Demir</v>
      </c>
      <c r="U769" s="20" t="str">
        <f>INDEX(Referans!B:B,MATCH(N769,Referans!A:A,0))</f>
        <v>Ayşe Demir</v>
      </c>
      <c r="V769" s="20" t="str">
        <f t="shared" si="11"/>
        <v>KARLI</v>
      </c>
    </row>
    <row r="770" spans="1:22" x14ac:dyDescent="0.25">
      <c r="A770" s="1">
        <v>1308</v>
      </c>
      <c r="B770" s="19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1">
        <v>17.712</v>
      </c>
      <c r="R770" s="1">
        <v>3</v>
      </c>
      <c r="S770" s="11">
        <v>6.4206000000000012</v>
      </c>
      <c r="T770" s="20" t="str">
        <f>VLOOKUP(N770,Referans!A:B,2,FALSE)</f>
        <v>Ayşe Demir</v>
      </c>
      <c r="U770" s="20" t="str">
        <f>INDEX(Referans!B:B,MATCH(N770,Referans!A:A,0))</f>
        <v>Ayşe Demir</v>
      </c>
      <c r="V770" s="20" t="str">
        <f t="shared" ref="V770:V833" si="12">IF(S770&gt;0,"KARLI",IF(S770=0,"KAR VEYA ZARAR YOK","ZARARLI"))</f>
        <v>KARLI</v>
      </c>
    </row>
    <row r="771" spans="1:22" x14ac:dyDescent="0.25">
      <c r="A771" s="1">
        <v>1309</v>
      </c>
      <c r="B771" s="19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1">
        <v>21.78</v>
      </c>
      <c r="R771" s="1">
        <v>2</v>
      </c>
      <c r="S771" s="11">
        <v>5.6628000000000007</v>
      </c>
      <c r="T771" s="20" t="str">
        <f>VLOOKUP(N771,Referans!A:B,2,FALSE)</f>
        <v>Ayşe Demir</v>
      </c>
      <c r="U771" s="20" t="str">
        <f>INDEX(Referans!B:B,MATCH(N771,Referans!A:A,0))</f>
        <v>Ayşe Demir</v>
      </c>
      <c r="V771" s="20" t="str">
        <f t="shared" si="12"/>
        <v>KARLI</v>
      </c>
    </row>
    <row r="772" spans="1:22" x14ac:dyDescent="0.25">
      <c r="A772" s="1">
        <v>1310</v>
      </c>
      <c r="B772" s="19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1">
        <v>161.94</v>
      </c>
      <c r="R772" s="1">
        <v>3</v>
      </c>
      <c r="S772" s="11">
        <v>9.716399999999993</v>
      </c>
      <c r="T772" s="20" t="str">
        <f>VLOOKUP(N772,Referans!A:B,2,FALSE)</f>
        <v>Ayşe Demir</v>
      </c>
      <c r="U772" s="20" t="str">
        <f>INDEX(Referans!B:B,MATCH(N772,Referans!A:A,0))</f>
        <v>Ayşe Demir</v>
      </c>
      <c r="V772" s="20" t="str">
        <f t="shared" si="12"/>
        <v>KARLI</v>
      </c>
    </row>
    <row r="773" spans="1:22" x14ac:dyDescent="0.25">
      <c r="A773" s="1">
        <v>1311</v>
      </c>
      <c r="B773" s="19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1">
        <v>161.56800000000001</v>
      </c>
      <c r="R773" s="1">
        <v>2</v>
      </c>
      <c r="S773" s="11">
        <v>-8.0783999999999949</v>
      </c>
      <c r="T773" s="20" t="str">
        <f>VLOOKUP(N773,Referans!A:B,2,FALSE)</f>
        <v>Ahmet Yılmaz</v>
      </c>
      <c r="U773" s="20" t="str">
        <f>INDEX(Referans!B:B,MATCH(N773,Referans!A:A,0))</f>
        <v>Ahmet Yılmaz</v>
      </c>
      <c r="V773" s="20" t="str">
        <f t="shared" si="12"/>
        <v>ZARARLI</v>
      </c>
    </row>
    <row r="774" spans="1:22" x14ac:dyDescent="0.25">
      <c r="A774" s="1">
        <v>1312</v>
      </c>
      <c r="B774" s="19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1">
        <v>3.69</v>
      </c>
      <c r="R774" s="1">
        <v>1</v>
      </c>
      <c r="S774" s="11">
        <v>1.7343</v>
      </c>
      <c r="T774" s="20" t="str">
        <f>VLOOKUP(N774,Referans!A:B,2,FALSE)</f>
        <v>Ayşe Demir</v>
      </c>
      <c r="U774" s="20" t="str">
        <f>INDEX(Referans!B:B,MATCH(N774,Referans!A:A,0))</f>
        <v>Ayşe Demir</v>
      </c>
      <c r="V774" s="20" t="str">
        <f t="shared" si="12"/>
        <v>KARLI</v>
      </c>
    </row>
    <row r="775" spans="1:22" x14ac:dyDescent="0.25">
      <c r="A775" s="1">
        <v>1313</v>
      </c>
      <c r="B775" s="19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1">
        <v>122.12</v>
      </c>
      <c r="R775" s="1">
        <v>4</v>
      </c>
      <c r="S775" s="11">
        <v>56.175200000000004</v>
      </c>
      <c r="T775" s="20" t="str">
        <f>VLOOKUP(N775,Referans!A:B,2,FALSE)</f>
        <v>Ayşe Demir</v>
      </c>
      <c r="U775" s="20" t="str">
        <f>INDEX(Referans!B:B,MATCH(N775,Referans!A:A,0))</f>
        <v>Ayşe Demir</v>
      </c>
      <c r="V775" s="20" t="str">
        <f t="shared" si="12"/>
        <v>KARLI</v>
      </c>
    </row>
    <row r="776" spans="1:22" x14ac:dyDescent="0.25">
      <c r="A776" s="1">
        <v>1314</v>
      </c>
      <c r="B776" s="19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1">
        <v>155.37199999999999</v>
      </c>
      <c r="R776" s="1">
        <v>2</v>
      </c>
      <c r="S776" s="11">
        <v>-13.317599999999999</v>
      </c>
      <c r="T776" s="20" t="str">
        <f>VLOOKUP(N776,Referans!A:B,2,FALSE)</f>
        <v>Ahmet Yılmaz</v>
      </c>
      <c r="U776" s="20" t="str">
        <f>INDEX(Referans!B:B,MATCH(N776,Referans!A:A,0))</f>
        <v>Ahmet Yılmaz</v>
      </c>
      <c r="V776" s="20" t="str">
        <f t="shared" si="12"/>
        <v>ZARARLI</v>
      </c>
    </row>
    <row r="777" spans="1:22" x14ac:dyDescent="0.25">
      <c r="A777" s="1">
        <v>1315</v>
      </c>
      <c r="B777" s="19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1">
        <v>38.880000000000003</v>
      </c>
      <c r="R777" s="1">
        <v>6</v>
      </c>
      <c r="S777" s="11">
        <v>18.662400000000002</v>
      </c>
      <c r="T777" s="20" t="str">
        <f>VLOOKUP(N777,Referans!A:B,2,FALSE)</f>
        <v>Ayşe Demir</v>
      </c>
      <c r="U777" s="20" t="str">
        <f>INDEX(Referans!B:B,MATCH(N777,Referans!A:A,0))</f>
        <v>Ayşe Demir</v>
      </c>
      <c r="V777" s="20" t="str">
        <f t="shared" si="12"/>
        <v>KARLI</v>
      </c>
    </row>
    <row r="778" spans="1:22" x14ac:dyDescent="0.25">
      <c r="A778" s="1">
        <v>1316</v>
      </c>
      <c r="B778" s="19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1">
        <v>183.84</v>
      </c>
      <c r="R778" s="1">
        <v>8</v>
      </c>
      <c r="S778" s="11">
        <v>62.505600000000001</v>
      </c>
      <c r="T778" s="20" t="str">
        <f>VLOOKUP(N778,Referans!A:B,2,FALSE)</f>
        <v>Ahmet Yılmaz</v>
      </c>
      <c r="U778" s="20" t="str">
        <f>INDEX(Referans!B:B,MATCH(N778,Referans!A:A,0))</f>
        <v>Ahmet Yılmaz</v>
      </c>
      <c r="V778" s="20" t="str">
        <f t="shared" si="12"/>
        <v>KARLI</v>
      </c>
    </row>
    <row r="779" spans="1:22" x14ac:dyDescent="0.25">
      <c r="A779" s="1">
        <v>1317</v>
      </c>
      <c r="B779" s="19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1">
        <v>579.29999999999995</v>
      </c>
      <c r="R779" s="1">
        <v>5</v>
      </c>
      <c r="S779" s="11">
        <v>28.964999999999961</v>
      </c>
      <c r="T779" s="20" t="str">
        <f>VLOOKUP(N779,Referans!A:B,2,FALSE)</f>
        <v>Ayşe Demir</v>
      </c>
      <c r="U779" s="20" t="str">
        <f>INDEX(Referans!B:B,MATCH(N779,Referans!A:A,0))</f>
        <v>Ayşe Demir</v>
      </c>
      <c r="V779" s="20" t="str">
        <f t="shared" si="12"/>
        <v>KARLI</v>
      </c>
    </row>
    <row r="780" spans="1:22" x14ac:dyDescent="0.25">
      <c r="A780" s="1">
        <v>1318</v>
      </c>
      <c r="B780" s="19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1">
        <v>14.200000000000001</v>
      </c>
      <c r="R780" s="1">
        <v>1</v>
      </c>
      <c r="S780" s="11">
        <v>3.3724999999999992</v>
      </c>
      <c r="T780" s="20" t="str">
        <f>VLOOKUP(N780,Referans!A:B,2,FALSE)</f>
        <v>Mehmet Kaya</v>
      </c>
      <c r="U780" s="20" t="str">
        <f>INDEX(Referans!B:B,MATCH(N780,Referans!A:A,0))</f>
        <v>Mehmet Kaya</v>
      </c>
      <c r="V780" s="20" t="str">
        <f t="shared" si="12"/>
        <v>KARLI</v>
      </c>
    </row>
    <row r="781" spans="1:22" x14ac:dyDescent="0.25">
      <c r="A781" s="1">
        <v>1321</v>
      </c>
      <c r="B781" s="19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1">
        <v>5.2290000000000001</v>
      </c>
      <c r="R781" s="1">
        <v>3</v>
      </c>
      <c r="S781" s="11">
        <v>-4.1831999999999976</v>
      </c>
      <c r="T781" s="20" t="str">
        <f>VLOOKUP(N781,Referans!A:B,2,FALSE)</f>
        <v>Ayşe Demir</v>
      </c>
      <c r="U781" s="20" t="str">
        <f>INDEX(Referans!B:B,MATCH(N781,Referans!A:A,0))</f>
        <v>Ayşe Demir</v>
      </c>
      <c r="V781" s="20" t="str">
        <f t="shared" si="12"/>
        <v>ZARARLI</v>
      </c>
    </row>
    <row r="782" spans="1:22" x14ac:dyDescent="0.25">
      <c r="A782" s="1">
        <v>1322</v>
      </c>
      <c r="B782" s="19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1">
        <v>285.55200000000002</v>
      </c>
      <c r="R782" s="1">
        <v>2</v>
      </c>
      <c r="S782" s="11">
        <v>35.69399999999996</v>
      </c>
      <c r="T782" s="20" t="str">
        <f>VLOOKUP(N782,Referans!A:B,2,FALSE)</f>
        <v>Ayşe Demir</v>
      </c>
      <c r="U782" s="20" t="str">
        <f>INDEX(Referans!B:B,MATCH(N782,Referans!A:A,0))</f>
        <v>Ayşe Demir</v>
      </c>
      <c r="V782" s="20" t="str">
        <f t="shared" si="12"/>
        <v>KARLI</v>
      </c>
    </row>
    <row r="783" spans="1:22" x14ac:dyDescent="0.25">
      <c r="A783" s="1">
        <v>1323</v>
      </c>
      <c r="B783" s="19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1">
        <v>72.8</v>
      </c>
      <c r="R783" s="1">
        <v>5</v>
      </c>
      <c r="S783" s="11">
        <v>19.656000000000002</v>
      </c>
      <c r="T783" s="20" t="str">
        <f>VLOOKUP(N783,Referans!A:B,2,FALSE)</f>
        <v>Ayşe Demir</v>
      </c>
      <c r="U783" s="20" t="str">
        <f>INDEX(Referans!B:B,MATCH(N783,Referans!A:A,0))</f>
        <v>Ayşe Demir</v>
      </c>
      <c r="V783" s="20" t="str">
        <f t="shared" si="12"/>
        <v>KARLI</v>
      </c>
    </row>
    <row r="784" spans="1:22" x14ac:dyDescent="0.25">
      <c r="A784" s="1">
        <v>1324</v>
      </c>
      <c r="B784" s="19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1">
        <v>10.816000000000001</v>
      </c>
      <c r="R784" s="1">
        <v>4</v>
      </c>
      <c r="S784" s="11">
        <v>3.5151999999999988</v>
      </c>
      <c r="T784" s="20" t="str">
        <f>VLOOKUP(N784,Referans!A:B,2,FALSE)</f>
        <v>Ayşe Demir</v>
      </c>
      <c r="U784" s="20" t="str">
        <f>INDEX(Referans!B:B,MATCH(N784,Referans!A:A,0))</f>
        <v>Ayşe Demir</v>
      </c>
      <c r="V784" s="20" t="str">
        <f t="shared" si="12"/>
        <v>KARLI</v>
      </c>
    </row>
    <row r="785" spans="1:22" x14ac:dyDescent="0.25">
      <c r="A785" s="1">
        <v>1328</v>
      </c>
      <c r="B785" s="19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1">
        <v>11.34</v>
      </c>
      <c r="R785" s="1">
        <v>1</v>
      </c>
      <c r="S785" s="11">
        <v>5.5565999999999995</v>
      </c>
      <c r="T785" s="20" t="str">
        <f>VLOOKUP(N785,Referans!A:B,2,FALSE)</f>
        <v>Ayşe Demir</v>
      </c>
      <c r="U785" s="20" t="str">
        <f>INDEX(Referans!B:B,MATCH(N785,Referans!A:A,0))</f>
        <v>Ayşe Demir</v>
      </c>
      <c r="V785" s="20" t="str">
        <f t="shared" si="12"/>
        <v>KARLI</v>
      </c>
    </row>
    <row r="786" spans="1:22" x14ac:dyDescent="0.25">
      <c r="A786" s="1">
        <v>1329</v>
      </c>
      <c r="B786" s="19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1">
        <v>87.92</v>
      </c>
      <c r="R786" s="1">
        <v>4</v>
      </c>
      <c r="S786" s="11">
        <v>26.375999999999998</v>
      </c>
      <c r="T786" s="20" t="str">
        <f>VLOOKUP(N786,Referans!A:B,2,FALSE)</f>
        <v>Ayşe Demir</v>
      </c>
      <c r="U786" s="20" t="str">
        <f>INDEX(Referans!B:B,MATCH(N786,Referans!A:A,0))</f>
        <v>Ayşe Demir</v>
      </c>
      <c r="V786" s="20" t="str">
        <f t="shared" si="12"/>
        <v>KARLI</v>
      </c>
    </row>
    <row r="787" spans="1:22" x14ac:dyDescent="0.25">
      <c r="A787" s="1">
        <v>1330</v>
      </c>
      <c r="B787" s="19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1">
        <v>37.049999999999997</v>
      </c>
      <c r="R787" s="1">
        <v>3</v>
      </c>
      <c r="S787" s="11">
        <v>16.302</v>
      </c>
      <c r="T787" s="20" t="str">
        <f>VLOOKUP(N787,Referans!A:B,2,FALSE)</f>
        <v>Ahmet Yılmaz</v>
      </c>
      <c r="U787" s="20" t="str">
        <f>INDEX(Referans!B:B,MATCH(N787,Referans!A:A,0))</f>
        <v>Ahmet Yılmaz</v>
      </c>
      <c r="V787" s="20" t="str">
        <f t="shared" si="12"/>
        <v>KARLI</v>
      </c>
    </row>
    <row r="788" spans="1:22" x14ac:dyDescent="0.25">
      <c r="A788" s="1">
        <v>1331</v>
      </c>
      <c r="B788" s="19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1">
        <v>2.97</v>
      </c>
      <c r="R788" s="1">
        <v>1</v>
      </c>
      <c r="S788" s="11">
        <v>-0.64350000000000018</v>
      </c>
      <c r="T788" s="20" t="str">
        <f>VLOOKUP(N788,Referans!A:B,2,FALSE)</f>
        <v>Mehmet Kaya</v>
      </c>
      <c r="U788" s="20" t="str">
        <f>INDEX(Referans!B:B,MATCH(N788,Referans!A:A,0))</f>
        <v>Mehmet Kaya</v>
      </c>
      <c r="V788" s="20" t="str">
        <f t="shared" si="12"/>
        <v>ZARARLI</v>
      </c>
    </row>
    <row r="789" spans="1:22" x14ac:dyDescent="0.25">
      <c r="A789" s="1">
        <v>1332</v>
      </c>
      <c r="B789" s="19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1">
        <v>27.439999999999998</v>
      </c>
      <c r="R789" s="1">
        <v>2</v>
      </c>
      <c r="S789" s="11">
        <v>2.4009999999999998</v>
      </c>
      <c r="T789" s="20" t="str">
        <f>VLOOKUP(N789,Referans!A:B,2,FALSE)</f>
        <v>Ayşe Demir</v>
      </c>
      <c r="U789" s="20" t="str">
        <f>INDEX(Referans!B:B,MATCH(N789,Referans!A:A,0))</f>
        <v>Ayşe Demir</v>
      </c>
      <c r="V789" s="20" t="str">
        <f t="shared" si="12"/>
        <v>KARLI</v>
      </c>
    </row>
    <row r="790" spans="1:22" x14ac:dyDescent="0.25">
      <c r="A790" s="1">
        <v>1336</v>
      </c>
      <c r="B790" s="19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1">
        <v>552.55999999999995</v>
      </c>
      <c r="R790" s="1">
        <v>4</v>
      </c>
      <c r="S790" s="11">
        <v>0</v>
      </c>
      <c r="T790" s="20" t="str">
        <f>VLOOKUP(N790,Referans!A:B,2,FALSE)</f>
        <v>Ayşe Demir</v>
      </c>
      <c r="U790" s="20" t="str">
        <f>INDEX(Referans!B:B,MATCH(N790,Referans!A:A,0))</f>
        <v>Ayşe Demir</v>
      </c>
      <c r="V790" s="20" t="str">
        <f t="shared" si="12"/>
        <v>KAR VEYA ZARAR YOK</v>
      </c>
    </row>
    <row r="791" spans="1:22" x14ac:dyDescent="0.25">
      <c r="A791" s="1">
        <v>1337</v>
      </c>
      <c r="B791" s="19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1">
        <v>25.11</v>
      </c>
      <c r="R791" s="1">
        <v>3</v>
      </c>
      <c r="S791" s="11">
        <v>6.5285999999999991</v>
      </c>
      <c r="T791" s="20" t="str">
        <f>VLOOKUP(N791,Referans!A:B,2,FALSE)</f>
        <v>Ahmet Yılmaz</v>
      </c>
      <c r="U791" s="20" t="str">
        <f>INDEX(Referans!B:B,MATCH(N791,Referans!A:A,0))</f>
        <v>Ahmet Yılmaz</v>
      </c>
      <c r="V791" s="20" t="str">
        <f t="shared" si="12"/>
        <v>KARLI</v>
      </c>
    </row>
    <row r="792" spans="1:22" x14ac:dyDescent="0.25">
      <c r="A792" s="1">
        <v>1338</v>
      </c>
      <c r="B792" s="19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1">
        <v>29.78</v>
      </c>
      <c r="R792" s="1">
        <v>2</v>
      </c>
      <c r="S792" s="11">
        <v>8.0406000000000013</v>
      </c>
      <c r="T792" s="20" t="str">
        <f>VLOOKUP(N792,Referans!A:B,2,FALSE)</f>
        <v>Ahmet Yılmaz</v>
      </c>
      <c r="U792" s="20" t="str">
        <f>INDEX(Referans!B:B,MATCH(N792,Referans!A:A,0))</f>
        <v>Ahmet Yılmaz</v>
      </c>
      <c r="V792" s="20" t="str">
        <f t="shared" si="12"/>
        <v>KARLI</v>
      </c>
    </row>
    <row r="793" spans="1:22" x14ac:dyDescent="0.25">
      <c r="A793" s="1">
        <v>1339</v>
      </c>
      <c r="B793" s="19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1">
        <v>677.58</v>
      </c>
      <c r="R793" s="1">
        <v>3</v>
      </c>
      <c r="S793" s="11">
        <v>176.17080000000001</v>
      </c>
      <c r="T793" s="20" t="str">
        <f>VLOOKUP(N793,Referans!A:B,2,FALSE)</f>
        <v>Mehmet Kaya</v>
      </c>
      <c r="U793" s="20" t="str">
        <f>INDEX(Referans!B:B,MATCH(N793,Referans!A:A,0))</f>
        <v>Mehmet Kaya</v>
      </c>
      <c r="V793" s="20" t="str">
        <f t="shared" si="12"/>
        <v>KARLI</v>
      </c>
    </row>
    <row r="794" spans="1:22" x14ac:dyDescent="0.25">
      <c r="A794" s="1">
        <v>1340</v>
      </c>
      <c r="B794" s="19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1">
        <v>75.040000000000006</v>
      </c>
      <c r="R794" s="1">
        <v>8</v>
      </c>
      <c r="S794" s="11">
        <v>36.019200000000005</v>
      </c>
      <c r="T794" s="20" t="str">
        <f>VLOOKUP(N794,Referans!A:B,2,FALSE)</f>
        <v>Ayşe Demir</v>
      </c>
      <c r="U794" s="20" t="str">
        <f>INDEX(Referans!B:B,MATCH(N794,Referans!A:A,0))</f>
        <v>Ayşe Demir</v>
      </c>
      <c r="V794" s="20" t="str">
        <f t="shared" si="12"/>
        <v>KARLI</v>
      </c>
    </row>
    <row r="795" spans="1:22" x14ac:dyDescent="0.25">
      <c r="A795" s="1">
        <v>1341</v>
      </c>
      <c r="B795" s="19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1">
        <v>695.7</v>
      </c>
      <c r="R795" s="1">
        <v>2</v>
      </c>
      <c r="S795" s="11">
        <v>-27.827999999999975</v>
      </c>
      <c r="T795" s="20" t="str">
        <f>VLOOKUP(N795,Referans!A:B,2,FALSE)</f>
        <v>Mehmet Kaya</v>
      </c>
      <c r="U795" s="20" t="str">
        <f>INDEX(Referans!B:B,MATCH(N795,Referans!A:A,0))</f>
        <v>Mehmet Kaya</v>
      </c>
      <c r="V795" s="20" t="str">
        <f t="shared" si="12"/>
        <v>ZARARLI</v>
      </c>
    </row>
    <row r="796" spans="1:22" x14ac:dyDescent="0.25">
      <c r="A796" s="1">
        <v>1342</v>
      </c>
      <c r="B796" s="19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1">
        <v>15.66</v>
      </c>
      <c r="R796" s="1">
        <v>5</v>
      </c>
      <c r="S796" s="11">
        <v>-12.527999999999995</v>
      </c>
      <c r="T796" s="20" t="str">
        <f>VLOOKUP(N796,Referans!A:B,2,FALSE)</f>
        <v>Ayşe Demir</v>
      </c>
      <c r="U796" s="20" t="str">
        <f>INDEX(Referans!B:B,MATCH(N796,Referans!A:A,0))</f>
        <v>Ayşe Demir</v>
      </c>
      <c r="V796" s="20" t="str">
        <f t="shared" si="12"/>
        <v>ZARARLI</v>
      </c>
    </row>
    <row r="797" spans="1:22" x14ac:dyDescent="0.25">
      <c r="A797" s="1">
        <v>1343</v>
      </c>
      <c r="B797" s="19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1">
        <v>28.854000000000006</v>
      </c>
      <c r="R797" s="1">
        <v>6</v>
      </c>
      <c r="S797" s="11">
        <v>-21.159599999999998</v>
      </c>
      <c r="T797" s="20" t="str">
        <f>VLOOKUP(N797,Referans!A:B,2,FALSE)</f>
        <v>Ayşe Demir</v>
      </c>
      <c r="U797" s="20" t="str">
        <f>INDEX(Referans!B:B,MATCH(N797,Referans!A:A,0))</f>
        <v>Ayşe Demir</v>
      </c>
      <c r="V797" s="20" t="str">
        <f t="shared" si="12"/>
        <v>ZARARLI</v>
      </c>
    </row>
    <row r="798" spans="1:22" x14ac:dyDescent="0.25">
      <c r="A798" s="1">
        <v>1352</v>
      </c>
      <c r="B798" s="19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1">
        <v>31.4</v>
      </c>
      <c r="R798" s="1">
        <v>2</v>
      </c>
      <c r="S798" s="11">
        <v>7.8500000000000014</v>
      </c>
      <c r="T798" s="20" t="str">
        <f>VLOOKUP(N798,Referans!A:B,2,FALSE)</f>
        <v>Ayşe Demir</v>
      </c>
      <c r="U798" s="20" t="str">
        <f>INDEX(Referans!B:B,MATCH(N798,Referans!A:A,0))</f>
        <v>Ayşe Demir</v>
      </c>
      <c r="V798" s="20" t="str">
        <f t="shared" si="12"/>
        <v>KARLI</v>
      </c>
    </row>
    <row r="799" spans="1:22" x14ac:dyDescent="0.25">
      <c r="A799" s="1">
        <v>1353</v>
      </c>
      <c r="B799" s="19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1">
        <v>183.96</v>
      </c>
      <c r="R799" s="1">
        <v>5</v>
      </c>
      <c r="S799" s="11">
        <v>20.695499999999988</v>
      </c>
      <c r="T799" s="20" t="str">
        <f>VLOOKUP(N799,Referans!A:B,2,FALSE)</f>
        <v>Mehmet Kaya</v>
      </c>
      <c r="U799" s="20" t="str">
        <f>INDEX(Referans!B:B,MATCH(N799,Referans!A:A,0))</f>
        <v>Mehmet Kaya</v>
      </c>
      <c r="V799" s="20" t="str">
        <f t="shared" si="12"/>
        <v>KARLI</v>
      </c>
    </row>
    <row r="800" spans="1:22" x14ac:dyDescent="0.25">
      <c r="A800" s="1">
        <v>1354</v>
      </c>
      <c r="B800" s="19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1">
        <v>17.61</v>
      </c>
      <c r="R800" s="1">
        <v>3</v>
      </c>
      <c r="S800" s="11">
        <v>8.4527999999999999</v>
      </c>
      <c r="T800" s="20" t="str">
        <f>VLOOKUP(N800,Referans!A:B,2,FALSE)</f>
        <v>Ayşe Demir</v>
      </c>
      <c r="U800" s="20" t="str">
        <f>INDEX(Referans!B:B,MATCH(N800,Referans!A:A,0))</f>
        <v>Ayşe Demir</v>
      </c>
      <c r="V800" s="20" t="str">
        <f t="shared" si="12"/>
        <v>KARLI</v>
      </c>
    </row>
    <row r="801" spans="1:22" x14ac:dyDescent="0.25">
      <c r="A801" s="1">
        <v>1355</v>
      </c>
      <c r="B801" s="19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1">
        <v>300.904</v>
      </c>
      <c r="R801" s="1">
        <v>1</v>
      </c>
      <c r="S801" s="11">
        <v>11.283900000000017</v>
      </c>
      <c r="T801" s="20" t="str">
        <f>VLOOKUP(N801,Referans!A:B,2,FALSE)</f>
        <v>Ahmet Yılmaz</v>
      </c>
      <c r="U801" s="20" t="str">
        <f>INDEX(Referans!B:B,MATCH(N801,Referans!A:A,0))</f>
        <v>Ahmet Yılmaz</v>
      </c>
      <c r="V801" s="20" t="str">
        <f t="shared" si="12"/>
        <v>KARLI</v>
      </c>
    </row>
    <row r="802" spans="1:22" x14ac:dyDescent="0.25">
      <c r="A802" s="1">
        <v>1358</v>
      </c>
      <c r="B802" s="19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1">
        <v>79.14</v>
      </c>
      <c r="R802" s="1">
        <v>3</v>
      </c>
      <c r="S802" s="11">
        <v>36.404399999999995</v>
      </c>
      <c r="T802" s="20" t="str">
        <f>VLOOKUP(N802,Referans!A:B,2,FALSE)</f>
        <v>Ayşe Demir</v>
      </c>
      <c r="U802" s="20" t="str">
        <f>INDEX(Referans!B:B,MATCH(N802,Referans!A:A,0))</f>
        <v>Ayşe Demir</v>
      </c>
      <c r="V802" s="20" t="str">
        <f t="shared" si="12"/>
        <v>KARLI</v>
      </c>
    </row>
    <row r="803" spans="1:22" x14ac:dyDescent="0.25">
      <c r="A803" s="1">
        <v>1359</v>
      </c>
      <c r="B803" s="19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1">
        <v>1.988</v>
      </c>
      <c r="R803" s="1">
        <v>1</v>
      </c>
      <c r="S803" s="11">
        <v>-1.4413</v>
      </c>
      <c r="T803" s="20" t="str">
        <f>VLOOKUP(N803,Referans!A:B,2,FALSE)</f>
        <v>Ahmet Yılmaz</v>
      </c>
      <c r="U803" s="20" t="str">
        <f>INDEX(Referans!B:B,MATCH(N803,Referans!A:A,0))</f>
        <v>Ahmet Yılmaz</v>
      </c>
      <c r="V803" s="20" t="str">
        <f t="shared" si="12"/>
        <v>ZARARLI</v>
      </c>
    </row>
    <row r="804" spans="1:22" x14ac:dyDescent="0.25">
      <c r="A804" s="1">
        <v>1361</v>
      </c>
      <c r="B804" s="19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1">
        <v>123.256</v>
      </c>
      <c r="R804" s="1">
        <v>7</v>
      </c>
      <c r="S804" s="11">
        <v>9.2441999999999993</v>
      </c>
      <c r="T804" s="20" t="str">
        <f>VLOOKUP(N804,Referans!A:B,2,FALSE)</f>
        <v>Ayşe Demir</v>
      </c>
      <c r="U804" s="20" t="str">
        <f>INDEX(Referans!B:B,MATCH(N804,Referans!A:A,0))</f>
        <v>Ayşe Demir</v>
      </c>
      <c r="V804" s="20" t="str">
        <f t="shared" si="12"/>
        <v>KARLI</v>
      </c>
    </row>
    <row r="805" spans="1:22" x14ac:dyDescent="0.25">
      <c r="A805" s="1">
        <v>1362</v>
      </c>
      <c r="B805" s="19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1">
        <v>23.680000000000003</v>
      </c>
      <c r="R805" s="1">
        <v>4</v>
      </c>
      <c r="S805" s="11">
        <v>7.3999999999999995</v>
      </c>
      <c r="T805" s="20" t="str">
        <f>VLOOKUP(N805,Referans!A:B,2,FALSE)</f>
        <v>Ayşe Demir</v>
      </c>
      <c r="U805" s="20" t="str">
        <f>INDEX(Referans!B:B,MATCH(N805,Referans!A:A,0))</f>
        <v>Ayşe Demir</v>
      </c>
      <c r="V805" s="20" t="str">
        <f t="shared" si="12"/>
        <v>KARLI</v>
      </c>
    </row>
    <row r="806" spans="1:22" x14ac:dyDescent="0.25">
      <c r="A806" s="1">
        <v>1363</v>
      </c>
      <c r="B806" s="19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1">
        <v>309.57600000000002</v>
      </c>
      <c r="R806" s="1">
        <v>4</v>
      </c>
      <c r="S806" s="11">
        <v>-56.755600000000015</v>
      </c>
      <c r="T806" s="20" t="str">
        <f>VLOOKUP(N806,Referans!A:B,2,FALSE)</f>
        <v>Mehmet Kaya</v>
      </c>
      <c r="U806" s="20" t="str">
        <f>INDEX(Referans!B:B,MATCH(N806,Referans!A:A,0))</f>
        <v>Mehmet Kaya</v>
      </c>
      <c r="V806" s="20" t="str">
        <f t="shared" si="12"/>
        <v>ZARARLI</v>
      </c>
    </row>
    <row r="807" spans="1:22" x14ac:dyDescent="0.25">
      <c r="A807" s="1">
        <v>1364</v>
      </c>
      <c r="B807" s="19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1">
        <v>38.388000000000005</v>
      </c>
      <c r="R807" s="1">
        <v>14</v>
      </c>
      <c r="S807" s="11">
        <v>-25.591999999999999</v>
      </c>
      <c r="T807" s="20" t="str">
        <f>VLOOKUP(N807,Referans!A:B,2,FALSE)</f>
        <v>Ayşe Demir</v>
      </c>
      <c r="U807" s="20" t="str">
        <f>INDEX(Referans!B:B,MATCH(N807,Referans!A:A,0))</f>
        <v>Ayşe Demir</v>
      </c>
      <c r="V807" s="20" t="str">
        <f t="shared" si="12"/>
        <v>ZARARLI</v>
      </c>
    </row>
    <row r="808" spans="1:22" x14ac:dyDescent="0.25">
      <c r="A808" s="1">
        <v>1365</v>
      </c>
      <c r="B808" s="19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1">
        <v>95.994000000000014</v>
      </c>
      <c r="R808" s="1">
        <v>2</v>
      </c>
      <c r="S808" s="11">
        <v>-63.995999999999981</v>
      </c>
      <c r="T808" s="20" t="str">
        <f>VLOOKUP(N808,Referans!A:B,2,FALSE)</f>
        <v>Mehmet Kaya</v>
      </c>
      <c r="U808" s="20" t="str">
        <f>INDEX(Referans!B:B,MATCH(N808,Referans!A:A,0))</f>
        <v>Mehmet Kaya</v>
      </c>
      <c r="V808" s="20" t="str">
        <f t="shared" si="12"/>
        <v>ZARARLI</v>
      </c>
    </row>
    <row r="809" spans="1:22" x14ac:dyDescent="0.25">
      <c r="A809" s="1">
        <v>1366</v>
      </c>
      <c r="B809" s="19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1">
        <v>239.95200000000003</v>
      </c>
      <c r="R809" s="1">
        <v>6</v>
      </c>
      <c r="S809" s="11">
        <v>-35.992800000000038</v>
      </c>
      <c r="T809" s="20" t="str">
        <f>VLOOKUP(N809,Referans!A:B,2,FALSE)</f>
        <v>Mehmet Kaya</v>
      </c>
      <c r="U809" s="20" t="str">
        <f>INDEX(Referans!B:B,MATCH(N809,Referans!A:A,0))</f>
        <v>Mehmet Kaya</v>
      </c>
      <c r="V809" s="20" t="str">
        <f t="shared" si="12"/>
        <v>ZARARLI</v>
      </c>
    </row>
    <row r="810" spans="1:22" x14ac:dyDescent="0.25">
      <c r="A810" s="1">
        <v>1367</v>
      </c>
      <c r="B810" s="19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1">
        <v>201.584</v>
      </c>
      <c r="R810" s="1">
        <v>2</v>
      </c>
      <c r="S810" s="11">
        <v>15.118800000000007</v>
      </c>
      <c r="T810" s="20" t="str">
        <f>VLOOKUP(N810,Referans!A:B,2,FALSE)</f>
        <v>Mehmet Kaya</v>
      </c>
      <c r="U810" s="20" t="str">
        <f>INDEX(Referans!B:B,MATCH(N810,Referans!A:A,0))</f>
        <v>Mehmet Kaya</v>
      </c>
      <c r="V810" s="20" t="str">
        <f t="shared" si="12"/>
        <v>KARLI</v>
      </c>
    </row>
    <row r="811" spans="1:22" x14ac:dyDescent="0.25">
      <c r="A811" s="1">
        <v>1368</v>
      </c>
      <c r="B811" s="19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1">
        <v>899.13600000000008</v>
      </c>
      <c r="R811" s="1">
        <v>4</v>
      </c>
      <c r="S811" s="11">
        <v>-146.10960000000014</v>
      </c>
      <c r="T811" s="20" t="str">
        <f>VLOOKUP(N811,Referans!A:B,2,FALSE)</f>
        <v>Ahmet Yılmaz</v>
      </c>
      <c r="U811" s="20" t="str">
        <f>INDEX(Referans!B:B,MATCH(N811,Referans!A:A,0))</f>
        <v>Ahmet Yılmaz</v>
      </c>
      <c r="V811" s="20" t="str">
        <f t="shared" si="12"/>
        <v>ZARARLI</v>
      </c>
    </row>
    <row r="812" spans="1:22" x14ac:dyDescent="0.25">
      <c r="A812" s="1">
        <v>1369</v>
      </c>
      <c r="B812" s="19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1">
        <v>145.9</v>
      </c>
      <c r="R812" s="1">
        <v>5</v>
      </c>
      <c r="S812" s="11">
        <v>62.736999999999995</v>
      </c>
      <c r="T812" s="20" t="str">
        <f>VLOOKUP(N812,Referans!A:B,2,FALSE)</f>
        <v>Ahmet Yılmaz</v>
      </c>
      <c r="U812" s="20" t="str">
        <f>INDEX(Referans!B:B,MATCH(N812,Referans!A:A,0))</f>
        <v>Ahmet Yılmaz</v>
      </c>
      <c r="V812" s="20" t="str">
        <f t="shared" si="12"/>
        <v>KARLI</v>
      </c>
    </row>
    <row r="813" spans="1:22" x14ac:dyDescent="0.25">
      <c r="A813" s="1">
        <v>1372</v>
      </c>
      <c r="B813" s="19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1">
        <v>49.08</v>
      </c>
      <c r="R813" s="1">
        <v>3</v>
      </c>
      <c r="S813" s="11">
        <v>4.9079999999999977</v>
      </c>
      <c r="T813" s="20" t="str">
        <f>VLOOKUP(N813,Referans!A:B,2,FALSE)</f>
        <v>Mehmet Kaya</v>
      </c>
      <c r="U813" s="20" t="str">
        <f>INDEX(Referans!B:B,MATCH(N813,Referans!A:A,0))</f>
        <v>Mehmet Kaya</v>
      </c>
      <c r="V813" s="20" t="str">
        <f t="shared" si="12"/>
        <v>KARLI</v>
      </c>
    </row>
    <row r="814" spans="1:22" x14ac:dyDescent="0.25">
      <c r="A814" s="1">
        <v>1382</v>
      </c>
      <c r="B814" s="19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1">
        <v>83.951999999999998</v>
      </c>
      <c r="R814" s="1">
        <v>3</v>
      </c>
      <c r="S814" s="11">
        <v>-90.24839999999999</v>
      </c>
      <c r="T814" s="20" t="str">
        <f>VLOOKUP(N814,Referans!A:B,2,FALSE)</f>
        <v>Ahmet Yılmaz</v>
      </c>
      <c r="U814" s="20" t="str">
        <f>INDEX(Referans!B:B,MATCH(N814,Referans!A:A,0))</f>
        <v>Ahmet Yılmaz</v>
      </c>
      <c r="V814" s="20" t="str">
        <f t="shared" si="12"/>
        <v>ZARARLI</v>
      </c>
    </row>
    <row r="815" spans="1:22" x14ac:dyDescent="0.25">
      <c r="A815" s="1">
        <v>1383</v>
      </c>
      <c r="B815" s="19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1">
        <v>80.98</v>
      </c>
      <c r="R815" s="1">
        <v>1</v>
      </c>
      <c r="S815" s="11">
        <v>1.6196000000000055</v>
      </c>
      <c r="T815" s="20" t="str">
        <f>VLOOKUP(N815,Referans!A:B,2,FALSE)</f>
        <v>Ayşe Demir</v>
      </c>
      <c r="U815" s="20" t="str">
        <f>INDEX(Referans!B:B,MATCH(N815,Referans!A:A,0))</f>
        <v>Ayşe Demir</v>
      </c>
      <c r="V815" s="20" t="str">
        <f t="shared" si="12"/>
        <v>KARLI</v>
      </c>
    </row>
    <row r="816" spans="1:22" x14ac:dyDescent="0.25">
      <c r="A816" s="1">
        <v>1384</v>
      </c>
      <c r="B816" s="19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1">
        <v>348.84</v>
      </c>
      <c r="R816" s="1">
        <v>9</v>
      </c>
      <c r="S816" s="11">
        <v>170.9316</v>
      </c>
      <c r="T816" s="20" t="str">
        <f>VLOOKUP(N816,Referans!A:B,2,FALSE)</f>
        <v>Ayşe Demir</v>
      </c>
      <c r="U816" s="20" t="str">
        <f>INDEX(Referans!B:B,MATCH(N816,Referans!A:A,0))</f>
        <v>Ayşe Demir</v>
      </c>
      <c r="V816" s="20" t="str">
        <f t="shared" si="12"/>
        <v>KARLI</v>
      </c>
    </row>
    <row r="817" spans="1:22" x14ac:dyDescent="0.25">
      <c r="A817" s="1">
        <v>1385</v>
      </c>
      <c r="B817" s="19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1">
        <v>9.4499999999999993</v>
      </c>
      <c r="R817" s="1">
        <v>5</v>
      </c>
      <c r="S817" s="11">
        <v>0.18900000000000028</v>
      </c>
      <c r="T817" s="20" t="str">
        <f>VLOOKUP(N817,Referans!A:B,2,FALSE)</f>
        <v>Ayşe Demir</v>
      </c>
      <c r="U817" s="20" t="str">
        <f>INDEX(Referans!B:B,MATCH(N817,Referans!A:A,0))</f>
        <v>Ayşe Demir</v>
      </c>
      <c r="V817" s="20" t="str">
        <f t="shared" si="12"/>
        <v>KARLI</v>
      </c>
    </row>
    <row r="818" spans="1:22" x14ac:dyDescent="0.25">
      <c r="A818" s="1">
        <v>1386</v>
      </c>
      <c r="B818" s="19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1">
        <v>18.84</v>
      </c>
      <c r="R818" s="1">
        <v>3</v>
      </c>
      <c r="S818" s="11">
        <v>7.1592000000000002</v>
      </c>
      <c r="T818" s="20" t="str">
        <f>VLOOKUP(N818,Referans!A:B,2,FALSE)</f>
        <v>Ahmet Yılmaz</v>
      </c>
      <c r="U818" s="20" t="str">
        <f>INDEX(Referans!B:B,MATCH(N818,Referans!A:A,0))</f>
        <v>Ahmet Yılmaz</v>
      </c>
      <c r="V818" s="20" t="str">
        <f t="shared" si="12"/>
        <v>KARLI</v>
      </c>
    </row>
    <row r="819" spans="1:22" x14ac:dyDescent="0.25">
      <c r="A819" s="1">
        <v>1387</v>
      </c>
      <c r="B819" s="19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1">
        <v>239.98</v>
      </c>
      <c r="R819" s="1">
        <v>2</v>
      </c>
      <c r="S819" s="11">
        <v>52.795599999999979</v>
      </c>
      <c r="T819" s="20" t="str">
        <f>VLOOKUP(N819,Referans!A:B,2,FALSE)</f>
        <v>Ahmet Yılmaz</v>
      </c>
      <c r="U819" s="20" t="str">
        <f>INDEX(Referans!B:B,MATCH(N819,Referans!A:A,0))</f>
        <v>Ahmet Yılmaz</v>
      </c>
      <c r="V819" s="20" t="str">
        <f t="shared" si="12"/>
        <v>KARLI</v>
      </c>
    </row>
    <row r="820" spans="1:22" x14ac:dyDescent="0.25">
      <c r="A820" s="1">
        <v>1388</v>
      </c>
      <c r="B820" s="19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1">
        <v>167.96</v>
      </c>
      <c r="R820" s="1">
        <v>2</v>
      </c>
      <c r="S820" s="11">
        <v>78.941199999999995</v>
      </c>
      <c r="T820" s="20" t="str">
        <f>VLOOKUP(N820,Referans!A:B,2,FALSE)</f>
        <v>Ayşe Demir</v>
      </c>
      <c r="U820" s="20" t="str">
        <f>INDEX(Referans!B:B,MATCH(N820,Referans!A:A,0))</f>
        <v>Ayşe Demir</v>
      </c>
      <c r="V820" s="20" t="str">
        <f t="shared" si="12"/>
        <v>KARLI</v>
      </c>
    </row>
    <row r="821" spans="1:22" x14ac:dyDescent="0.25">
      <c r="A821" s="1">
        <v>1389</v>
      </c>
      <c r="B821" s="19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1">
        <v>104.85000000000001</v>
      </c>
      <c r="R821" s="1">
        <v>3</v>
      </c>
      <c r="S821" s="11">
        <v>28.309500000000007</v>
      </c>
      <c r="T821" s="20" t="str">
        <f>VLOOKUP(N821,Referans!A:B,2,FALSE)</f>
        <v>Mehmet Kaya</v>
      </c>
      <c r="U821" s="20" t="str">
        <f>INDEX(Referans!B:B,MATCH(N821,Referans!A:A,0))</f>
        <v>Mehmet Kaya</v>
      </c>
      <c r="V821" s="20" t="str">
        <f t="shared" si="12"/>
        <v>KARLI</v>
      </c>
    </row>
    <row r="822" spans="1:22" x14ac:dyDescent="0.25">
      <c r="A822" s="1">
        <v>1390</v>
      </c>
      <c r="B822" s="19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1">
        <v>484.83000000000004</v>
      </c>
      <c r="R822" s="1">
        <v>3</v>
      </c>
      <c r="S822" s="11">
        <v>126.05580000000002</v>
      </c>
      <c r="T822" s="20" t="str">
        <f>VLOOKUP(N822,Referans!A:B,2,FALSE)</f>
        <v>Mehmet Kaya</v>
      </c>
      <c r="U822" s="20" t="str">
        <f>INDEX(Referans!B:B,MATCH(N822,Referans!A:A,0))</f>
        <v>Mehmet Kaya</v>
      </c>
      <c r="V822" s="20" t="str">
        <f t="shared" si="12"/>
        <v>KARLI</v>
      </c>
    </row>
    <row r="823" spans="1:22" x14ac:dyDescent="0.25">
      <c r="A823" s="1">
        <v>1391</v>
      </c>
      <c r="B823" s="19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1">
        <v>122.97</v>
      </c>
      <c r="R823" s="1">
        <v>3</v>
      </c>
      <c r="S823" s="11">
        <v>60.255300000000005</v>
      </c>
      <c r="T823" s="20" t="str">
        <f>VLOOKUP(N823,Referans!A:B,2,FALSE)</f>
        <v>Ayşe Demir</v>
      </c>
      <c r="U823" s="20" t="str">
        <f>INDEX(Referans!B:B,MATCH(N823,Referans!A:A,0))</f>
        <v>Ayşe Demir</v>
      </c>
      <c r="V823" s="20" t="str">
        <f t="shared" si="12"/>
        <v>KARLI</v>
      </c>
    </row>
    <row r="824" spans="1:22" x14ac:dyDescent="0.25">
      <c r="A824" s="1">
        <v>1392</v>
      </c>
      <c r="B824" s="19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1">
        <v>154.44</v>
      </c>
      <c r="R824" s="1">
        <v>3</v>
      </c>
      <c r="S824" s="11">
        <v>1.5444000000000031</v>
      </c>
      <c r="T824" s="20" t="str">
        <f>VLOOKUP(N824,Referans!A:B,2,FALSE)</f>
        <v>Ayşe Demir</v>
      </c>
      <c r="U824" s="20" t="str">
        <f>INDEX(Referans!B:B,MATCH(N824,Referans!A:A,0))</f>
        <v>Ayşe Demir</v>
      </c>
      <c r="V824" s="20" t="str">
        <f t="shared" si="12"/>
        <v>KARLI</v>
      </c>
    </row>
    <row r="825" spans="1:22" x14ac:dyDescent="0.25">
      <c r="A825" s="1">
        <v>1393</v>
      </c>
      <c r="B825" s="19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1">
        <v>342.37</v>
      </c>
      <c r="R825" s="1">
        <v>7</v>
      </c>
      <c r="S825" s="11">
        <v>160.91389999999998</v>
      </c>
      <c r="T825" s="20" t="str">
        <f>VLOOKUP(N825,Referans!A:B,2,FALSE)</f>
        <v>Ayşe Demir</v>
      </c>
      <c r="U825" s="20" t="str">
        <f>INDEX(Referans!B:B,MATCH(N825,Referans!A:A,0))</f>
        <v>Ayşe Demir</v>
      </c>
      <c r="V825" s="20" t="str">
        <f t="shared" si="12"/>
        <v>KARLI</v>
      </c>
    </row>
    <row r="826" spans="1:22" x14ac:dyDescent="0.25">
      <c r="A826" s="1">
        <v>1394</v>
      </c>
      <c r="B826" s="19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1">
        <v>9.5519999999999996</v>
      </c>
      <c r="R826" s="1">
        <v>3</v>
      </c>
      <c r="S826" s="11">
        <v>1.5521999999999991</v>
      </c>
      <c r="T826" s="20" t="str">
        <f>VLOOKUP(N826,Referans!A:B,2,FALSE)</f>
        <v>Ayşe Demir</v>
      </c>
      <c r="U826" s="20" t="str">
        <f>INDEX(Referans!B:B,MATCH(N826,Referans!A:A,0))</f>
        <v>Ayşe Demir</v>
      </c>
      <c r="V826" s="20" t="str">
        <f t="shared" si="12"/>
        <v>KARLI</v>
      </c>
    </row>
    <row r="827" spans="1:22" x14ac:dyDescent="0.25">
      <c r="A827" s="1">
        <v>1395</v>
      </c>
      <c r="B827" s="19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1">
        <v>652.45000000000005</v>
      </c>
      <c r="R827" s="1">
        <v>5</v>
      </c>
      <c r="S827" s="11">
        <v>-430.61700000000019</v>
      </c>
      <c r="T827" s="20" t="str">
        <f>VLOOKUP(N827,Referans!A:B,2,FALSE)</f>
        <v>Ahmet Yılmaz</v>
      </c>
      <c r="U827" s="20" t="str">
        <f>INDEX(Referans!B:B,MATCH(N827,Referans!A:A,0))</f>
        <v>Ahmet Yılmaz</v>
      </c>
      <c r="V827" s="20" t="str">
        <f t="shared" si="12"/>
        <v>ZARARLI</v>
      </c>
    </row>
    <row r="828" spans="1:22" x14ac:dyDescent="0.25">
      <c r="A828" s="1">
        <v>1396</v>
      </c>
      <c r="B828" s="19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1">
        <v>66.644999999999996</v>
      </c>
      <c r="R828" s="1">
        <v>3</v>
      </c>
      <c r="S828" s="11">
        <v>-42.652799999999999</v>
      </c>
      <c r="T828" s="20" t="str">
        <f>VLOOKUP(N828,Referans!A:B,2,FALSE)</f>
        <v>Ahmet Yılmaz</v>
      </c>
      <c r="U828" s="20" t="str">
        <f>INDEX(Referans!B:B,MATCH(N828,Referans!A:A,0))</f>
        <v>Ahmet Yılmaz</v>
      </c>
      <c r="V828" s="20" t="str">
        <f t="shared" si="12"/>
        <v>ZARARLI</v>
      </c>
    </row>
    <row r="829" spans="1:22" x14ac:dyDescent="0.25">
      <c r="A829" s="1">
        <v>1397</v>
      </c>
      <c r="B829" s="19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1">
        <v>17.216000000000001</v>
      </c>
      <c r="R829" s="1">
        <v>4</v>
      </c>
      <c r="S829" s="11">
        <v>6.025599999999999</v>
      </c>
      <c r="T829" s="20" t="str">
        <f>VLOOKUP(N829,Referans!A:B,2,FALSE)</f>
        <v>Ayşe Demir</v>
      </c>
      <c r="U829" s="20" t="str">
        <f>INDEX(Referans!B:B,MATCH(N829,Referans!A:A,0))</f>
        <v>Ayşe Demir</v>
      </c>
      <c r="V829" s="20" t="str">
        <f t="shared" si="12"/>
        <v>KARLI</v>
      </c>
    </row>
    <row r="830" spans="1:22" x14ac:dyDescent="0.25">
      <c r="A830" s="1">
        <v>1398</v>
      </c>
      <c r="B830" s="19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1">
        <v>11.56</v>
      </c>
      <c r="R830" s="1">
        <v>2</v>
      </c>
      <c r="S830" s="11">
        <v>5.6644000000000005</v>
      </c>
      <c r="T830" s="20" t="str">
        <f>VLOOKUP(N830,Referans!A:B,2,FALSE)</f>
        <v>Ayşe Demir</v>
      </c>
      <c r="U830" s="20" t="str">
        <f>INDEX(Referans!B:B,MATCH(N830,Referans!A:A,0))</f>
        <v>Ayşe Demir</v>
      </c>
      <c r="V830" s="20" t="str">
        <f t="shared" si="12"/>
        <v>KARLI</v>
      </c>
    </row>
    <row r="831" spans="1:22" x14ac:dyDescent="0.25">
      <c r="A831" s="1">
        <v>1399</v>
      </c>
      <c r="B831" s="19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1">
        <v>88.4</v>
      </c>
      <c r="R831" s="1">
        <v>4</v>
      </c>
      <c r="S831" s="11">
        <v>11.492000000000004</v>
      </c>
      <c r="T831" s="20" t="str">
        <f>VLOOKUP(N831,Referans!A:B,2,FALSE)</f>
        <v>Mehmet Kaya</v>
      </c>
      <c r="U831" s="20" t="str">
        <f>INDEX(Referans!B:B,MATCH(N831,Referans!A:A,0))</f>
        <v>Mehmet Kaya</v>
      </c>
      <c r="V831" s="20" t="str">
        <f t="shared" si="12"/>
        <v>KARLI</v>
      </c>
    </row>
    <row r="832" spans="1:22" x14ac:dyDescent="0.25">
      <c r="A832" s="1">
        <v>1400</v>
      </c>
      <c r="B832" s="19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1">
        <v>6.48</v>
      </c>
      <c r="R832" s="1">
        <v>1</v>
      </c>
      <c r="S832" s="11">
        <v>3.1104000000000003</v>
      </c>
      <c r="T832" s="20" t="str">
        <f>VLOOKUP(N832,Referans!A:B,2,FALSE)</f>
        <v>Ayşe Demir</v>
      </c>
      <c r="U832" s="20" t="str">
        <f>INDEX(Referans!B:B,MATCH(N832,Referans!A:A,0))</f>
        <v>Ayşe Demir</v>
      </c>
      <c r="V832" s="20" t="str">
        <f t="shared" si="12"/>
        <v>KARLI</v>
      </c>
    </row>
    <row r="833" spans="1:22" x14ac:dyDescent="0.25">
      <c r="A833" s="1">
        <v>1401</v>
      </c>
      <c r="B833" s="19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1">
        <v>21.8</v>
      </c>
      <c r="R833" s="1">
        <v>2</v>
      </c>
      <c r="S833" s="11">
        <v>6.104000000000001</v>
      </c>
      <c r="T833" s="20" t="str">
        <f>VLOOKUP(N833,Referans!A:B,2,FALSE)</f>
        <v>Mehmet Kaya</v>
      </c>
      <c r="U833" s="20" t="str">
        <f>INDEX(Referans!B:B,MATCH(N833,Referans!A:A,0))</f>
        <v>Mehmet Kaya</v>
      </c>
      <c r="V833" s="20" t="str">
        <f t="shared" si="12"/>
        <v>KARLI</v>
      </c>
    </row>
    <row r="834" spans="1:22" x14ac:dyDescent="0.25">
      <c r="A834" s="1">
        <v>1402</v>
      </c>
      <c r="B834" s="19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1">
        <v>251.79000000000002</v>
      </c>
      <c r="R834" s="1">
        <v>3</v>
      </c>
      <c r="S834" s="11">
        <v>118.34129999999999</v>
      </c>
      <c r="T834" s="20" t="str">
        <f>VLOOKUP(N834,Referans!A:B,2,FALSE)</f>
        <v>Ayşe Demir</v>
      </c>
      <c r="U834" s="20" t="str">
        <f>INDEX(Referans!B:B,MATCH(N834,Referans!A:A,0))</f>
        <v>Ayşe Demir</v>
      </c>
      <c r="V834" s="20" t="str">
        <f t="shared" ref="V834:V897" si="13">IF(S834&gt;0,"KARLI",IF(S834=0,"KAR VEYA ZARAR YOK","ZARARLI"))</f>
        <v>KARLI</v>
      </c>
    </row>
    <row r="835" spans="1:22" x14ac:dyDescent="0.25">
      <c r="A835" s="1">
        <v>1403</v>
      </c>
      <c r="B835" s="19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1">
        <v>205.17599999999999</v>
      </c>
      <c r="R835" s="1">
        <v>2</v>
      </c>
      <c r="S835" s="11">
        <v>-58.133199999999988</v>
      </c>
      <c r="T835" s="20" t="str">
        <f>VLOOKUP(N835,Referans!A:B,2,FALSE)</f>
        <v>Ahmet Yılmaz</v>
      </c>
      <c r="U835" s="20" t="str">
        <f>INDEX(Referans!B:B,MATCH(N835,Referans!A:A,0))</f>
        <v>Ahmet Yılmaz</v>
      </c>
      <c r="V835" s="20" t="str">
        <f t="shared" si="13"/>
        <v>ZARARLI</v>
      </c>
    </row>
    <row r="836" spans="1:22" x14ac:dyDescent="0.25">
      <c r="A836" s="1">
        <v>1404</v>
      </c>
      <c r="B836" s="19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1">
        <v>419.4</v>
      </c>
      <c r="R836" s="1">
        <v>5</v>
      </c>
      <c r="S836" s="11">
        <v>146.79</v>
      </c>
      <c r="T836" s="20" t="str">
        <f>VLOOKUP(N836,Referans!A:B,2,FALSE)</f>
        <v>Ayşe Demir</v>
      </c>
      <c r="U836" s="20" t="str">
        <f>INDEX(Referans!B:B,MATCH(N836,Referans!A:A,0))</f>
        <v>Ayşe Demir</v>
      </c>
      <c r="V836" s="20" t="str">
        <f t="shared" si="13"/>
        <v>KARLI</v>
      </c>
    </row>
    <row r="837" spans="1:22" x14ac:dyDescent="0.25">
      <c r="A837" s="1">
        <v>1408</v>
      </c>
      <c r="B837" s="19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1">
        <v>75.48</v>
      </c>
      <c r="R837" s="1">
        <v>2</v>
      </c>
      <c r="S837" s="11">
        <v>19.6248</v>
      </c>
      <c r="T837" s="20" t="str">
        <f>VLOOKUP(N837,Referans!A:B,2,FALSE)</f>
        <v>Ayşe Demir</v>
      </c>
      <c r="U837" s="20" t="str">
        <f>INDEX(Referans!B:B,MATCH(N837,Referans!A:A,0))</f>
        <v>Ayşe Demir</v>
      </c>
      <c r="V837" s="20" t="str">
        <f t="shared" si="13"/>
        <v>KARLI</v>
      </c>
    </row>
    <row r="838" spans="1:22" x14ac:dyDescent="0.25">
      <c r="A838" s="1">
        <v>1409</v>
      </c>
      <c r="B838" s="19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1">
        <v>39.979999999999997</v>
      </c>
      <c r="R838" s="1">
        <v>2</v>
      </c>
      <c r="S838" s="11">
        <v>9.9949999999999974</v>
      </c>
      <c r="T838" s="20" t="str">
        <f>VLOOKUP(N838,Referans!A:B,2,FALSE)</f>
        <v>Ahmet Yılmaz</v>
      </c>
      <c r="U838" s="20" t="str">
        <f>INDEX(Referans!B:B,MATCH(N838,Referans!A:A,0))</f>
        <v>Ahmet Yılmaz</v>
      </c>
      <c r="V838" s="20" t="str">
        <f t="shared" si="13"/>
        <v>KARLI</v>
      </c>
    </row>
    <row r="839" spans="1:22" x14ac:dyDescent="0.25">
      <c r="A839" s="1">
        <v>1410</v>
      </c>
      <c r="B839" s="19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1">
        <v>393.16500000000002</v>
      </c>
      <c r="R839" s="1">
        <v>3</v>
      </c>
      <c r="S839" s="11">
        <v>-204.44580000000005</v>
      </c>
      <c r="T839" s="20" t="str">
        <f>VLOOKUP(N839,Referans!A:B,2,FALSE)</f>
        <v>Ahmet Yılmaz</v>
      </c>
      <c r="U839" s="20" t="str">
        <f>INDEX(Referans!B:B,MATCH(N839,Referans!A:A,0))</f>
        <v>Ahmet Yılmaz</v>
      </c>
      <c r="V839" s="20" t="str">
        <f t="shared" si="13"/>
        <v>ZARARLI</v>
      </c>
    </row>
    <row r="840" spans="1:22" x14ac:dyDescent="0.25">
      <c r="A840" s="1">
        <v>1411</v>
      </c>
      <c r="B840" s="19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1">
        <v>23.680000000000003</v>
      </c>
      <c r="R840" s="1">
        <v>2</v>
      </c>
      <c r="S840" s="11">
        <v>8.879999999999999</v>
      </c>
      <c r="T840" s="20" t="str">
        <f>VLOOKUP(N840,Referans!A:B,2,FALSE)</f>
        <v>Ayşe Demir</v>
      </c>
      <c r="U840" s="20" t="str">
        <f>INDEX(Referans!B:B,MATCH(N840,Referans!A:A,0))</f>
        <v>Ayşe Demir</v>
      </c>
      <c r="V840" s="20" t="str">
        <f t="shared" si="13"/>
        <v>KARLI</v>
      </c>
    </row>
    <row r="841" spans="1:22" x14ac:dyDescent="0.25">
      <c r="A841" s="1">
        <v>1412</v>
      </c>
      <c r="B841" s="19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1">
        <v>408.00599999999997</v>
      </c>
      <c r="R841" s="1">
        <v>2</v>
      </c>
      <c r="S841" s="11">
        <v>72.534400000000005</v>
      </c>
      <c r="T841" s="20" t="str">
        <f>VLOOKUP(N841,Referans!A:B,2,FALSE)</f>
        <v>Ahmet Yılmaz</v>
      </c>
      <c r="U841" s="20" t="str">
        <f>INDEX(Referans!B:B,MATCH(N841,Referans!A:A,0))</f>
        <v>Ahmet Yılmaz</v>
      </c>
      <c r="V841" s="20" t="str">
        <f t="shared" si="13"/>
        <v>KARLI</v>
      </c>
    </row>
    <row r="842" spans="1:22" x14ac:dyDescent="0.25">
      <c r="A842" s="1">
        <v>1413</v>
      </c>
      <c r="B842" s="19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1">
        <v>165.28</v>
      </c>
      <c r="R842" s="1">
        <v>4</v>
      </c>
      <c r="S842" s="11">
        <v>14.875200000000007</v>
      </c>
      <c r="T842" s="20" t="str">
        <f>VLOOKUP(N842,Referans!A:B,2,FALSE)</f>
        <v>Ahmet Yılmaz</v>
      </c>
      <c r="U842" s="20" t="str">
        <f>INDEX(Referans!B:B,MATCH(N842,Referans!A:A,0))</f>
        <v>Ahmet Yılmaz</v>
      </c>
      <c r="V842" s="20" t="str">
        <f t="shared" si="13"/>
        <v>KARLI</v>
      </c>
    </row>
    <row r="843" spans="1:22" x14ac:dyDescent="0.25">
      <c r="A843" s="1">
        <v>1415</v>
      </c>
      <c r="B843" s="19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1">
        <v>239.96999999999997</v>
      </c>
      <c r="R843" s="1">
        <v>3</v>
      </c>
      <c r="S843" s="11">
        <v>26.39670000000001</v>
      </c>
      <c r="T843" s="20" t="str">
        <f>VLOOKUP(N843,Referans!A:B,2,FALSE)</f>
        <v>Mehmet Kaya</v>
      </c>
      <c r="U843" s="20" t="str">
        <f>INDEX(Referans!B:B,MATCH(N843,Referans!A:A,0))</f>
        <v>Mehmet Kaya</v>
      </c>
      <c r="V843" s="20" t="str">
        <f t="shared" si="13"/>
        <v>KARLI</v>
      </c>
    </row>
    <row r="844" spans="1:22" x14ac:dyDescent="0.25">
      <c r="A844" s="1">
        <v>1416</v>
      </c>
      <c r="B844" s="19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1">
        <v>37.74</v>
      </c>
      <c r="R844" s="1">
        <v>3</v>
      </c>
      <c r="S844" s="11">
        <v>12.831599999999996</v>
      </c>
      <c r="T844" s="20" t="str">
        <f>VLOOKUP(N844,Referans!A:B,2,FALSE)</f>
        <v>Ahmet Yılmaz</v>
      </c>
      <c r="U844" s="20" t="str">
        <f>INDEX(Referans!B:B,MATCH(N844,Referans!A:A,0))</f>
        <v>Ahmet Yılmaz</v>
      </c>
      <c r="V844" s="20" t="str">
        <f t="shared" si="13"/>
        <v>KARLI</v>
      </c>
    </row>
    <row r="845" spans="1:22" x14ac:dyDescent="0.25">
      <c r="A845" s="1">
        <v>1431</v>
      </c>
      <c r="B845" s="19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1">
        <v>220.75200000000001</v>
      </c>
      <c r="R845" s="1">
        <v>8</v>
      </c>
      <c r="S845" s="11">
        <v>-40.47120000000001</v>
      </c>
      <c r="T845" s="20" t="str">
        <f>VLOOKUP(N845,Referans!A:B,2,FALSE)</f>
        <v>Mehmet Kaya</v>
      </c>
      <c r="U845" s="20" t="str">
        <f>INDEX(Referans!B:B,MATCH(N845,Referans!A:A,0))</f>
        <v>Mehmet Kaya</v>
      </c>
      <c r="V845" s="20" t="str">
        <f t="shared" si="13"/>
        <v>ZARARLI</v>
      </c>
    </row>
    <row r="846" spans="1:22" x14ac:dyDescent="0.25">
      <c r="A846" s="1">
        <v>1435</v>
      </c>
      <c r="B846" s="19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1">
        <v>33.9</v>
      </c>
      <c r="R846" s="1">
        <v>5</v>
      </c>
      <c r="S846" s="11">
        <v>15.593999999999999</v>
      </c>
      <c r="T846" s="20" t="str">
        <f>VLOOKUP(N846,Referans!A:B,2,FALSE)</f>
        <v>Ayşe Demir</v>
      </c>
      <c r="U846" s="20" t="str">
        <f>INDEX(Referans!B:B,MATCH(N846,Referans!A:A,0))</f>
        <v>Ayşe Demir</v>
      </c>
      <c r="V846" s="20" t="str">
        <f t="shared" si="13"/>
        <v>KARLI</v>
      </c>
    </row>
    <row r="847" spans="1:22" x14ac:dyDescent="0.25">
      <c r="A847" s="1">
        <v>1436</v>
      </c>
      <c r="B847" s="19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1">
        <v>31.104000000000006</v>
      </c>
      <c r="R847" s="1">
        <v>6</v>
      </c>
      <c r="S847" s="11">
        <v>10.8864</v>
      </c>
      <c r="T847" s="20" t="str">
        <f>VLOOKUP(N847,Referans!A:B,2,FALSE)</f>
        <v>Ayşe Demir</v>
      </c>
      <c r="U847" s="20" t="str">
        <f>INDEX(Referans!B:B,MATCH(N847,Referans!A:A,0))</f>
        <v>Ayşe Demir</v>
      </c>
      <c r="V847" s="20" t="str">
        <f t="shared" si="13"/>
        <v>KARLI</v>
      </c>
    </row>
    <row r="848" spans="1:22" x14ac:dyDescent="0.25">
      <c r="A848" s="1">
        <v>1437</v>
      </c>
      <c r="B848" s="19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1">
        <v>5.2480000000000002</v>
      </c>
      <c r="R848" s="1">
        <v>2</v>
      </c>
      <c r="S848" s="11">
        <v>0.59039999999999915</v>
      </c>
      <c r="T848" s="20" t="str">
        <f>VLOOKUP(N848,Referans!A:B,2,FALSE)</f>
        <v>Ayşe Demir</v>
      </c>
      <c r="U848" s="20" t="str">
        <f>INDEX(Referans!B:B,MATCH(N848,Referans!A:A,0))</f>
        <v>Ayşe Demir</v>
      </c>
      <c r="V848" s="20" t="str">
        <f t="shared" si="13"/>
        <v>KARLI</v>
      </c>
    </row>
    <row r="849" spans="1:22" x14ac:dyDescent="0.25">
      <c r="A849" s="1">
        <v>1440</v>
      </c>
      <c r="B849" s="19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1">
        <v>29.700000000000003</v>
      </c>
      <c r="R849" s="1">
        <v>5</v>
      </c>
      <c r="S849" s="11">
        <v>13.365</v>
      </c>
      <c r="T849" s="20" t="str">
        <f>VLOOKUP(N849,Referans!A:B,2,FALSE)</f>
        <v>Ayşe Demir</v>
      </c>
      <c r="U849" s="20" t="str">
        <f>INDEX(Referans!B:B,MATCH(N849,Referans!A:A,0))</f>
        <v>Ayşe Demir</v>
      </c>
      <c r="V849" s="20" t="str">
        <f t="shared" si="13"/>
        <v>KARLI</v>
      </c>
    </row>
    <row r="850" spans="1:22" x14ac:dyDescent="0.25">
      <c r="A850" s="1">
        <v>1441</v>
      </c>
      <c r="B850" s="19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1">
        <v>39.96</v>
      </c>
      <c r="R850" s="1">
        <v>4</v>
      </c>
      <c r="S850" s="11">
        <v>17.981999999999999</v>
      </c>
      <c r="T850" s="20" t="str">
        <f>VLOOKUP(N850,Referans!A:B,2,FALSE)</f>
        <v>Ayşe Demir</v>
      </c>
      <c r="U850" s="20" t="str">
        <f>INDEX(Referans!B:B,MATCH(N850,Referans!A:A,0))</f>
        <v>Ayşe Demir</v>
      </c>
      <c r="V850" s="20" t="str">
        <f t="shared" si="13"/>
        <v>KARLI</v>
      </c>
    </row>
    <row r="851" spans="1:22" x14ac:dyDescent="0.25">
      <c r="A851" s="1">
        <v>1442</v>
      </c>
      <c r="B851" s="19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1">
        <v>36.672000000000004</v>
      </c>
      <c r="R851" s="1">
        <v>2</v>
      </c>
      <c r="S851" s="11">
        <v>11.459999999999999</v>
      </c>
      <c r="T851" s="20" t="str">
        <f>VLOOKUP(N851,Referans!A:B,2,FALSE)</f>
        <v>Ayşe Demir</v>
      </c>
      <c r="U851" s="20" t="str">
        <f>INDEX(Referans!B:B,MATCH(N851,Referans!A:A,0))</f>
        <v>Ayşe Demir</v>
      </c>
      <c r="V851" s="20" t="str">
        <f t="shared" si="13"/>
        <v>KARLI</v>
      </c>
    </row>
    <row r="852" spans="1:22" x14ac:dyDescent="0.25">
      <c r="A852" s="1">
        <v>1443</v>
      </c>
      <c r="B852" s="19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1">
        <v>13.76</v>
      </c>
      <c r="R852" s="1">
        <v>2</v>
      </c>
      <c r="S852" s="11">
        <v>6.3295999999999992</v>
      </c>
      <c r="T852" s="20" t="str">
        <f>VLOOKUP(N852,Referans!A:B,2,FALSE)</f>
        <v>Ayşe Demir</v>
      </c>
      <c r="U852" s="20" t="str">
        <f>INDEX(Referans!B:B,MATCH(N852,Referans!A:A,0))</f>
        <v>Ayşe Demir</v>
      </c>
      <c r="V852" s="20" t="str">
        <f t="shared" si="13"/>
        <v>KARLI</v>
      </c>
    </row>
    <row r="853" spans="1:22" x14ac:dyDescent="0.25">
      <c r="A853" s="1">
        <v>1445</v>
      </c>
      <c r="B853" s="19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1">
        <v>1979.9280000000001</v>
      </c>
      <c r="R853" s="1">
        <v>9</v>
      </c>
      <c r="S853" s="11">
        <v>148.49459999999993</v>
      </c>
      <c r="T853" s="20" t="str">
        <f>VLOOKUP(N853,Referans!A:B,2,FALSE)</f>
        <v>Mehmet Kaya</v>
      </c>
      <c r="U853" s="20" t="str">
        <f>INDEX(Referans!B:B,MATCH(N853,Referans!A:A,0))</f>
        <v>Mehmet Kaya</v>
      </c>
      <c r="V853" s="20" t="str">
        <f t="shared" si="13"/>
        <v>KARLI</v>
      </c>
    </row>
    <row r="854" spans="1:22" x14ac:dyDescent="0.25">
      <c r="A854" s="1">
        <v>1446</v>
      </c>
      <c r="B854" s="19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1">
        <v>164.73599999999999</v>
      </c>
      <c r="R854" s="1">
        <v>4</v>
      </c>
      <c r="S854" s="11">
        <v>-39.124799999999993</v>
      </c>
      <c r="T854" s="20" t="str">
        <f>VLOOKUP(N854,Referans!A:B,2,FALSE)</f>
        <v>Ayşe Demir</v>
      </c>
      <c r="U854" s="20" t="str">
        <f>INDEX(Referans!B:B,MATCH(N854,Referans!A:A,0))</f>
        <v>Ayşe Demir</v>
      </c>
      <c r="V854" s="20" t="str">
        <f t="shared" si="13"/>
        <v>ZARARLI</v>
      </c>
    </row>
    <row r="855" spans="1:22" x14ac:dyDescent="0.25">
      <c r="A855" s="1">
        <v>1447</v>
      </c>
      <c r="B855" s="19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1">
        <v>470.30199999999996</v>
      </c>
      <c r="R855" s="1">
        <v>7</v>
      </c>
      <c r="S855" s="11">
        <v>-87.341800000000035</v>
      </c>
      <c r="T855" s="20" t="str">
        <f>VLOOKUP(N855,Referans!A:B,2,FALSE)</f>
        <v>Ahmet Yılmaz</v>
      </c>
      <c r="U855" s="20" t="str">
        <f>INDEX(Referans!B:B,MATCH(N855,Referans!A:A,0))</f>
        <v>Ahmet Yılmaz</v>
      </c>
      <c r="V855" s="20" t="str">
        <f t="shared" si="13"/>
        <v>ZARARLI</v>
      </c>
    </row>
    <row r="856" spans="1:22" x14ac:dyDescent="0.25">
      <c r="A856" s="1">
        <v>1448</v>
      </c>
      <c r="B856" s="19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1">
        <v>47.984000000000002</v>
      </c>
      <c r="R856" s="1">
        <v>2</v>
      </c>
      <c r="S856" s="11">
        <v>5.9979999999999922</v>
      </c>
      <c r="T856" s="20" t="str">
        <f>VLOOKUP(N856,Referans!A:B,2,FALSE)</f>
        <v>Mehmet Kaya</v>
      </c>
      <c r="U856" s="20" t="str">
        <f>INDEX(Referans!B:B,MATCH(N856,Referans!A:A,0))</f>
        <v>Mehmet Kaya</v>
      </c>
      <c r="V856" s="20" t="str">
        <f t="shared" si="13"/>
        <v>KARLI</v>
      </c>
    </row>
    <row r="857" spans="1:22" x14ac:dyDescent="0.25">
      <c r="A857" s="1">
        <v>1452</v>
      </c>
      <c r="B857" s="19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1">
        <v>70.98</v>
      </c>
      <c r="R857" s="1">
        <v>7</v>
      </c>
      <c r="S857" s="11">
        <v>34.780200000000001</v>
      </c>
      <c r="T857" s="20" t="str">
        <f>VLOOKUP(N857,Referans!A:B,2,FALSE)</f>
        <v>Ayşe Demir</v>
      </c>
      <c r="U857" s="20" t="str">
        <f>INDEX(Referans!B:B,MATCH(N857,Referans!A:A,0))</f>
        <v>Ayşe Demir</v>
      </c>
      <c r="V857" s="20" t="str">
        <f t="shared" si="13"/>
        <v>KARLI</v>
      </c>
    </row>
    <row r="858" spans="1:22" x14ac:dyDescent="0.25">
      <c r="A858" s="1">
        <v>1453</v>
      </c>
      <c r="B858" s="19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1">
        <v>91.679999999999993</v>
      </c>
      <c r="R858" s="1">
        <v>3</v>
      </c>
      <c r="S858" s="11">
        <v>45.839999999999996</v>
      </c>
      <c r="T858" s="20" t="str">
        <f>VLOOKUP(N858,Referans!A:B,2,FALSE)</f>
        <v>Ayşe Demir</v>
      </c>
      <c r="U858" s="20" t="str">
        <f>INDEX(Referans!B:B,MATCH(N858,Referans!A:A,0))</f>
        <v>Ayşe Demir</v>
      </c>
      <c r="V858" s="20" t="str">
        <f t="shared" si="13"/>
        <v>KARLI</v>
      </c>
    </row>
    <row r="859" spans="1:22" x14ac:dyDescent="0.25">
      <c r="A859" s="1">
        <v>1454</v>
      </c>
      <c r="B859" s="19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1">
        <v>33.75</v>
      </c>
      <c r="R859" s="1">
        <v>5</v>
      </c>
      <c r="S859" s="11">
        <v>16.875</v>
      </c>
      <c r="T859" s="20" t="str">
        <f>VLOOKUP(N859,Referans!A:B,2,FALSE)</f>
        <v>Ayşe Demir</v>
      </c>
      <c r="U859" s="20" t="str">
        <f>INDEX(Referans!B:B,MATCH(N859,Referans!A:A,0))</f>
        <v>Ayşe Demir</v>
      </c>
      <c r="V859" s="20" t="str">
        <f t="shared" si="13"/>
        <v>KARLI</v>
      </c>
    </row>
    <row r="860" spans="1:22" x14ac:dyDescent="0.25">
      <c r="A860" s="1">
        <v>1455</v>
      </c>
      <c r="B860" s="19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1">
        <v>3040</v>
      </c>
      <c r="R860" s="1">
        <v>8</v>
      </c>
      <c r="S860" s="11">
        <v>1459.2</v>
      </c>
      <c r="T860" s="20" t="str">
        <f>VLOOKUP(N860,Referans!A:B,2,FALSE)</f>
        <v>Mehmet Kaya</v>
      </c>
      <c r="U860" s="20" t="str">
        <f>INDEX(Referans!B:B,MATCH(N860,Referans!A:A,0))</f>
        <v>Mehmet Kaya</v>
      </c>
      <c r="V860" s="20" t="str">
        <f t="shared" si="13"/>
        <v>KARLI</v>
      </c>
    </row>
    <row r="861" spans="1:22" x14ac:dyDescent="0.25">
      <c r="A861" s="1">
        <v>1456</v>
      </c>
      <c r="B861" s="19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1">
        <v>91.199999999999989</v>
      </c>
      <c r="R861" s="1">
        <v>3</v>
      </c>
      <c r="S861" s="11">
        <v>41.951999999999998</v>
      </c>
      <c r="T861" s="20" t="str">
        <f>VLOOKUP(N861,Referans!A:B,2,FALSE)</f>
        <v>Ayşe Demir</v>
      </c>
      <c r="U861" s="20" t="str">
        <f>INDEX(Referans!B:B,MATCH(N861,Referans!A:A,0))</f>
        <v>Ayşe Demir</v>
      </c>
      <c r="V861" s="20" t="str">
        <f t="shared" si="13"/>
        <v>KARLI</v>
      </c>
    </row>
    <row r="862" spans="1:22" x14ac:dyDescent="0.25">
      <c r="A862" s="1">
        <v>1457</v>
      </c>
      <c r="B862" s="19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1">
        <v>452.93999999999994</v>
      </c>
      <c r="R862" s="1">
        <v>3</v>
      </c>
      <c r="S862" s="11">
        <v>67.940999999999974</v>
      </c>
      <c r="T862" s="20" t="str">
        <f>VLOOKUP(N862,Referans!A:B,2,FALSE)</f>
        <v>Ahmet Yılmaz</v>
      </c>
      <c r="U862" s="20" t="str">
        <f>INDEX(Referans!B:B,MATCH(N862,Referans!A:A,0))</f>
        <v>Ahmet Yılmaz</v>
      </c>
      <c r="V862" s="20" t="str">
        <f t="shared" si="13"/>
        <v>KARLI</v>
      </c>
    </row>
    <row r="863" spans="1:22" x14ac:dyDescent="0.25">
      <c r="A863" s="1">
        <v>1459</v>
      </c>
      <c r="B863" s="19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1">
        <v>15.936000000000002</v>
      </c>
      <c r="R863" s="1">
        <v>4</v>
      </c>
      <c r="S863" s="11">
        <v>5.1791999999999998</v>
      </c>
      <c r="T863" s="20" t="str">
        <f>VLOOKUP(N863,Referans!A:B,2,FALSE)</f>
        <v>Ayşe Demir</v>
      </c>
      <c r="U863" s="20" t="str">
        <f>INDEX(Referans!B:B,MATCH(N863,Referans!A:A,0))</f>
        <v>Ayşe Demir</v>
      </c>
      <c r="V863" s="20" t="str">
        <f t="shared" si="13"/>
        <v>KARLI</v>
      </c>
    </row>
    <row r="864" spans="1:22" x14ac:dyDescent="0.25">
      <c r="A864" s="1">
        <v>1462</v>
      </c>
      <c r="B864" s="19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1">
        <v>244.00599999999997</v>
      </c>
      <c r="R864" s="1">
        <v>2</v>
      </c>
      <c r="S864" s="11">
        <v>-31.372200000000007</v>
      </c>
      <c r="T864" s="20" t="str">
        <f>VLOOKUP(N864,Referans!A:B,2,FALSE)</f>
        <v>Ahmet Yılmaz</v>
      </c>
      <c r="U864" s="20" t="str">
        <f>INDEX(Referans!B:B,MATCH(N864,Referans!A:A,0))</f>
        <v>Ahmet Yılmaz</v>
      </c>
      <c r="V864" s="20" t="str">
        <f t="shared" si="13"/>
        <v>ZARARLI</v>
      </c>
    </row>
    <row r="865" spans="1:22" x14ac:dyDescent="0.25">
      <c r="A865" s="1">
        <v>1463</v>
      </c>
      <c r="B865" s="19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1">
        <v>159.98400000000001</v>
      </c>
      <c r="R865" s="1">
        <v>2</v>
      </c>
      <c r="S865" s="11">
        <v>43.995600000000003</v>
      </c>
      <c r="T865" s="20" t="str">
        <f>VLOOKUP(N865,Referans!A:B,2,FALSE)</f>
        <v>Mehmet Kaya</v>
      </c>
      <c r="U865" s="20" t="str">
        <f>INDEX(Referans!B:B,MATCH(N865,Referans!A:A,0))</f>
        <v>Mehmet Kaya</v>
      </c>
      <c r="V865" s="20" t="str">
        <f t="shared" si="13"/>
        <v>KARLI</v>
      </c>
    </row>
    <row r="866" spans="1:22" x14ac:dyDescent="0.25">
      <c r="A866" s="1">
        <v>1464</v>
      </c>
      <c r="B866" s="19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1">
        <v>1024.7159999999999</v>
      </c>
      <c r="R866" s="1">
        <v>6</v>
      </c>
      <c r="S866" s="11">
        <v>-29.277599999999893</v>
      </c>
      <c r="T866" s="20" t="str">
        <f>VLOOKUP(N866,Referans!A:B,2,FALSE)</f>
        <v>Ahmet Yılmaz</v>
      </c>
      <c r="U866" s="20" t="str">
        <f>INDEX(Referans!B:B,MATCH(N866,Referans!A:A,0))</f>
        <v>Ahmet Yılmaz</v>
      </c>
      <c r="V866" s="20" t="str">
        <f t="shared" si="13"/>
        <v>ZARARLI</v>
      </c>
    </row>
    <row r="867" spans="1:22" x14ac:dyDescent="0.25">
      <c r="A867" s="1">
        <v>1465</v>
      </c>
      <c r="B867" s="19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1">
        <v>3.68</v>
      </c>
      <c r="R867" s="1">
        <v>2</v>
      </c>
      <c r="S867" s="11">
        <v>1.8032000000000001</v>
      </c>
      <c r="T867" s="20" t="str">
        <f>VLOOKUP(N867,Referans!A:B,2,FALSE)</f>
        <v>Ayşe Demir</v>
      </c>
      <c r="U867" s="20" t="str">
        <f>INDEX(Referans!B:B,MATCH(N867,Referans!A:A,0))</f>
        <v>Ayşe Demir</v>
      </c>
      <c r="V867" s="20" t="str">
        <f t="shared" si="13"/>
        <v>KARLI</v>
      </c>
    </row>
    <row r="868" spans="1:22" x14ac:dyDescent="0.25">
      <c r="A868" s="1">
        <v>1469</v>
      </c>
      <c r="B868" s="19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1">
        <v>872.94</v>
      </c>
      <c r="R868" s="1">
        <v>3</v>
      </c>
      <c r="S868" s="11">
        <v>226.96439999999998</v>
      </c>
      <c r="T868" s="20" t="str">
        <f>VLOOKUP(N868,Referans!A:B,2,FALSE)</f>
        <v>Ahmet Yılmaz</v>
      </c>
      <c r="U868" s="20" t="str">
        <f>INDEX(Referans!B:B,MATCH(N868,Referans!A:A,0))</f>
        <v>Ahmet Yılmaz</v>
      </c>
      <c r="V868" s="20" t="str">
        <f t="shared" si="13"/>
        <v>KARLI</v>
      </c>
    </row>
    <row r="869" spans="1:22" x14ac:dyDescent="0.25">
      <c r="A869" s="1">
        <v>1470</v>
      </c>
      <c r="B869" s="19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1">
        <v>41.54</v>
      </c>
      <c r="R869" s="1">
        <v>2</v>
      </c>
      <c r="S869" s="11">
        <v>19.523799999999998</v>
      </c>
      <c r="T869" s="20" t="str">
        <f>VLOOKUP(N869,Referans!A:B,2,FALSE)</f>
        <v>Ayşe Demir</v>
      </c>
      <c r="U869" s="20" t="str">
        <f>INDEX(Referans!B:B,MATCH(N869,Referans!A:A,0))</f>
        <v>Ayşe Demir</v>
      </c>
      <c r="V869" s="20" t="str">
        <f t="shared" si="13"/>
        <v>KARLI</v>
      </c>
    </row>
    <row r="870" spans="1:22" x14ac:dyDescent="0.25">
      <c r="A870" s="1">
        <v>1471</v>
      </c>
      <c r="B870" s="19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1">
        <v>12.96</v>
      </c>
      <c r="R870" s="1">
        <v>2</v>
      </c>
      <c r="S870" s="11">
        <v>6.2208000000000006</v>
      </c>
      <c r="T870" s="20" t="str">
        <f>VLOOKUP(N870,Referans!A:B,2,FALSE)</f>
        <v>Ayşe Demir</v>
      </c>
      <c r="U870" s="20" t="str">
        <f>INDEX(Referans!B:B,MATCH(N870,Referans!A:A,0))</f>
        <v>Ayşe Demir</v>
      </c>
      <c r="V870" s="20" t="str">
        <f t="shared" si="13"/>
        <v>KARLI</v>
      </c>
    </row>
    <row r="871" spans="1:22" x14ac:dyDescent="0.25">
      <c r="A871" s="1">
        <v>1473</v>
      </c>
      <c r="B871" s="19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1">
        <v>8.67</v>
      </c>
      <c r="R871" s="1">
        <v>3</v>
      </c>
      <c r="S871" s="11">
        <v>4.0749000000000004</v>
      </c>
      <c r="T871" s="20" t="str">
        <f>VLOOKUP(N871,Referans!A:B,2,FALSE)</f>
        <v>Ayşe Demir</v>
      </c>
      <c r="U871" s="20" t="str">
        <f>INDEX(Referans!B:B,MATCH(N871,Referans!A:A,0))</f>
        <v>Ayşe Demir</v>
      </c>
      <c r="V871" s="20" t="str">
        <f t="shared" si="13"/>
        <v>KARLI</v>
      </c>
    </row>
    <row r="872" spans="1:22" x14ac:dyDescent="0.25">
      <c r="A872" s="1">
        <v>1475</v>
      </c>
      <c r="B872" s="19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1">
        <v>17.28</v>
      </c>
      <c r="R872" s="1">
        <v>6</v>
      </c>
      <c r="S872" s="11">
        <v>5.0111999999999997</v>
      </c>
      <c r="T872" s="20" t="str">
        <f>VLOOKUP(N872,Referans!A:B,2,FALSE)</f>
        <v>Ayşe Demir</v>
      </c>
      <c r="U872" s="20" t="str">
        <f>INDEX(Referans!B:B,MATCH(N872,Referans!A:A,0))</f>
        <v>Ayşe Demir</v>
      </c>
      <c r="V872" s="20" t="str">
        <f t="shared" si="13"/>
        <v>KARLI</v>
      </c>
    </row>
    <row r="873" spans="1:22" x14ac:dyDescent="0.25">
      <c r="A873" s="1">
        <v>1476</v>
      </c>
      <c r="B873" s="19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1">
        <v>17.712</v>
      </c>
      <c r="R873" s="1">
        <v>3</v>
      </c>
      <c r="S873" s="11">
        <v>6.4206000000000012</v>
      </c>
      <c r="T873" s="20" t="str">
        <f>VLOOKUP(N873,Referans!A:B,2,FALSE)</f>
        <v>Ayşe Demir</v>
      </c>
      <c r="U873" s="20" t="str">
        <f>INDEX(Referans!B:B,MATCH(N873,Referans!A:A,0))</f>
        <v>Ayşe Demir</v>
      </c>
      <c r="V873" s="20" t="str">
        <f t="shared" si="13"/>
        <v>KARLI</v>
      </c>
    </row>
    <row r="874" spans="1:22" x14ac:dyDescent="0.25">
      <c r="A874" s="1">
        <v>1477</v>
      </c>
      <c r="B874" s="19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1">
        <v>28.91</v>
      </c>
      <c r="R874" s="1">
        <v>7</v>
      </c>
      <c r="S874" s="11">
        <v>13.2986</v>
      </c>
      <c r="T874" s="20" t="str">
        <f>VLOOKUP(N874,Referans!A:B,2,FALSE)</f>
        <v>Ayşe Demir</v>
      </c>
      <c r="U874" s="20" t="str">
        <f>INDEX(Referans!B:B,MATCH(N874,Referans!A:A,0))</f>
        <v>Ayşe Demir</v>
      </c>
      <c r="V874" s="20" t="str">
        <f t="shared" si="13"/>
        <v>KARLI</v>
      </c>
    </row>
    <row r="875" spans="1:22" x14ac:dyDescent="0.25">
      <c r="A875" s="1">
        <v>1478</v>
      </c>
      <c r="B875" s="19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1">
        <v>52.136000000000003</v>
      </c>
      <c r="R875" s="1">
        <v>7</v>
      </c>
      <c r="S875" s="11">
        <v>5.865299999999996</v>
      </c>
      <c r="T875" s="20" t="str">
        <f>VLOOKUP(N875,Referans!A:B,2,FALSE)</f>
        <v>Ayşe Demir</v>
      </c>
      <c r="U875" s="20" t="str">
        <f>INDEX(Referans!B:B,MATCH(N875,Referans!A:A,0))</f>
        <v>Ayşe Demir</v>
      </c>
      <c r="V875" s="20" t="str">
        <f t="shared" si="13"/>
        <v>KARLI</v>
      </c>
    </row>
    <row r="876" spans="1:22" x14ac:dyDescent="0.25">
      <c r="A876" s="1">
        <v>1479</v>
      </c>
      <c r="B876" s="19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1">
        <v>31.968000000000004</v>
      </c>
      <c r="R876" s="1">
        <v>4</v>
      </c>
      <c r="S876" s="11">
        <v>2.3976000000000006</v>
      </c>
      <c r="T876" s="20" t="str">
        <f>VLOOKUP(N876,Referans!A:B,2,FALSE)</f>
        <v>Mehmet Kaya</v>
      </c>
      <c r="U876" s="20" t="str">
        <f>INDEX(Referans!B:B,MATCH(N876,Referans!A:A,0))</f>
        <v>Mehmet Kaya</v>
      </c>
      <c r="V876" s="20" t="str">
        <f t="shared" si="13"/>
        <v>KARLI</v>
      </c>
    </row>
    <row r="877" spans="1:22" x14ac:dyDescent="0.25">
      <c r="A877" s="1">
        <v>1480</v>
      </c>
      <c r="B877" s="19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1">
        <v>25.92</v>
      </c>
      <c r="R877" s="1">
        <v>4</v>
      </c>
      <c r="S877" s="11">
        <v>12.441600000000001</v>
      </c>
      <c r="T877" s="20" t="str">
        <f>VLOOKUP(N877,Referans!A:B,2,FALSE)</f>
        <v>Ayşe Demir</v>
      </c>
      <c r="U877" s="20" t="str">
        <f>INDEX(Referans!B:B,MATCH(N877,Referans!A:A,0))</f>
        <v>Ayşe Demir</v>
      </c>
      <c r="V877" s="20" t="str">
        <f t="shared" si="13"/>
        <v>KARLI</v>
      </c>
    </row>
    <row r="878" spans="1:22" x14ac:dyDescent="0.25">
      <c r="A878" s="1">
        <v>1481</v>
      </c>
      <c r="B878" s="19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1">
        <v>40.46</v>
      </c>
      <c r="R878" s="1">
        <v>7</v>
      </c>
      <c r="S878" s="11">
        <v>19.825400000000002</v>
      </c>
      <c r="T878" s="20" t="str">
        <f>VLOOKUP(N878,Referans!A:B,2,FALSE)</f>
        <v>Ayşe Demir</v>
      </c>
      <c r="U878" s="20" t="str">
        <f>INDEX(Referans!B:B,MATCH(N878,Referans!A:A,0))</f>
        <v>Ayşe Demir</v>
      </c>
      <c r="V878" s="20" t="str">
        <f t="shared" si="13"/>
        <v>KARLI</v>
      </c>
    </row>
    <row r="879" spans="1:22" x14ac:dyDescent="0.25">
      <c r="A879" s="1">
        <v>1482</v>
      </c>
      <c r="B879" s="19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1">
        <v>33.869999999999997</v>
      </c>
      <c r="R879" s="1">
        <v>3</v>
      </c>
      <c r="S879" s="11">
        <v>8.8061999999999987</v>
      </c>
      <c r="T879" s="20" t="str">
        <f>VLOOKUP(N879,Referans!A:B,2,FALSE)</f>
        <v>Ayşe Demir</v>
      </c>
      <c r="U879" s="20" t="str">
        <f>INDEX(Referans!B:B,MATCH(N879,Referans!A:A,0))</f>
        <v>Ayşe Demir</v>
      </c>
      <c r="V879" s="20" t="str">
        <f t="shared" si="13"/>
        <v>KARLI</v>
      </c>
    </row>
    <row r="880" spans="1:22" x14ac:dyDescent="0.25">
      <c r="A880" s="1">
        <v>1483</v>
      </c>
      <c r="B880" s="19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1">
        <v>9.7280000000000015</v>
      </c>
      <c r="R880" s="1">
        <v>2</v>
      </c>
      <c r="S880" s="11">
        <v>1.702399999999999</v>
      </c>
      <c r="T880" s="20" t="str">
        <f>VLOOKUP(N880,Referans!A:B,2,FALSE)</f>
        <v>Ayşe Demir</v>
      </c>
      <c r="U880" s="20" t="str">
        <f>INDEX(Referans!B:B,MATCH(N880,Referans!A:A,0))</f>
        <v>Ayşe Demir</v>
      </c>
      <c r="V880" s="20" t="str">
        <f t="shared" si="13"/>
        <v>KARLI</v>
      </c>
    </row>
    <row r="881" spans="1:22" x14ac:dyDescent="0.25">
      <c r="A881" s="1">
        <v>1484</v>
      </c>
      <c r="B881" s="19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1">
        <v>3.4240000000000004</v>
      </c>
      <c r="R881" s="1">
        <v>1</v>
      </c>
      <c r="S881" s="11">
        <v>1.0699999999999996</v>
      </c>
      <c r="T881" s="20" t="str">
        <f>VLOOKUP(N881,Referans!A:B,2,FALSE)</f>
        <v>Ayşe Demir</v>
      </c>
      <c r="U881" s="20" t="str">
        <f>INDEX(Referans!B:B,MATCH(N881,Referans!A:A,0))</f>
        <v>Ayşe Demir</v>
      </c>
      <c r="V881" s="20" t="str">
        <f t="shared" si="13"/>
        <v>KARLI</v>
      </c>
    </row>
    <row r="882" spans="1:22" x14ac:dyDescent="0.25">
      <c r="A882" s="1">
        <v>1485</v>
      </c>
      <c r="B882" s="19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1">
        <v>177</v>
      </c>
      <c r="R882" s="1">
        <v>3</v>
      </c>
      <c r="S882" s="11">
        <v>30.089999999999982</v>
      </c>
      <c r="T882" s="20" t="str">
        <f>VLOOKUP(N882,Referans!A:B,2,FALSE)</f>
        <v>Mehmet Kaya</v>
      </c>
      <c r="U882" s="20" t="str">
        <f>INDEX(Referans!B:B,MATCH(N882,Referans!A:A,0))</f>
        <v>Mehmet Kaya</v>
      </c>
      <c r="V882" s="20" t="str">
        <f t="shared" si="13"/>
        <v>KARLI</v>
      </c>
    </row>
    <row r="883" spans="1:22" x14ac:dyDescent="0.25">
      <c r="A883" s="1">
        <v>1491</v>
      </c>
      <c r="B883" s="19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1">
        <v>62.96</v>
      </c>
      <c r="R883" s="1">
        <v>4</v>
      </c>
      <c r="S883" s="11">
        <v>28.332000000000001</v>
      </c>
      <c r="T883" s="20" t="str">
        <f>VLOOKUP(N883,Referans!A:B,2,FALSE)</f>
        <v>Ayşe Demir</v>
      </c>
      <c r="U883" s="20" t="str">
        <f>INDEX(Referans!B:B,MATCH(N883,Referans!A:A,0))</f>
        <v>Ayşe Demir</v>
      </c>
      <c r="V883" s="20" t="str">
        <f t="shared" si="13"/>
        <v>KARLI</v>
      </c>
    </row>
    <row r="884" spans="1:22" x14ac:dyDescent="0.25">
      <c r="A884" s="1">
        <v>1492</v>
      </c>
      <c r="B884" s="19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1">
        <v>5.88</v>
      </c>
      <c r="R884" s="1">
        <v>1</v>
      </c>
      <c r="S884" s="11">
        <v>2.8811999999999998</v>
      </c>
      <c r="T884" s="20" t="str">
        <f>VLOOKUP(N884,Referans!A:B,2,FALSE)</f>
        <v>Ayşe Demir</v>
      </c>
      <c r="U884" s="20" t="str">
        <f>INDEX(Referans!B:B,MATCH(N884,Referans!A:A,0))</f>
        <v>Ayşe Demir</v>
      </c>
      <c r="V884" s="20" t="str">
        <f t="shared" si="13"/>
        <v>KARLI</v>
      </c>
    </row>
    <row r="885" spans="1:22" x14ac:dyDescent="0.25">
      <c r="A885" s="1">
        <v>1493</v>
      </c>
      <c r="B885" s="19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1">
        <v>977.29200000000003</v>
      </c>
      <c r="R885" s="1">
        <v>6</v>
      </c>
      <c r="S885" s="11">
        <v>173.74080000000001</v>
      </c>
      <c r="T885" s="20" t="str">
        <f>VLOOKUP(N885,Referans!A:B,2,FALSE)</f>
        <v>Ahmet Yılmaz</v>
      </c>
      <c r="U885" s="20" t="str">
        <f>INDEX(Referans!B:B,MATCH(N885,Referans!A:A,0))</f>
        <v>Ahmet Yılmaz</v>
      </c>
      <c r="V885" s="20" t="str">
        <f t="shared" si="13"/>
        <v>KARLI</v>
      </c>
    </row>
    <row r="886" spans="1:22" x14ac:dyDescent="0.25">
      <c r="A886" s="1">
        <v>1494</v>
      </c>
      <c r="B886" s="19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1">
        <v>9.64</v>
      </c>
      <c r="R886" s="1">
        <v>2</v>
      </c>
      <c r="S886" s="11">
        <v>3.6632000000000007</v>
      </c>
      <c r="T886" s="20" t="str">
        <f>VLOOKUP(N886,Referans!A:B,2,FALSE)</f>
        <v>Ahmet Yılmaz</v>
      </c>
      <c r="U886" s="20" t="str">
        <f>INDEX(Referans!B:B,MATCH(N886,Referans!A:A,0))</f>
        <v>Ahmet Yılmaz</v>
      </c>
      <c r="V886" s="20" t="str">
        <f t="shared" si="13"/>
        <v>KARLI</v>
      </c>
    </row>
    <row r="887" spans="1:22" x14ac:dyDescent="0.25">
      <c r="A887" s="1">
        <v>1496</v>
      </c>
      <c r="B887" s="19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1">
        <v>10.192000000000002</v>
      </c>
      <c r="R887" s="1">
        <v>7</v>
      </c>
      <c r="S887" s="11">
        <v>3.1849999999999992</v>
      </c>
      <c r="T887" s="20" t="str">
        <f>VLOOKUP(N887,Referans!A:B,2,FALSE)</f>
        <v>Ayşe Demir</v>
      </c>
      <c r="U887" s="20" t="str">
        <f>INDEX(Referans!B:B,MATCH(N887,Referans!A:A,0))</f>
        <v>Ayşe Demir</v>
      </c>
      <c r="V887" s="20" t="str">
        <f t="shared" si="13"/>
        <v>KARLI</v>
      </c>
    </row>
    <row r="888" spans="1:22" x14ac:dyDescent="0.25">
      <c r="A888" s="1">
        <v>1497</v>
      </c>
      <c r="B888" s="19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1">
        <v>16.784000000000002</v>
      </c>
      <c r="R888" s="1">
        <v>1</v>
      </c>
      <c r="S888" s="11">
        <v>-0.20980000000000043</v>
      </c>
      <c r="T888" s="20" t="str">
        <f>VLOOKUP(N888,Referans!A:B,2,FALSE)</f>
        <v>Ayşe Demir</v>
      </c>
      <c r="U888" s="20" t="str">
        <f>INDEX(Referans!B:B,MATCH(N888,Referans!A:A,0))</f>
        <v>Ayşe Demir</v>
      </c>
      <c r="V888" s="20" t="str">
        <f t="shared" si="13"/>
        <v>ZARARLI</v>
      </c>
    </row>
    <row r="889" spans="1:22" x14ac:dyDescent="0.25">
      <c r="A889" s="1">
        <v>1498</v>
      </c>
      <c r="B889" s="19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1">
        <v>13.120000000000001</v>
      </c>
      <c r="R889" s="1">
        <v>5</v>
      </c>
      <c r="S889" s="11">
        <v>3.7720000000000002</v>
      </c>
      <c r="T889" s="20" t="str">
        <f>VLOOKUP(N889,Referans!A:B,2,FALSE)</f>
        <v>Ayşe Demir</v>
      </c>
      <c r="U889" s="20" t="str">
        <f>INDEX(Referans!B:B,MATCH(N889,Referans!A:A,0))</f>
        <v>Ayşe Demir</v>
      </c>
      <c r="V889" s="20" t="str">
        <f t="shared" si="13"/>
        <v>KARLI</v>
      </c>
    </row>
    <row r="890" spans="1:22" x14ac:dyDescent="0.25">
      <c r="A890" s="1">
        <v>1499</v>
      </c>
      <c r="B890" s="19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1">
        <v>18.16</v>
      </c>
      <c r="R890" s="1">
        <v>5</v>
      </c>
      <c r="S890" s="11">
        <v>6.5830000000000011</v>
      </c>
      <c r="T890" s="20" t="str">
        <f>VLOOKUP(N890,Referans!A:B,2,FALSE)</f>
        <v>Ayşe Demir</v>
      </c>
      <c r="U890" s="20" t="str">
        <f>INDEX(Referans!B:B,MATCH(N890,Referans!A:A,0))</f>
        <v>Ayşe Demir</v>
      </c>
      <c r="V890" s="20" t="str">
        <f t="shared" si="13"/>
        <v>KARLI</v>
      </c>
    </row>
    <row r="891" spans="1:22" x14ac:dyDescent="0.25">
      <c r="A891" s="1">
        <v>1500</v>
      </c>
      <c r="B891" s="19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1">
        <v>16.056000000000001</v>
      </c>
      <c r="R891" s="1">
        <v>3</v>
      </c>
      <c r="S891" s="11">
        <v>5.8203000000000005</v>
      </c>
      <c r="T891" s="20" t="str">
        <f>VLOOKUP(N891,Referans!A:B,2,FALSE)</f>
        <v>Ayşe Demir</v>
      </c>
      <c r="U891" s="20" t="str">
        <f>INDEX(Referans!B:B,MATCH(N891,Referans!A:A,0))</f>
        <v>Ayşe Demir</v>
      </c>
      <c r="V891" s="20" t="str">
        <f t="shared" si="13"/>
        <v>KARLI</v>
      </c>
    </row>
    <row r="892" spans="1:22" x14ac:dyDescent="0.25">
      <c r="A892" s="1">
        <v>1501</v>
      </c>
      <c r="B892" s="19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1">
        <v>223.05600000000001</v>
      </c>
      <c r="R892" s="1">
        <v>9</v>
      </c>
      <c r="S892" s="11">
        <v>69.704999999999984</v>
      </c>
      <c r="T892" s="20" t="str">
        <f>VLOOKUP(N892,Referans!A:B,2,FALSE)</f>
        <v>Ayşe Demir</v>
      </c>
      <c r="U892" s="20" t="str">
        <f>INDEX(Referans!B:B,MATCH(N892,Referans!A:A,0))</f>
        <v>Ayşe Demir</v>
      </c>
      <c r="V892" s="20" t="str">
        <f t="shared" si="13"/>
        <v>KARLI</v>
      </c>
    </row>
    <row r="893" spans="1:22" x14ac:dyDescent="0.25">
      <c r="A893" s="1">
        <v>1502</v>
      </c>
      <c r="B893" s="19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1">
        <v>540.048</v>
      </c>
      <c r="R893" s="1">
        <v>3</v>
      </c>
      <c r="S893" s="11">
        <v>-47.254199999999997</v>
      </c>
      <c r="T893" s="20" t="str">
        <f>VLOOKUP(N893,Referans!A:B,2,FALSE)</f>
        <v>Ayşe Demir</v>
      </c>
      <c r="U893" s="20" t="str">
        <f>INDEX(Referans!B:B,MATCH(N893,Referans!A:A,0))</f>
        <v>Ayşe Demir</v>
      </c>
      <c r="V893" s="20" t="str">
        <f t="shared" si="13"/>
        <v>ZARARLI</v>
      </c>
    </row>
    <row r="894" spans="1:22" x14ac:dyDescent="0.25">
      <c r="A894" s="1">
        <v>1503</v>
      </c>
      <c r="B894" s="19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1">
        <v>33.520000000000003</v>
      </c>
      <c r="R894" s="1">
        <v>2</v>
      </c>
      <c r="S894" s="11">
        <v>3.3519999999999985</v>
      </c>
      <c r="T894" s="20" t="str">
        <f>VLOOKUP(N894,Referans!A:B,2,FALSE)</f>
        <v>Mehmet Kaya</v>
      </c>
      <c r="U894" s="20" t="str">
        <f>INDEX(Referans!B:B,MATCH(N894,Referans!A:A,0))</f>
        <v>Mehmet Kaya</v>
      </c>
      <c r="V894" s="20" t="str">
        <f t="shared" si="13"/>
        <v>KARLI</v>
      </c>
    </row>
    <row r="895" spans="1:22" x14ac:dyDescent="0.25">
      <c r="A895" s="1">
        <v>1504</v>
      </c>
      <c r="B895" s="19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1">
        <v>9.94</v>
      </c>
      <c r="R895" s="1">
        <v>2</v>
      </c>
      <c r="S895" s="11">
        <v>3.0813999999999995</v>
      </c>
      <c r="T895" s="20" t="str">
        <f>VLOOKUP(N895,Referans!A:B,2,FALSE)</f>
        <v>Ahmet Yılmaz</v>
      </c>
      <c r="U895" s="20" t="str">
        <f>INDEX(Referans!B:B,MATCH(N895,Referans!A:A,0))</f>
        <v>Ahmet Yılmaz</v>
      </c>
      <c r="V895" s="20" t="str">
        <f t="shared" si="13"/>
        <v>KARLI</v>
      </c>
    </row>
    <row r="896" spans="1:22" x14ac:dyDescent="0.25">
      <c r="A896" s="1">
        <v>1507</v>
      </c>
      <c r="B896" s="19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1">
        <v>17.880000000000003</v>
      </c>
      <c r="R896" s="1">
        <v>3</v>
      </c>
      <c r="S896" s="11">
        <v>5.5875000000000004</v>
      </c>
      <c r="T896" s="20" t="str">
        <f>VLOOKUP(N896,Referans!A:B,2,FALSE)</f>
        <v>Ayşe Demir</v>
      </c>
      <c r="U896" s="20" t="str">
        <f>INDEX(Referans!B:B,MATCH(N896,Referans!A:A,0))</f>
        <v>Ayşe Demir</v>
      </c>
      <c r="V896" s="20" t="str">
        <f t="shared" si="13"/>
        <v>KARLI</v>
      </c>
    </row>
    <row r="897" spans="1:22" x14ac:dyDescent="0.25">
      <c r="A897" s="1">
        <v>1508</v>
      </c>
      <c r="B897" s="19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1">
        <v>396</v>
      </c>
      <c r="R897" s="1">
        <v>4</v>
      </c>
      <c r="S897" s="11">
        <v>190.07999999999998</v>
      </c>
      <c r="T897" s="20" t="str">
        <f>VLOOKUP(N897,Referans!A:B,2,FALSE)</f>
        <v>Mehmet Kaya</v>
      </c>
      <c r="U897" s="20" t="str">
        <f>INDEX(Referans!B:B,MATCH(N897,Referans!A:A,0))</f>
        <v>Mehmet Kaya</v>
      </c>
      <c r="V897" s="20" t="str">
        <f t="shared" si="13"/>
        <v>KARLI</v>
      </c>
    </row>
    <row r="898" spans="1:22" x14ac:dyDescent="0.25">
      <c r="A898" s="1">
        <v>1509</v>
      </c>
      <c r="B898" s="19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1">
        <v>34.5</v>
      </c>
      <c r="R898" s="1">
        <v>3</v>
      </c>
      <c r="S898" s="11">
        <v>15.524999999999999</v>
      </c>
      <c r="T898" s="20" t="str">
        <f>VLOOKUP(N898,Referans!A:B,2,FALSE)</f>
        <v>Ayşe Demir</v>
      </c>
      <c r="U898" s="20" t="str">
        <f>INDEX(Referans!B:B,MATCH(N898,Referans!A:A,0))</f>
        <v>Ayşe Demir</v>
      </c>
      <c r="V898" s="20" t="str">
        <f t="shared" ref="V898:V961" si="14">IF(S898&gt;0,"KARLI",IF(S898=0,"KAR VEYA ZARAR YOK","ZARARLI"))</f>
        <v>KARLI</v>
      </c>
    </row>
    <row r="899" spans="1:22" x14ac:dyDescent="0.25">
      <c r="A899" s="1">
        <v>1510</v>
      </c>
      <c r="B899" s="19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1">
        <v>8.36</v>
      </c>
      <c r="R899" s="1">
        <v>2</v>
      </c>
      <c r="S899" s="11">
        <v>3.0095999999999998</v>
      </c>
      <c r="T899" s="20" t="str">
        <f>VLOOKUP(N899,Referans!A:B,2,FALSE)</f>
        <v>Ahmet Yılmaz</v>
      </c>
      <c r="U899" s="20" t="str">
        <f>INDEX(Referans!B:B,MATCH(N899,Referans!A:A,0))</f>
        <v>Ahmet Yılmaz</v>
      </c>
      <c r="V899" s="20" t="str">
        <f t="shared" si="14"/>
        <v>KARLI</v>
      </c>
    </row>
    <row r="900" spans="1:22" x14ac:dyDescent="0.25">
      <c r="A900" s="1">
        <v>1511</v>
      </c>
      <c r="B900" s="19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1">
        <v>385.6</v>
      </c>
      <c r="R900" s="1">
        <v>8</v>
      </c>
      <c r="S900" s="11">
        <v>111.82399999999996</v>
      </c>
      <c r="T900" s="20" t="str">
        <f>VLOOKUP(N900,Referans!A:B,2,FALSE)</f>
        <v>Ayşe Demir</v>
      </c>
      <c r="U900" s="20" t="str">
        <f>INDEX(Referans!B:B,MATCH(N900,Referans!A:A,0))</f>
        <v>Ayşe Demir</v>
      </c>
      <c r="V900" s="20" t="str">
        <f t="shared" si="14"/>
        <v>KARLI</v>
      </c>
    </row>
    <row r="901" spans="1:22" x14ac:dyDescent="0.25">
      <c r="A901" s="1">
        <v>1512</v>
      </c>
      <c r="B901" s="19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1">
        <v>35.82</v>
      </c>
      <c r="R901" s="1">
        <v>9</v>
      </c>
      <c r="S901" s="11">
        <v>11.820599999999997</v>
      </c>
      <c r="T901" s="20" t="str">
        <f>VLOOKUP(N901,Referans!A:B,2,FALSE)</f>
        <v>Ayşe Demir</v>
      </c>
      <c r="U901" s="20" t="str">
        <f>INDEX(Referans!B:B,MATCH(N901,Referans!A:A,0))</f>
        <v>Ayşe Demir</v>
      </c>
      <c r="V901" s="20" t="str">
        <f t="shared" si="14"/>
        <v>KARLI</v>
      </c>
    </row>
    <row r="902" spans="1:22" x14ac:dyDescent="0.25">
      <c r="A902" s="1">
        <v>1513</v>
      </c>
      <c r="B902" s="19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1">
        <v>200.06400000000002</v>
      </c>
      <c r="R902" s="1">
        <v>3</v>
      </c>
      <c r="S902" s="11">
        <v>12.504000000000005</v>
      </c>
      <c r="T902" s="20" t="str">
        <f>VLOOKUP(N902,Referans!A:B,2,FALSE)</f>
        <v>Ayşe Demir</v>
      </c>
      <c r="U902" s="20" t="str">
        <f>INDEX(Referans!B:B,MATCH(N902,Referans!A:A,0))</f>
        <v>Ayşe Demir</v>
      </c>
      <c r="V902" s="20" t="str">
        <f t="shared" si="14"/>
        <v>KARLI</v>
      </c>
    </row>
    <row r="903" spans="1:22" x14ac:dyDescent="0.25">
      <c r="A903" s="1">
        <v>1514</v>
      </c>
      <c r="B903" s="19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1">
        <v>21.379999999999995</v>
      </c>
      <c r="R903" s="1">
        <v>5</v>
      </c>
      <c r="S903" s="11">
        <v>-33.139000000000003</v>
      </c>
      <c r="T903" s="20" t="str">
        <f>VLOOKUP(N903,Referans!A:B,2,FALSE)</f>
        <v>Ayşe Demir</v>
      </c>
      <c r="U903" s="20" t="str">
        <f>INDEX(Referans!B:B,MATCH(N903,Referans!A:A,0))</f>
        <v>Ayşe Demir</v>
      </c>
      <c r="V903" s="20" t="str">
        <f t="shared" si="14"/>
        <v>ZARARLI</v>
      </c>
    </row>
    <row r="904" spans="1:22" x14ac:dyDescent="0.25">
      <c r="A904" s="1">
        <v>1515</v>
      </c>
      <c r="B904" s="19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1">
        <v>6.743999999999998</v>
      </c>
      <c r="R904" s="1">
        <v>4</v>
      </c>
      <c r="S904" s="11">
        <v>-11.4648</v>
      </c>
      <c r="T904" s="20" t="str">
        <f>VLOOKUP(N904,Referans!A:B,2,FALSE)</f>
        <v>Ayşe Demir</v>
      </c>
      <c r="U904" s="20" t="str">
        <f>INDEX(Referans!B:B,MATCH(N904,Referans!A:A,0))</f>
        <v>Ayşe Demir</v>
      </c>
      <c r="V904" s="20" t="str">
        <f t="shared" si="14"/>
        <v>ZARARLI</v>
      </c>
    </row>
    <row r="905" spans="1:22" x14ac:dyDescent="0.25">
      <c r="A905" s="1">
        <v>1516</v>
      </c>
      <c r="B905" s="19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1">
        <v>63.686</v>
      </c>
      <c r="R905" s="1">
        <v>1</v>
      </c>
      <c r="S905" s="11">
        <v>-9.0980000000000025</v>
      </c>
      <c r="T905" s="20" t="str">
        <f>VLOOKUP(N905,Referans!A:B,2,FALSE)</f>
        <v>Ahmet Yılmaz</v>
      </c>
      <c r="U905" s="20" t="str">
        <f>INDEX(Referans!B:B,MATCH(N905,Referans!A:A,0))</f>
        <v>Ahmet Yılmaz</v>
      </c>
      <c r="V905" s="20" t="str">
        <f t="shared" si="14"/>
        <v>ZARARLI</v>
      </c>
    </row>
    <row r="906" spans="1:22" x14ac:dyDescent="0.25">
      <c r="A906" s="1">
        <v>1517</v>
      </c>
      <c r="B906" s="19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1">
        <v>1669.6</v>
      </c>
      <c r="R906" s="1">
        <v>4</v>
      </c>
      <c r="S906" s="11">
        <v>116.87199999999984</v>
      </c>
      <c r="T906" s="20" t="str">
        <f>VLOOKUP(N906,Referans!A:B,2,FALSE)</f>
        <v>Ahmet Yılmaz</v>
      </c>
      <c r="U906" s="20" t="str">
        <f>INDEX(Referans!B:B,MATCH(N906,Referans!A:A,0))</f>
        <v>Ahmet Yılmaz</v>
      </c>
      <c r="V906" s="20" t="str">
        <f t="shared" si="14"/>
        <v>KARLI</v>
      </c>
    </row>
    <row r="907" spans="1:22" x14ac:dyDescent="0.25">
      <c r="A907" s="1">
        <v>1520</v>
      </c>
      <c r="B907" s="19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1">
        <v>21.335999999999999</v>
      </c>
      <c r="R907" s="1">
        <v>7</v>
      </c>
      <c r="S907" s="11">
        <v>7.7343000000000011</v>
      </c>
      <c r="T907" s="20" t="str">
        <f>VLOOKUP(N907,Referans!A:B,2,FALSE)</f>
        <v>Ayşe Demir</v>
      </c>
      <c r="U907" s="20" t="str">
        <f>INDEX(Referans!B:B,MATCH(N907,Referans!A:A,0))</f>
        <v>Ayşe Demir</v>
      </c>
      <c r="V907" s="20" t="str">
        <f t="shared" si="14"/>
        <v>KARLI</v>
      </c>
    </row>
    <row r="908" spans="1:22" x14ac:dyDescent="0.25">
      <c r="A908" s="1">
        <v>1521</v>
      </c>
      <c r="B908" s="19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1">
        <v>16.520000000000003</v>
      </c>
      <c r="R908" s="1">
        <v>5</v>
      </c>
      <c r="S908" s="11">
        <v>2.0649999999999986</v>
      </c>
      <c r="T908" s="20" t="str">
        <f>VLOOKUP(N908,Referans!A:B,2,FALSE)</f>
        <v>Ayşe Demir</v>
      </c>
      <c r="U908" s="20" t="str">
        <f>INDEX(Referans!B:B,MATCH(N908,Referans!A:A,0))</f>
        <v>Ayşe Demir</v>
      </c>
      <c r="V908" s="20" t="str">
        <f t="shared" si="14"/>
        <v>KARLI</v>
      </c>
    </row>
    <row r="909" spans="1:22" x14ac:dyDescent="0.25">
      <c r="A909" s="1">
        <v>1527</v>
      </c>
      <c r="B909" s="19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1">
        <v>4.16</v>
      </c>
      <c r="R909" s="1">
        <v>2</v>
      </c>
      <c r="S909" s="11">
        <v>0.36400000000000032</v>
      </c>
      <c r="T909" s="20" t="str">
        <f>VLOOKUP(N909,Referans!A:B,2,FALSE)</f>
        <v>Ayşe Demir</v>
      </c>
      <c r="U909" s="20" t="str">
        <f>INDEX(Referans!B:B,MATCH(N909,Referans!A:A,0))</f>
        <v>Ayşe Demir</v>
      </c>
      <c r="V909" s="20" t="str">
        <f t="shared" si="14"/>
        <v>KARLI</v>
      </c>
    </row>
    <row r="910" spans="1:22" x14ac:dyDescent="0.25">
      <c r="A910" s="1">
        <v>1528</v>
      </c>
      <c r="B910" s="19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1">
        <v>11.648000000000001</v>
      </c>
      <c r="R910" s="1">
        <v>2</v>
      </c>
      <c r="S910" s="11">
        <v>3.3488000000000011</v>
      </c>
      <c r="T910" s="20" t="str">
        <f>VLOOKUP(N910,Referans!A:B,2,FALSE)</f>
        <v>Ahmet Yılmaz</v>
      </c>
      <c r="U910" s="20" t="str">
        <f>INDEX(Referans!B:B,MATCH(N910,Referans!A:A,0))</f>
        <v>Ahmet Yılmaz</v>
      </c>
      <c r="V910" s="20" t="str">
        <f t="shared" si="14"/>
        <v>KARLI</v>
      </c>
    </row>
    <row r="911" spans="1:22" x14ac:dyDescent="0.25">
      <c r="A911" s="1">
        <v>1532</v>
      </c>
      <c r="B911" s="19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1">
        <v>10.744</v>
      </c>
      <c r="R911" s="1">
        <v>1</v>
      </c>
      <c r="S911" s="11">
        <v>0.80579999999999963</v>
      </c>
      <c r="T911" s="20" t="str">
        <f>VLOOKUP(N911,Referans!A:B,2,FALSE)</f>
        <v>Ayşe Demir</v>
      </c>
      <c r="U911" s="20" t="str">
        <f>INDEX(Referans!B:B,MATCH(N911,Referans!A:A,0))</f>
        <v>Ayşe Demir</v>
      </c>
      <c r="V911" s="20" t="str">
        <f t="shared" si="14"/>
        <v>KARLI</v>
      </c>
    </row>
    <row r="912" spans="1:22" x14ac:dyDescent="0.25">
      <c r="A912" s="1">
        <v>1533</v>
      </c>
      <c r="B912" s="19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1">
        <v>8.3760000000000012</v>
      </c>
      <c r="R912" s="1">
        <v>3</v>
      </c>
      <c r="S912" s="11">
        <v>2.7222</v>
      </c>
      <c r="T912" s="20" t="str">
        <f>VLOOKUP(N912,Referans!A:B,2,FALSE)</f>
        <v>Ayşe Demir</v>
      </c>
      <c r="U912" s="20" t="str">
        <f>INDEX(Referans!B:B,MATCH(N912,Referans!A:A,0))</f>
        <v>Ayşe Demir</v>
      </c>
      <c r="V912" s="20" t="str">
        <f t="shared" si="14"/>
        <v>KARLI</v>
      </c>
    </row>
    <row r="913" spans="1:22" x14ac:dyDescent="0.25">
      <c r="A913" s="1">
        <v>1534</v>
      </c>
      <c r="B913" s="19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1">
        <v>212.88</v>
      </c>
      <c r="R913" s="1">
        <v>6</v>
      </c>
      <c r="S913" s="11">
        <v>0</v>
      </c>
      <c r="T913" s="20" t="str">
        <f>VLOOKUP(N913,Referans!A:B,2,FALSE)</f>
        <v>Ayşe Demir</v>
      </c>
      <c r="U913" s="20" t="str">
        <f>INDEX(Referans!B:B,MATCH(N913,Referans!A:A,0))</f>
        <v>Ayşe Demir</v>
      </c>
      <c r="V913" s="20" t="str">
        <f t="shared" si="14"/>
        <v>KAR VEYA ZARAR YOK</v>
      </c>
    </row>
    <row r="914" spans="1:22" x14ac:dyDescent="0.25">
      <c r="A914" s="1">
        <v>1535</v>
      </c>
      <c r="B914" s="19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1">
        <v>203.98299999999998</v>
      </c>
      <c r="R914" s="1">
        <v>2</v>
      </c>
      <c r="S914" s="11">
        <v>16.798599999999979</v>
      </c>
      <c r="T914" s="20" t="str">
        <f>VLOOKUP(N914,Referans!A:B,2,FALSE)</f>
        <v>Ahmet Yılmaz</v>
      </c>
      <c r="U914" s="20" t="str">
        <f>INDEX(Referans!B:B,MATCH(N914,Referans!A:A,0))</f>
        <v>Ahmet Yılmaz</v>
      </c>
      <c r="V914" s="20" t="str">
        <f t="shared" si="14"/>
        <v>KARLI</v>
      </c>
    </row>
    <row r="915" spans="1:22" x14ac:dyDescent="0.25">
      <c r="A915" s="1">
        <v>1536</v>
      </c>
      <c r="B915" s="19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1">
        <v>40.74</v>
      </c>
      <c r="R915" s="1">
        <v>3</v>
      </c>
      <c r="S915" s="11">
        <v>0.4073999999999991</v>
      </c>
      <c r="T915" s="20" t="str">
        <f>VLOOKUP(N915,Referans!A:B,2,FALSE)</f>
        <v>Ayşe Demir</v>
      </c>
      <c r="U915" s="20" t="str">
        <f>INDEX(Referans!B:B,MATCH(N915,Referans!A:A,0))</f>
        <v>Ayşe Demir</v>
      </c>
      <c r="V915" s="20" t="str">
        <f t="shared" si="14"/>
        <v>KARLI</v>
      </c>
    </row>
    <row r="916" spans="1:22" x14ac:dyDescent="0.25">
      <c r="A916" s="1">
        <v>1537</v>
      </c>
      <c r="B916" s="19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1">
        <v>11.67</v>
      </c>
      <c r="R916" s="1">
        <v>3</v>
      </c>
      <c r="S916" s="11">
        <v>3.0342000000000002</v>
      </c>
      <c r="T916" s="20" t="str">
        <f>VLOOKUP(N916,Referans!A:B,2,FALSE)</f>
        <v>Ayşe Demir</v>
      </c>
      <c r="U916" s="20" t="str">
        <f>INDEX(Referans!B:B,MATCH(N916,Referans!A:A,0))</f>
        <v>Ayşe Demir</v>
      </c>
      <c r="V916" s="20" t="str">
        <f t="shared" si="14"/>
        <v>KARLI</v>
      </c>
    </row>
    <row r="917" spans="1:22" x14ac:dyDescent="0.25">
      <c r="A917" s="1">
        <v>1538</v>
      </c>
      <c r="B917" s="19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1">
        <v>39.99</v>
      </c>
      <c r="R917" s="1">
        <v>1</v>
      </c>
      <c r="S917" s="11">
        <v>11.597099999999998</v>
      </c>
      <c r="T917" s="20" t="str">
        <f>VLOOKUP(N917,Referans!A:B,2,FALSE)</f>
        <v>Mehmet Kaya</v>
      </c>
      <c r="U917" s="20" t="str">
        <f>INDEX(Referans!B:B,MATCH(N917,Referans!A:A,0))</f>
        <v>Mehmet Kaya</v>
      </c>
      <c r="V917" s="20" t="str">
        <f t="shared" si="14"/>
        <v>KARLI</v>
      </c>
    </row>
    <row r="918" spans="1:22" x14ac:dyDescent="0.25">
      <c r="A918" s="1">
        <v>1539</v>
      </c>
      <c r="B918" s="19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1">
        <v>16.28</v>
      </c>
      <c r="R918" s="1">
        <v>2</v>
      </c>
      <c r="S918" s="11">
        <v>6.5120000000000005</v>
      </c>
      <c r="T918" s="20" t="str">
        <f>VLOOKUP(N918,Referans!A:B,2,FALSE)</f>
        <v>Ayşe Demir</v>
      </c>
      <c r="U918" s="20" t="str">
        <f>INDEX(Referans!B:B,MATCH(N918,Referans!A:A,0))</f>
        <v>Ayşe Demir</v>
      </c>
      <c r="V918" s="20" t="str">
        <f t="shared" si="14"/>
        <v>KARLI</v>
      </c>
    </row>
    <row r="919" spans="1:22" x14ac:dyDescent="0.25">
      <c r="A919" s="1">
        <v>1540</v>
      </c>
      <c r="B919" s="19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1">
        <v>782.94</v>
      </c>
      <c r="R919" s="1">
        <v>3</v>
      </c>
      <c r="S919" s="11">
        <v>203.56440000000003</v>
      </c>
      <c r="T919" s="20" t="str">
        <f>VLOOKUP(N919,Referans!A:B,2,FALSE)</f>
        <v>Ahmet Yılmaz</v>
      </c>
      <c r="U919" s="20" t="str">
        <f>INDEX(Referans!B:B,MATCH(N919,Referans!A:A,0))</f>
        <v>Ahmet Yılmaz</v>
      </c>
      <c r="V919" s="20" t="str">
        <f t="shared" si="14"/>
        <v>KARLI</v>
      </c>
    </row>
    <row r="920" spans="1:22" x14ac:dyDescent="0.25">
      <c r="A920" s="1">
        <v>1541</v>
      </c>
      <c r="B920" s="19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1">
        <v>242.48000000000002</v>
      </c>
      <c r="R920" s="1">
        <v>7</v>
      </c>
      <c r="S920" s="11">
        <v>116.39039999999999</v>
      </c>
      <c r="T920" s="20" t="str">
        <f>VLOOKUP(N920,Referans!A:B,2,FALSE)</f>
        <v>Ayşe Demir</v>
      </c>
      <c r="U920" s="20" t="str">
        <f>INDEX(Referans!B:B,MATCH(N920,Referans!A:A,0))</f>
        <v>Ayşe Demir</v>
      </c>
      <c r="V920" s="20" t="str">
        <f t="shared" si="14"/>
        <v>KARLI</v>
      </c>
    </row>
    <row r="921" spans="1:22" x14ac:dyDescent="0.25">
      <c r="A921" s="1">
        <v>1551</v>
      </c>
      <c r="B921" s="19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1">
        <v>9.3239999999999981</v>
      </c>
      <c r="R921" s="1">
        <v>6</v>
      </c>
      <c r="S921" s="11">
        <v>-24.708599999999997</v>
      </c>
      <c r="T921" s="20" t="str">
        <f>VLOOKUP(N921,Referans!A:B,2,FALSE)</f>
        <v>Ayşe Demir</v>
      </c>
      <c r="U921" s="20" t="str">
        <f>INDEX(Referans!B:B,MATCH(N921,Referans!A:A,0))</f>
        <v>Ayşe Demir</v>
      </c>
      <c r="V921" s="20" t="str">
        <f t="shared" si="14"/>
        <v>ZARARLI</v>
      </c>
    </row>
    <row r="922" spans="1:22" x14ac:dyDescent="0.25">
      <c r="A922" s="1">
        <v>1552</v>
      </c>
      <c r="B922" s="19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1">
        <v>111.96</v>
      </c>
      <c r="R922" s="1">
        <v>2</v>
      </c>
      <c r="S922" s="11">
        <v>54.860399999999998</v>
      </c>
      <c r="T922" s="20" t="str">
        <f>VLOOKUP(N922,Referans!A:B,2,FALSE)</f>
        <v>Ayşe Demir</v>
      </c>
      <c r="U922" s="20" t="str">
        <f>INDEX(Referans!B:B,MATCH(N922,Referans!A:A,0))</f>
        <v>Ayşe Demir</v>
      </c>
      <c r="V922" s="20" t="str">
        <f t="shared" si="14"/>
        <v>KARLI</v>
      </c>
    </row>
    <row r="923" spans="1:22" x14ac:dyDescent="0.25">
      <c r="A923" s="1">
        <v>1554</v>
      </c>
      <c r="B923" s="19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1">
        <v>124.75</v>
      </c>
      <c r="R923" s="1">
        <v>5</v>
      </c>
      <c r="S923" s="11">
        <v>57.384999999999991</v>
      </c>
      <c r="T923" s="20" t="str">
        <f>VLOOKUP(N923,Referans!A:B,2,FALSE)</f>
        <v>Ayşe Demir</v>
      </c>
      <c r="U923" s="20" t="str">
        <f>INDEX(Referans!B:B,MATCH(N923,Referans!A:A,0))</f>
        <v>Ayşe Demir</v>
      </c>
      <c r="V923" s="20" t="str">
        <f t="shared" si="14"/>
        <v>KARLI</v>
      </c>
    </row>
    <row r="924" spans="1:22" x14ac:dyDescent="0.25">
      <c r="A924" s="1">
        <v>1556</v>
      </c>
      <c r="B924" s="19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1">
        <v>91.96</v>
      </c>
      <c r="R924" s="1">
        <v>4</v>
      </c>
      <c r="S924" s="11">
        <v>39.5428</v>
      </c>
      <c r="T924" s="20" t="str">
        <f>VLOOKUP(N924,Referans!A:B,2,FALSE)</f>
        <v>Mehmet Kaya</v>
      </c>
      <c r="U924" s="20" t="str">
        <f>INDEX(Referans!B:B,MATCH(N924,Referans!A:A,0))</f>
        <v>Mehmet Kaya</v>
      </c>
      <c r="V924" s="20" t="str">
        <f t="shared" si="14"/>
        <v>KARLI</v>
      </c>
    </row>
    <row r="925" spans="1:22" x14ac:dyDescent="0.25">
      <c r="A925" s="1">
        <v>1557</v>
      </c>
      <c r="B925" s="19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1">
        <v>9.3439999999999994</v>
      </c>
      <c r="R925" s="1">
        <v>1</v>
      </c>
      <c r="S925" s="11">
        <v>3.504</v>
      </c>
      <c r="T925" s="20" t="str">
        <f>VLOOKUP(N925,Referans!A:B,2,FALSE)</f>
        <v>Ayşe Demir</v>
      </c>
      <c r="U925" s="20" t="str">
        <f>INDEX(Referans!B:B,MATCH(N925,Referans!A:A,0))</f>
        <v>Ayşe Demir</v>
      </c>
      <c r="V925" s="20" t="str">
        <f t="shared" si="14"/>
        <v>KARLI</v>
      </c>
    </row>
    <row r="926" spans="1:22" x14ac:dyDescent="0.25">
      <c r="A926" s="1">
        <v>1558</v>
      </c>
      <c r="B926" s="19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1">
        <v>79.36</v>
      </c>
      <c r="R926" s="1">
        <v>5</v>
      </c>
      <c r="S926" s="11">
        <v>9.919999999999991</v>
      </c>
      <c r="T926" s="20" t="str">
        <f>VLOOKUP(N926,Referans!A:B,2,FALSE)</f>
        <v>Ayşe Demir</v>
      </c>
      <c r="U926" s="20" t="str">
        <f>INDEX(Referans!B:B,MATCH(N926,Referans!A:A,0))</f>
        <v>Ayşe Demir</v>
      </c>
      <c r="V926" s="20" t="str">
        <f t="shared" si="14"/>
        <v>KARLI</v>
      </c>
    </row>
    <row r="927" spans="1:22" x14ac:dyDescent="0.25">
      <c r="A927" s="1">
        <v>1560</v>
      </c>
      <c r="B927" s="19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1">
        <v>35.352000000000004</v>
      </c>
      <c r="R927" s="1">
        <v>9</v>
      </c>
      <c r="S927" s="11">
        <v>12.815099999999997</v>
      </c>
      <c r="T927" s="20" t="str">
        <f>VLOOKUP(N927,Referans!A:B,2,FALSE)</f>
        <v>Ayşe Demir</v>
      </c>
      <c r="U927" s="20" t="str">
        <f>INDEX(Referans!B:B,MATCH(N927,Referans!A:A,0))</f>
        <v>Ayşe Demir</v>
      </c>
      <c r="V927" s="20" t="str">
        <f t="shared" si="14"/>
        <v>KARLI</v>
      </c>
    </row>
    <row r="928" spans="1:22" x14ac:dyDescent="0.25">
      <c r="A928" s="1">
        <v>1562</v>
      </c>
      <c r="B928" s="19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1">
        <v>2.78</v>
      </c>
      <c r="R928" s="1">
        <v>1</v>
      </c>
      <c r="S928" s="11">
        <v>0.72279999999999989</v>
      </c>
      <c r="T928" s="20" t="str">
        <f>VLOOKUP(N928,Referans!A:B,2,FALSE)</f>
        <v>Ayşe Demir</v>
      </c>
      <c r="U928" s="20" t="str">
        <f>INDEX(Referans!B:B,MATCH(N928,Referans!A:A,0))</f>
        <v>Ayşe Demir</v>
      </c>
      <c r="V928" s="20" t="str">
        <f t="shared" si="14"/>
        <v>KARLI</v>
      </c>
    </row>
    <row r="929" spans="1:22" x14ac:dyDescent="0.25">
      <c r="A929" s="1">
        <v>1563</v>
      </c>
      <c r="B929" s="19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1">
        <v>1044.6299999999999</v>
      </c>
      <c r="R929" s="1">
        <v>5</v>
      </c>
      <c r="S929" s="11">
        <v>-295.97849999999994</v>
      </c>
      <c r="T929" s="20" t="str">
        <f>VLOOKUP(N929,Referans!A:B,2,FALSE)</f>
        <v>Ahmet Yılmaz</v>
      </c>
      <c r="U929" s="20" t="str">
        <f>INDEX(Referans!B:B,MATCH(N929,Referans!A:A,0))</f>
        <v>Ahmet Yılmaz</v>
      </c>
      <c r="V929" s="20" t="str">
        <f t="shared" si="14"/>
        <v>ZARARLI</v>
      </c>
    </row>
    <row r="930" spans="1:22" x14ac:dyDescent="0.25">
      <c r="A930" s="1">
        <v>1569</v>
      </c>
      <c r="B930" s="19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1">
        <v>122.97</v>
      </c>
      <c r="R930" s="1">
        <v>3</v>
      </c>
      <c r="S930" s="11">
        <v>60.255300000000005</v>
      </c>
      <c r="T930" s="20" t="str">
        <f>VLOOKUP(N930,Referans!A:B,2,FALSE)</f>
        <v>Ayşe Demir</v>
      </c>
      <c r="U930" s="20" t="str">
        <f>INDEX(Referans!B:B,MATCH(N930,Referans!A:A,0))</f>
        <v>Ayşe Demir</v>
      </c>
      <c r="V930" s="20" t="str">
        <f t="shared" si="14"/>
        <v>KARLI</v>
      </c>
    </row>
    <row r="931" spans="1:22" x14ac:dyDescent="0.25">
      <c r="A931" s="1">
        <v>1570</v>
      </c>
      <c r="B931" s="19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1">
        <v>12.84</v>
      </c>
      <c r="R931" s="1">
        <v>3</v>
      </c>
      <c r="S931" s="11">
        <v>3.7235999999999989</v>
      </c>
      <c r="T931" s="20" t="str">
        <f>VLOOKUP(N931,Referans!A:B,2,FALSE)</f>
        <v>Ayşe Demir</v>
      </c>
      <c r="U931" s="20" t="str">
        <f>INDEX(Referans!B:B,MATCH(N931,Referans!A:A,0))</f>
        <v>Ayşe Demir</v>
      </c>
      <c r="V931" s="20" t="str">
        <f t="shared" si="14"/>
        <v>KARLI</v>
      </c>
    </row>
    <row r="932" spans="1:22" x14ac:dyDescent="0.25">
      <c r="A932" s="1">
        <v>1577</v>
      </c>
      <c r="B932" s="19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1">
        <v>23.952000000000002</v>
      </c>
      <c r="R932" s="1">
        <v>2</v>
      </c>
      <c r="S932" s="11">
        <v>2.3952000000000018</v>
      </c>
      <c r="T932" s="20" t="str">
        <f>VLOOKUP(N932,Referans!A:B,2,FALSE)</f>
        <v>Ayşe Demir</v>
      </c>
      <c r="U932" s="20" t="str">
        <f>INDEX(Referans!B:B,MATCH(N932,Referans!A:A,0))</f>
        <v>Ayşe Demir</v>
      </c>
      <c r="V932" s="20" t="str">
        <f t="shared" si="14"/>
        <v>KARLI</v>
      </c>
    </row>
    <row r="933" spans="1:22" x14ac:dyDescent="0.25">
      <c r="A933" s="1">
        <v>1578</v>
      </c>
      <c r="B933" s="19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1">
        <v>4.9800000000000004</v>
      </c>
      <c r="R933" s="1">
        <v>1</v>
      </c>
      <c r="S933" s="11">
        <v>2.4402000000000004</v>
      </c>
      <c r="T933" s="20" t="str">
        <f>VLOOKUP(N933,Referans!A:B,2,FALSE)</f>
        <v>Ayşe Demir</v>
      </c>
      <c r="U933" s="20" t="str">
        <f>INDEX(Referans!B:B,MATCH(N933,Referans!A:A,0))</f>
        <v>Ayşe Demir</v>
      </c>
      <c r="V933" s="20" t="str">
        <f t="shared" si="14"/>
        <v>KARLI</v>
      </c>
    </row>
    <row r="934" spans="1:22" x14ac:dyDescent="0.25">
      <c r="A934" s="1">
        <v>1579</v>
      </c>
      <c r="B934" s="19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1">
        <v>170.88</v>
      </c>
      <c r="R934" s="1">
        <v>3</v>
      </c>
      <c r="S934" s="11">
        <v>49.555199999999978</v>
      </c>
      <c r="T934" s="20" t="str">
        <f>VLOOKUP(N934,Referans!A:B,2,FALSE)</f>
        <v>Ayşe Demir</v>
      </c>
      <c r="U934" s="20" t="str">
        <f>INDEX(Referans!B:B,MATCH(N934,Referans!A:A,0))</f>
        <v>Ayşe Demir</v>
      </c>
      <c r="V934" s="20" t="str">
        <f t="shared" si="14"/>
        <v>KARLI</v>
      </c>
    </row>
    <row r="935" spans="1:22" x14ac:dyDescent="0.25">
      <c r="A935" s="1">
        <v>1590</v>
      </c>
      <c r="B935" s="19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1">
        <v>10.96</v>
      </c>
      <c r="R935" s="1">
        <v>4</v>
      </c>
      <c r="S935" s="11">
        <v>2.9592000000000009</v>
      </c>
      <c r="T935" s="20" t="str">
        <f>VLOOKUP(N935,Referans!A:B,2,FALSE)</f>
        <v>Ayşe Demir</v>
      </c>
      <c r="U935" s="20" t="str">
        <f>INDEX(Referans!B:B,MATCH(N935,Referans!A:A,0))</f>
        <v>Ayşe Demir</v>
      </c>
      <c r="V935" s="20" t="str">
        <f t="shared" si="14"/>
        <v>KARLI</v>
      </c>
    </row>
    <row r="936" spans="1:22" x14ac:dyDescent="0.25">
      <c r="A936" s="1">
        <v>1591</v>
      </c>
      <c r="B936" s="19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1">
        <v>33.488000000000007</v>
      </c>
      <c r="R936" s="1">
        <v>7</v>
      </c>
      <c r="S936" s="11">
        <v>5.8603999999999967</v>
      </c>
      <c r="T936" s="20" t="str">
        <f>VLOOKUP(N936,Referans!A:B,2,FALSE)</f>
        <v>Ayşe Demir</v>
      </c>
      <c r="U936" s="20" t="str">
        <f>INDEX(Referans!B:B,MATCH(N936,Referans!A:A,0))</f>
        <v>Ayşe Demir</v>
      </c>
      <c r="V936" s="20" t="str">
        <f t="shared" si="14"/>
        <v>KARLI</v>
      </c>
    </row>
    <row r="937" spans="1:22" x14ac:dyDescent="0.25">
      <c r="A937" s="1">
        <v>1592</v>
      </c>
      <c r="B937" s="19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1">
        <v>8.0399999999999991</v>
      </c>
      <c r="R937" s="1">
        <v>5</v>
      </c>
      <c r="S937" s="11">
        <v>2.9144999999999994</v>
      </c>
      <c r="T937" s="20" t="str">
        <f>VLOOKUP(N937,Referans!A:B,2,FALSE)</f>
        <v>Ayşe Demir</v>
      </c>
      <c r="U937" s="20" t="str">
        <f>INDEX(Referans!B:B,MATCH(N937,Referans!A:A,0))</f>
        <v>Ayşe Demir</v>
      </c>
      <c r="V937" s="20" t="str">
        <f t="shared" si="14"/>
        <v>KARLI</v>
      </c>
    </row>
    <row r="938" spans="1:22" x14ac:dyDescent="0.25">
      <c r="A938" s="1">
        <v>1596</v>
      </c>
      <c r="B938" s="19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1">
        <v>47.991999999999997</v>
      </c>
      <c r="R938" s="1">
        <v>2</v>
      </c>
      <c r="S938" s="11">
        <v>-2.0567999999999991</v>
      </c>
      <c r="T938" s="20" t="str">
        <f>VLOOKUP(N938,Referans!A:B,2,FALSE)</f>
        <v>Ahmet Yılmaz</v>
      </c>
      <c r="U938" s="20" t="str">
        <f>INDEX(Referans!B:B,MATCH(N938,Referans!A:A,0))</f>
        <v>Ahmet Yılmaz</v>
      </c>
      <c r="V938" s="20" t="str">
        <f t="shared" si="14"/>
        <v>ZARARLI</v>
      </c>
    </row>
    <row r="939" spans="1:22" x14ac:dyDescent="0.25">
      <c r="A939" s="1">
        <v>1597</v>
      </c>
      <c r="B939" s="19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1">
        <v>547.30000000000007</v>
      </c>
      <c r="R939" s="1">
        <v>13</v>
      </c>
      <c r="S939" s="11">
        <v>175.13599999999997</v>
      </c>
      <c r="T939" s="20" t="str">
        <f>VLOOKUP(N939,Referans!A:B,2,FALSE)</f>
        <v>Ahmet Yılmaz</v>
      </c>
      <c r="U939" s="20" t="str">
        <f>INDEX(Referans!B:B,MATCH(N939,Referans!A:A,0))</f>
        <v>Ahmet Yılmaz</v>
      </c>
      <c r="V939" s="20" t="str">
        <f t="shared" si="14"/>
        <v>KARLI</v>
      </c>
    </row>
    <row r="940" spans="1:22" x14ac:dyDescent="0.25">
      <c r="A940" s="1">
        <v>1598</v>
      </c>
      <c r="B940" s="19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1">
        <v>16.896000000000001</v>
      </c>
      <c r="R940" s="1">
        <v>4</v>
      </c>
      <c r="S940" s="11">
        <v>5.2799999999999994</v>
      </c>
      <c r="T940" s="20" t="str">
        <f>VLOOKUP(N940,Referans!A:B,2,FALSE)</f>
        <v>Ayşe Demir</v>
      </c>
      <c r="U940" s="20" t="str">
        <f>INDEX(Referans!B:B,MATCH(N940,Referans!A:A,0))</f>
        <v>Ayşe Demir</v>
      </c>
      <c r="V940" s="20" t="str">
        <f t="shared" si="14"/>
        <v>KARLI</v>
      </c>
    </row>
    <row r="941" spans="1:22" x14ac:dyDescent="0.25">
      <c r="A941" s="1">
        <v>1599</v>
      </c>
      <c r="B941" s="19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1">
        <v>6.6720000000000006</v>
      </c>
      <c r="R941" s="1">
        <v>1</v>
      </c>
      <c r="S941" s="11">
        <v>0.50039999999999996</v>
      </c>
      <c r="T941" s="20" t="str">
        <f>VLOOKUP(N941,Referans!A:B,2,FALSE)</f>
        <v>Ayşe Demir</v>
      </c>
      <c r="U941" s="20" t="str">
        <f>INDEX(Referans!B:B,MATCH(N941,Referans!A:A,0))</f>
        <v>Ayşe Demir</v>
      </c>
      <c r="V941" s="20" t="str">
        <f t="shared" si="14"/>
        <v>KARLI</v>
      </c>
    </row>
    <row r="942" spans="1:22" x14ac:dyDescent="0.25">
      <c r="A942" s="1">
        <v>1600</v>
      </c>
      <c r="B942" s="19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1">
        <v>99.13600000000001</v>
      </c>
      <c r="R942" s="1">
        <v>4</v>
      </c>
      <c r="S942" s="11">
        <v>8.674399999999995</v>
      </c>
      <c r="T942" s="20" t="str">
        <f>VLOOKUP(N942,Referans!A:B,2,FALSE)</f>
        <v>Ayşe Demir</v>
      </c>
      <c r="U942" s="20" t="str">
        <f>INDEX(Referans!B:B,MATCH(N942,Referans!A:A,0))</f>
        <v>Ayşe Demir</v>
      </c>
      <c r="V942" s="20" t="str">
        <f t="shared" si="14"/>
        <v>KARLI</v>
      </c>
    </row>
    <row r="943" spans="1:22" x14ac:dyDescent="0.25">
      <c r="A943" s="1">
        <v>1601</v>
      </c>
      <c r="B943" s="19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1">
        <v>15.991999999999999</v>
      </c>
      <c r="R943" s="1">
        <v>2</v>
      </c>
      <c r="S943" s="11">
        <v>-13.992999999999999</v>
      </c>
      <c r="T943" s="20" t="str">
        <f>VLOOKUP(N943,Referans!A:B,2,FALSE)</f>
        <v>Ahmet Yılmaz</v>
      </c>
      <c r="U943" s="20" t="str">
        <f>INDEX(Referans!B:B,MATCH(N943,Referans!A:A,0))</f>
        <v>Ahmet Yılmaz</v>
      </c>
      <c r="V943" s="20" t="str">
        <f t="shared" si="14"/>
        <v>ZARARLI</v>
      </c>
    </row>
    <row r="944" spans="1:22" x14ac:dyDescent="0.25">
      <c r="A944" s="1">
        <v>1602</v>
      </c>
      <c r="B944" s="19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1">
        <v>211.96</v>
      </c>
      <c r="R944" s="1">
        <v>2</v>
      </c>
      <c r="S944" s="11">
        <v>42.391999999999996</v>
      </c>
      <c r="T944" s="20" t="str">
        <f>VLOOKUP(N944,Referans!A:B,2,FALSE)</f>
        <v>Ahmet Yılmaz</v>
      </c>
      <c r="U944" s="20" t="str">
        <f>INDEX(Referans!B:B,MATCH(N944,Referans!A:A,0))</f>
        <v>Ahmet Yılmaz</v>
      </c>
      <c r="V944" s="20" t="str">
        <f t="shared" si="14"/>
        <v>KARLI</v>
      </c>
    </row>
    <row r="945" spans="1:22" x14ac:dyDescent="0.25">
      <c r="A945" s="1">
        <v>1603</v>
      </c>
      <c r="B945" s="19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1">
        <v>6.6719999999999988</v>
      </c>
      <c r="R945" s="1">
        <v>3</v>
      </c>
      <c r="S945" s="11">
        <v>1.6679999999999997</v>
      </c>
      <c r="T945" s="20" t="str">
        <f>VLOOKUP(N945,Referans!A:B,2,FALSE)</f>
        <v>Ayşe Demir</v>
      </c>
      <c r="U945" s="20" t="str">
        <f>INDEX(Referans!B:B,MATCH(N945,Referans!A:A,0))</f>
        <v>Ayşe Demir</v>
      </c>
      <c r="V945" s="20" t="str">
        <f t="shared" si="14"/>
        <v>KARLI</v>
      </c>
    </row>
    <row r="946" spans="1:22" x14ac:dyDescent="0.25">
      <c r="A946" s="1">
        <v>1604</v>
      </c>
      <c r="B946" s="19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1">
        <v>155.94</v>
      </c>
      <c r="R946" s="1">
        <v>6</v>
      </c>
      <c r="S946" s="11">
        <v>45.222599999999993</v>
      </c>
      <c r="T946" s="20" t="str">
        <f>VLOOKUP(N946,Referans!A:B,2,FALSE)</f>
        <v>Ayşe Demir</v>
      </c>
      <c r="U946" s="20" t="str">
        <f>INDEX(Referans!B:B,MATCH(N946,Referans!A:A,0))</f>
        <v>Ayşe Demir</v>
      </c>
      <c r="V946" s="20" t="str">
        <f t="shared" si="14"/>
        <v>KARLI</v>
      </c>
    </row>
    <row r="947" spans="1:22" x14ac:dyDescent="0.25">
      <c r="A947" s="1">
        <v>1605</v>
      </c>
      <c r="B947" s="19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1">
        <v>39.960000000000008</v>
      </c>
      <c r="R947" s="1">
        <v>5</v>
      </c>
      <c r="S947" s="11">
        <v>12.986999999999995</v>
      </c>
      <c r="T947" s="20" t="str">
        <f>VLOOKUP(N947,Referans!A:B,2,FALSE)</f>
        <v>Mehmet Kaya</v>
      </c>
      <c r="U947" s="20" t="str">
        <f>INDEX(Referans!B:B,MATCH(N947,Referans!A:A,0))</f>
        <v>Mehmet Kaya</v>
      </c>
      <c r="V947" s="20" t="str">
        <f t="shared" si="14"/>
        <v>KARLI</v>
      </c>
    </row>
    <row r="948" spans="1:22" x14ac:dyDescent="0.25">
      <c r="A948" s="1">
        <v>1606</v>
      </c>
      <c r="B948" s="19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1">
        <v>5.46</v>
      </c>
      <c r="R948" s="1">
        <v>3</v>
      </c>
      <c r="S948" s="11">
        <v>1.5288000000000002</v>
      </c>
      <c r="T948" s="20" t="str">
        <f>VLOOKUP(N948,Referans!A:B,2,FALSE)</f>
        <v>Ayşe Demir</v>
      </c>
      <c r="U948" s="20" t="str">
        <f>INDEX(Referans!B:B,MATCH(N948,Referans!A:A,0))</f>
        <v>Ayşe Demir</v>
      </c>
      <c r="V948" s="20" t="str">
        <f t="shared" si="14"/>
        <v>KARLI</v>
      </c>
    </row>
    <row r="949" spans="1:22" x14ac:dyDescent="0.25">
      <c r="A949" s="1">
        <v>1607</v>
      </c>
      <c r="B949" s="19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1">
        <v>73.2</v>
      </c>
      <c r="R949" s="1">
        <v>5</v>
      </c>
      <c r="S949" s="11">
        <v>21.227999999999998</v>
      </c>
      <c r="T949" s="20" t="str">
        <f>VLOOKUP(N949,Referans!A:B,2,FALSE)</f>
        <v>Ayşe Demir</v>
      </c>
      <c r="U949" s="20" t="str">
        <f>INDEX(Referans!B:B,MATCH(N949,Referans!A:A,0))</f>
        <v>Ayşe Demir</v>
      </c>
      <c r="V949" s="20" t="str">
        <f t="shared" si="14"/>
        <v>KARLI</v>
      </c>
    </row>
    <row r="950" spans="1:22" x14ac:dyDescent="0.25">
      <c r="A950" s="1">
        <v>1608</v>
      </c>
      <c r="B950" s="19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1">
        <v>5.84</v>
      </c>
      <c r="R950" s="1">
        <v>1</v>
      </c>
      <c r="S950" s="11">
        <v>1.9709999999999996</v>
      </c>
      <c r="T950" s="20" t="str">
        <f>VLOOKUP(N950,Referans!A:B,2,FALSE)</f>
        <v>Ayşe Demir</v>
      </c>
      <c r="U950" s="20" t="str">
        <f>INDEX(Referans!B:B,MATCH(N950,Referans!A:A,0))</f>
        <v>Ayşe Demir</v>
      </c>
      <c r="V950" s="20" t="str">
        <f t="shared" si="14"/>
        <v>KARLI</v>
      </c>
    </row>
    <row r="951" spans="1:22" x14ac:dyDescent="0.25">
      <c r="A951" s="1">
        <v>1609</v>
      </c>
      <c r="B951" s="19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1">
        <v>22.72</v>
      </c>
      <c r="R951" s="1">
        <v>4</v>
      </c>
      <c r="S951" s="11">
        <v>10.223999999999998</v>
      </c>
      <c r="T951" s="20" t="str">
        <f>VLOOKUP(N951,Referans!A:B,2,FALSE)</f>
        <v>Ayşe Demir</v>
      </c>
      <c r="U951" s="20" t="str">
        <f>INDEX(Referans!B:B,MATCH(N951,Referans!A:A,0))</f>
        <v>Ayşe Demir</v>
      </c>
      <c r="V951" s="20" t="str">
        <f t="shared" si="14"/>
        <v>KARLI</v>
      </c>
    </row>
    <row r="952" spans="1:22" x14ac:dyDescent="0.25">
      <c r="A952" s="1">
        <v>1610</v>
      </c>
      <c r="B952" s="19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1">
        <v>9.3360000000000003</v>
      </c>
      <c r="R952" s="1">
        <v>3</v>
      </c>
      <c r="S952" s="11">
        <v>3.2675999999999994</v>
      </c>
      <c r="T952" s="20" t="str">
        <f>VLOOKUP(N952,Referans!A:B,2,FALSE)</f>
        <v>Ayşe Demir</v>
      </c>
      <c r="U952" s="20" t="str">
        <f>INDEX(Referans!B:B,MATCH(N952,Referans!A:A,0))</f>
        <v>Ayşe Demir</v>
      </c>
      <c r="V952" s="20" t="str">
        <f t="shared" si="14"/>
        <v>KARLI</v>
      </c>
    </row>
    <row r="953" spans="1:22" x14ac:dyDescent="0.25">
      <c r="A953" s="1">
        <v>1614</v>
      </c>
      <c r="B953" s="19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1">
        <v>1000.0200000000001</v>
      </c>
      <c r="R953" s="1">
        <v>7</v>
      </c>
      <c r="S953" s="11">
        <v>290.00579999999991</v>
      </c>
      <c r="T953" s="20" t="str">
        <f>VLOOKUP(N953,Referans!A:B,2,FALSE)</f>
        <v>Ayşe Demir</v>
      </c>
      <c r="U953" s="20" t="str">
        <f>INDEX(Referans!B:B,MATCH(N953,Referans!A:A,0))</f>
        <v>Ayşe Demir</v>
      </c>
      <c r="V953" s="20" t="str">
        <f t="shared" si="14"/>
        <v>KARLI</v>
      </c>
    </row>
    <row r="954" spans="1:22" x14ac:dyDescent="0.25">
      <c r="A954" s="1">
        <v>1615</v>
      </c>
      <c r="B954" s="19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1">
        <v>83.976000000000013</v>
      </c>
      <c r="R954" s="1">
        <v>3</v>
      </c>
      <c r="S954" s="11">
        <v>-13.646100000000001</v>
      </c>
      <c r="T954" s="20" t="str">
        <f>VLOOKUP(N954,Referans!A:B,2,FALSE)</f>
        <v>Mehmet Kaya</v>
      </c>
      <c r="U954" s="20" t="str">
        <f>INDEX(Referans!B:B,MATCH(N954,Referans!A:A,0))</f>
        <v>Mehmet Kaya</v>
      </c>
      <c r="V954" s="20" t="str">
        <f t="shared" si="14"/>
        <v>ZARARLI</v>
      </c>
    </row>
    <row r="955" spans="1:22" x14ac:dyDescent="0.25">
      <c r="A955" s="1">
        <v>1619</v>
      </c>
      <c r="B955" s="19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1">
        <v>59.48</v>
      </c>
      <c r="R955" s="1">
        <v>2</v>
      </c>
      <c r="S955" s="11">
        <v>8.9220000000000041</v>
      </c>
      <c r="T955" s="20" t="str">
        <f>VLOOKUP(N955,Referans!A:B,2,FALSE)</f>
        <v>Ayşe Demir</v>
      </c>
      <c r="U955" s="20" t="str">
        <f>INDEX(Referans!B:B,MATCH(N955,Referans!A:A,0))</f>
        <v>Ayşe Demir</v>
      </c>
      <c r="V955" s="20" t="str">
        <f t="shared" si="14"/>
        <v>KARLI</v>
      </c>
    </row>
    <row r="956" spans="1:22" x14ac:dyDescent="0.25">
      <c r="A956" s="1">
        <v>1620</v>
      </c>
      <c r="B956" s="19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1">
        <v>6.69</v>
      </c>
      <c r="R956" s="1">
        <v>1</v>
      </c>
      <c r="S956" s="11">
        <v>3.0773999999999999</v>
      </c>
      <c r="T956" s="20" t="str">
        <f>VLOOKUP(N956,Referans!A:B,2,FALSE)</f>
        <v>Ayşe Demir</v>
      </c>
      <c r="U956" s="20" t="str">
        <f>INDEX(Referans!B:B,MATCH(N956,Referans!A:A,0))</f>
        <v>Ayşe Demir</v>
      </c>
      <c r="V956" s="20" t="str">
        <f t="shared" si="14"/>
        <v>KARLI</v>
      </c>
    </row>
    <row r="957" spans="1:22" x14ac:dyDescent="0.25">
      <c r="A957" s="1">
        <v>1621</v>
      </c>
      <c r="B957" s="19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1">
        <v>198.46</v>
      </c>
      <c r="R957" s="1">
        <v>2</v>
      </c>
      <c r="S957" s="11">
        <v>99.23</v>
      </c>
      <c r="T957" s="20" t="str">
        <f>VLOOKUP(N957,Referans!A:B,2,FALSE)</f>
        <v>Ahmet Yılmaz</v>
      </c>
      <c r="U957" s="20" t="str">
        <f>INDEX(Referans!B:B,MATCH(N957,Referans!A:A,0))</f>
        <v>Ahmet Yılmaz</v>
      </c>
      <c r="V957" s="20" t="str">
        <f t="shared" si="14"/>
        <v>KARLI</v>
      </c>
    </row>
    <row r="958" spans="1:22" x14ac:dyDescent="0.25">
      <c r="A958" s="1">
        <v>1622</v>
      </c>
      <c r="B958" s="19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1">
        <v>786.48</v>
      </c>
      <c r="R958" s="1">
        <v>8</v>
      </c>
      <c r="S958" s="11">
        <v>385.37520000000001</v>
      </c>
      <c r="T958" s="20" t="str">
        <f>VLOOKUP(N958,Referans!A:B,2,FALSE)</f>
        <v>Ayşe Demir</v>
      </c>
      <c r="U958" s="20" t="str">
        <f>INDEX(Referans!B:B,MATCH(N958,Referans!A:A,0))</f>
        <v>Ayşe Demir</v>
      </c>
      <c r="V958" s="20" t="str">
        <f t="shared" si="14"/>
        <v>KARLI</v>
      </c>
    </row>
    <row r="959" spans="1:22" x14ac:dyDescent="0.25">
      <c r="A959" s="1">
        <v>1623</v>
      </c>
      <c r="B959" s="19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1">
        <v>23.168000000000003</v>
      </c>
      <c r="R959" s="1">
        <v>2</v>
      </c>
      <c r="S959" s="11">
        <v>7.8191999999999995</v>
      </c>
      <c r="T959" s="20" t="str">
        <f>VLOOKUP(N959,Referans!A:B,2,FALSE)</f>
        <v>Ayşe Demir</v>
      </c>
      <c r="U959" s="20" t="str">
        <f>INDEX(Referans!B:B,MATCH(N959,Referans!A:A,0))</f>
        <v>Ayşe Demir</v>
      </c>
      <c r="V959" s="20" t="str">
        <f t="shared" si="14"/>
        <v>KARLI</v>
      </c>
    </row>
    <row r="960" spans="1:22" x14ac:dyDescent="0.25">
      <c r="A960" s="1">
        <v>1624</v>
      </c>
      <c r="B960" s="19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1">
        <v>50</v>
      </c>
      <c r="R960" s="1">
        <v>2</v>
      </c>
      <c r="S960" s="11">
        <v>10.5</v>
      </c>
      <c r="T960" s="20" t="str">
        <f>VLOOKUP(N960,Referans!A:B,2,FALSE)</f>
        <v>Mehmet Kaya</v>
      </c>
      <c r="U960" s="20" t="str">
        <f>INDEX(Referans!B:B,MATCH(N960,Referans!A:A,0))</f>
        <v>Mehmet Kaya</v>
      </c>
      <c r="V960" s="20" t="str">
        <f t="shared" si="14"/>
        <v>KARLI</v>
      </c>
    </row>
    <row r="961" spans="1:22" x14ac:dyDescent="0.25">
      <c r="A961" s="1">
        <v>1629</v>
      </c>
      <c r="B961" s="19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1">
        <v>17.920000000000002</v>
      </c>
      <c r="R961" s="1">
        <v>5</v>
      </c>
      <c r="S961" s="11">
        <v>2.4639999999999986</v>
      </c>
      <c r="T961" s="20" t="str">
        <f>VLOOKUP(N961,Referans!A:B,2,FALSE)</f>
        <v>Ahmet Yılmaz</v>
      </c>
      <c r="U961" s="20" t="str">
        <f>INDEX(Referans!B:B,MATCH(N961,Referans!A:A,0))</f>
        <v>Ahmet Yılmaz</v>
      </c>
      <c r="V961" s="20" t="str">
        <f t="shared" si="14"/>
        <v>KARLI</v>
      </c>
    </row>
    <row r="962" spans="1:22" x14ac:dyDescent="0.25">
      <c r="A962" s="1">
        <v>1630</v>
      </c>
      <c r="B962" s="19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1">
        <v>41.256000000000007</v>
      </c>
      <c r="R962" s="1">
        <v>6</v>
      </c>
      <c r="S962" s="11">
        <v>-34.38000000000001</v>
      </c>
      <c r="T962" s="20" t="str">
        <f>VLOOKUP(N962,Referans!A:B,2,FALSE)</f>
        <v>Ayşe Demir</v>
      </c>
      <c r="U962" s="20" t="str">
        <f>INDEX(Referans!B:B,MATCH(N962,Referans!A:A,0))</f>
        <v>Ayşe Demir</v>
      </c>
      <c r="V962" s="20" t="str">
        <f t="shared" ref="V962:V1025" si="15">IF(S962&gt;0,"KARLI",IF(S962=0,"KAR VEYA ZARAR YOK","ZARARLI"))</f>
        <v>ZARARLI</v>
      </c>
    </row>
    <row r="963" spans="1:22" x14ac:dyDescent="0.25">
      <c r="A963" s="1">
        <v>1631</v>
      </c>
      <c r="B963" s="19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1">
        <v>1006.056</v>
      </c>
      <c r="R963" s="1">
        <v>3</v>
      </c>
      <c r="S963" s="11">
        <v>88.029900000000055</v>
      </c>
      <c r="T963" s="20" t="str">
        <f>VLOOKUP(N963,Referans!A:B,2,FALSE)</f>
        <v>Ayşe Demir</v>
      </c>
      <c r="U963" s="20" t="str">
        <f>INDEX(Referans!B:B,MATCH(N963,Referans!A:A,0))</f>
        <v>Ayşe Demir</v>
      </c>
      <c r="V963" s="20" t="str">
        <f t="shared" si="15"/>
        <v>KARLI</v>
      </c>
    </row>
    <row r="964" spans="1:22" x14ac:dyDescent="0.25">
      <c r="A964" s="1">
        <v>1632</v>
      </c>
      <c r="B964" s="19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1">
        <v>10.688000000000001</v>
      </c>
      <c r="R964" s="1">
        <v>2</v>
      </c>
      <c r="S964" s="11">
        <v>3.7407999999999997</v>
      </c>
      <c r="T964" s="20" t="str">
        <f>VLOOKUP(N964,Referans!A:B,2,FALSE)</f>
        <v>Ayşe Demir</v>
      </c>
      <c r="U964" s="20" t="str">
        <f>INDEX(Referans!B:B,MATCH(N964,Referans!A:A,0))</f>
        <v>Ayşe Demir</v>
      </c>
      <c r="V964" s="20" t="str">
        <f t="shared" si="15"/>
        <v>KARLI</v>
      </c>
    </row>
    <row r="965" spans="1:22" x14ac:dyDescent="0.25">
      <c r="A965" s="1">
        <v>1633</v>
      </c>
      <c r="B965" s="19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1">
        <v>10.368000000000002</v>
      </c>
      <c r="R965" s="1">
        <v>2</v>
      </c>
      <c r="S965" s="11">
        <v>3.6288</v>
      </c>
      <c r="T965" s="20" t="str">
        <f>VLOOKUP(N965,Referans!A:B,2,FALSE)</f>
        <v>Ayşe Demir</v>
      </c>
      <c r="U965" s="20" t="str">
        <f>INDEX(Referans!B:B,MATCH(N965,Referans!A:A,0))</f>
        <v>Ayşe Demir</v>
      </c>
      <c r="V965" s="20" t="str">
        <f t="shared" si="15"/>
        <v>KARLI</v>
      </c>
    </row>
    <row r="966" spans="1:22" x14ac:dyDescent="0.25">
      <c r="A966" s="1">
        <v>1634</v>
      </c>
      <c r="B966" s="19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1">
        <v>25.12</v>
      </c>
      <c r="R966" s="1">
        <v>2</v>
      </c>
      <c r="S966" s="11">
        <v>1.5700000000000012</v>
      </c>
      <c r="T966" s="20" t="str">
        <f>VLOOKUP(N966,Referans!A:B,2,FALSE)</f>
        <v>Ayşe Demir</v>
      </c>
      <c r="U966" s="20" t="str">
        <f>INDEX(Referans!B:B,MATCH(N966,Referans!A:A,0))</f>
        <v>Ayşe Demir</v>
      </c>
      <c r="V966" s="20" t="str">
        <f t="shared" si="15"/>
        <v>KARLI</v>
      </c>
    </row>
    <row r="967" spans="1:22" x14ac:dyDescent="0.25">
      <c r="A967" s="1">
        <v>1635</v>
      </c>
      <c r="B967" s="19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1">
        <v>58.112000000000002</v>
      </c>
      <c r="R967" s="1">
        <v>2</v>
      </c>
      <c r="S967" s="11">
        <v>7.263999999999994</v>
      </c>
      <c r="T967" s="20" t="str">
        <f>VLOOKUP(N967,Referans!A:B,2,FALSE)</f>
        <v>Mehmet Kaya</v>
      </c>
      <c r="U967" s="20" t="str">
        <f>INDEX(Referans!B:B,MATCH(N967,Referans!A:A,0))</f>
        <v>Mehmet Kaya</v>
      </c>
      <c r="V967" s="20" t="str">
        <f t="shared" si="15"/>
        <v>KARLI</v>
      </c>
    </row>
    <row r="968" spans="1:22" x14ac:dyDescent="0.25">
      <c r="A968" s="1">
        <v>1639</v>
      </c>
      <c r="B968" s="19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1">
        <v>19.440000000000001</v>
      </c>
      <c r="R968" s="1">
        <v>3</v>
      </c>
      <c r="S968" s="11">
        <v>9.3312000000000008</v>
      </c>
      <c r="T968" s="20" t="str">
        <f>VLOOKUP(N968,Referans!A:B,2,FALSE)</f>
        <v>Ayşe Demir</v>
      </c>
      <c r="U968" s="20" t="str">
        <f>INDEX(Referans!B:B,MATCH(N968,Referans!A:A,0))</f>
        <v>Ayşe Demir</v>
      </c>
      <c r="V968" s="20" t="str">
        <f t="shared" si="15"/>
        <v>KARLI</v>
      </c>
    </row>
    <row r="969" spans="1:22" x14ac:dyDescent="0.25">
      <c r="A969" s="1">
        <v>1640</v>
      </c>
      <c r="B969" s="19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1">
        <v>9.64</v>
      </c>
      <c r="R969" s="1">
        <v>2</v>
      </c>
      <c r="S969" s="11">
        <v>4.4344000000000001</v>
      </c>
      <c r="T969" s="20" t="str">
        <f>VLOOKUP(N969,Referans!A:B,2,FALSE)</f>
        <v>Ayşe Demir</v>
      </c>
      <c r="U969" s="20" t="str">
        <f>INDEX(Referans!B:B,MATCH(N969,Referans!A:A,0))</f>
        <v>Ayşe Demir</v>
      </c>
      <c r="V969" s="20" t="str">
        <f t="shared" si="15"/>
        <v>KARLI</v>
      </c>
    </row>
    <row r="970" spans="1:22" x14ac:dyDescent="0.25">
      <c r="A970" s="1">
        <v>1641</v>
      </c>
      <c r="B970" s="19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1">
        <v>12.7</v>
      </c>
      <c r="R970" s="1">
        <v>2</v>
      </c>
      <c r="S970" s="11">
        <v>5.8419999999999996</v>
      </c>
      <c r="T970" s="20" t="str">
        <f>VLOOKUP(N970,Referans!A:B,2,FALSE)</f>
        <v>Ayşe Demir</v>
      </c>
      <c r="U970" s="20" t="str">
        <f>INDEX(Referans!B:B,MATCH(N970,Referans!A:A,0))</f>
        <v>Ayşe Demir</v>
      </c>
      <c r="V970" s="20" t="str">
        <f t="shared" si="15"/>
        <v>KARLI</v>
      </c>
    </row>
    <row r="971" spans="1:22" x14ac:dyDescent="0.25">
      <c r="A971" s="1">
        <v>1642</v>
      </c>
      <c r="B971" s="19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1">
        <v>41.37</v>
      </c>
      <c r="R971" s="1">
        <v>3</v>
      </c>
      <c r="S971" s="11">
        <v>17.375399999999999</v>
      </c>
      <c r="T971" s="20" t="str">
        <f>VLOOKUP(N971,Referans!A:B,2,FALSE)</f>
        <v>Ahmet Yılmaz</v>
      </c>
      <c r="U971" s="20" t="str">
        <f>INDEX(Referans!B:B,MATCH(N971,Referans!A:A,0))</f>
        <v>Ahmet Yılmaz</v>
      </c>
      <c r="V971" s="20" t="str">
        <f t="shared" si="15"/>
        <v>KARLI</v>
      </c>
    </row>
    <row r="972" spans="1:22" x14ac:dyDescent="0.25">
      <c r="A972" s="1">
        <v>1653</v>
      </c>
      <c r="B972" s="19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1">
        <v>169.68</v>
      </c>
      <c r="R972" s="1">
        <v>6</v>
      </c>
      <c r="S972" s="11">
        <v>45.813600000000001</v>
      </c>
      <c r="T972" s="20" t="str">
        <f>VLOOKUP(N972,Referans!A:B,2,FALSE)</f>
        <v>Ayşe Demir</v>
      </c>
      <c r="U972" s="20" t="str">
        <f>INDEX(Referans!B:B,MATCH(N972,Referans!A:A,0))</f>
        <v>Ayşe Demir</v>
      </c>
      <c r="V972" s="20" t="str">
        <f t="shared" si="15"/>
        <v>KARLI</v>
      </c>
    </row>
    <row r="973" spans="1:22" x14ac:dyDescent="0.25">
      <c r="A973" s="1">
        <v>1654</v>
      </c>
      <c r="B973" s="19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1">
        <v>132.52000000000001</v>
      </c>
      <c r="R973" s="1">
        <v>4</v>
      </c>
      <c r="S973" s="11">
        <v>54.333200000000005</v>
      </c>
      <c r="T973" s="20" t="str">
        <f>VLOOKUP(N973,Referans!A:B,2,FALSE)</f>
        <v>Mehmet Kaya</v>
      </c>
      <c r="U973" s="20" t="str">
        <f>INDEX(Referans!B:B,MATCH(N973,Referans!A:A,0))</f>
        <v>Mehmet Kaya</v>
      </c>
      <c r="V973" s="20" t="str">
        <f t="shared" si="15"/>
        <v>KARLI</v>
      </c>
    </row>
    <row r="974" spans="1:22" x14ac:dyDescent="0.25">
      <c r="A974" s="1">
        <v>1655</v>
      </c>
      <c r="B974" s="19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1">
        <v>2.96</v>
      </c>
      <c r="R974" s="1">
        <v>2</v>
      </c>
      <c r="S974" s="11">
        <v>1.4207999999999998</v>
      </c>
      <c r="T974" s="20" t="str">
        <f>VLOOKUP(N974,Referans!A:B,2,FALSE)</f>
        <v>Ayşe Demir</v>
      </c>
      <c r="U974" s="20" t="str">
        <f>INDEX(Referans!B:B,MATCH(N974,Referans!A:A,0))</f>
        <v>Ayşe Demir</v>
      </c>
      <c r="V974" s="20" t="str">
        <f t="shared" si="15"/>
        <v>KARLI</v>
      </c>
    </row>
    <row r="975" spans="1:22" x14ac:dyDescent="0.25">
      <c r="A975" s="1">
        <v>1656</v>
      </c>
      <c r="B975" s="19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1">
        <v>8.4480000000000004</v>
      </c>
      <c r="R975" s="1">
        <v>2</v>
      </c>
      <c r="S975" s="11">
        <v>2.9568000000000003</v>
      </c>
      <c r="T975" s="20" t="str">
        <f>VLOOKUP(N975,Referans!A:B,2,FALSE)</f>
        <v>Ayşe Demir</v>
      </c>
      <c r="U975" s="20" t="str">
        <f>INDEX(Referans!B:B,MATCH(N975,Referans!A:A,0))</f>
        <v>Ayşe Demir</v>
      </c>
      <c r="V975" s="20" t="str">
        <f t="shared" si="15"/>
        <v>KARLI</v>
      </c>
    </row>
    <row r="976" spans="1:22" x14ac:dyDescent="0.25">
      <c r="A976" s="1">
        <v>1657</v>
      </c>
      <c r="B976" s="19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1">
        <v>95.94</v>
      </c>
      <c r="R976" s="1">
        <v>3</v>
      </c>
      <c r="S976" s="11">
        <v>9.5940000000000012</v>
      </c>
      <c r="T976" s="20" t="str">
        <f>VLOOKUP(N976,Referans!A:B,2,FALSE)</f>
        <v>Ayşe Demir</v>
      </c>
      <c r="U976" s="20" t="str">
        <f>INDEX(Referans!B:B,MATCH(N976,Referans!A:A,0))</f>
        <v>Ayşe Demir</v>
      </c>
      <c r="V976" s="20" t="str">
        <f t="shared" si="15"/>
        <v>KARLI</v>
      </c>
    </row>
    <row r="977" spans="1:22" x14ac:dyDescent="0.25">
      <c r="A977" s="1">
        <v>1659</v>
      </c>
      <c r="B977" s="19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1">
        <v>160.77600000000001</v>
      </c>
      <c r="R977" s="1">
        <v>3</v>
      </c>
      <c r="S977" s="11">
        <v>10.048500000000004</v>
      </c>
      <c r="T977" s="20" t="str">
        <f>VLOOKUP(N977,Referans!A:B,2,FALSE)</f>
        <v>Mehmet Kaya</v>
      </c>
      <c r="U977" s="20" t="str">
        <f>INDEX(Referans!B:B,MATCH(N977,Referans!A:A,0))</f>
        <v>Mehmet Kaya</v>
      </c>
      <c r="V977" s="20" t="str">
        <f t="shared" si="15"/>
        <v>KARLI</v>
      </c>
    </row>
    <row r="978" spans="1:22" x14ac:dyDescent="0.25">
      <c r="A978" s="1">
        <v>1660</v>
      </c>
      <c r="B978" s="19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1">
        <v>88.751999999999995</v>
      </c>
      <c r="R978" s="1">
        <v>3</v>
      </c>
      <c r="S978" s="11">
        <v>27.734999999999996</v>
      </c>
      <c r="T978" s="20" t="str">
        <f>VLOOKUP(N978,Referans!A:B,2,FALSE)</f>
        <v>Ayşe Demir</v>
      </c>
      <c r="U978" s="20" t="str">
        <f>INDEX(Referans!B:B,MATCH(N978,Referans!A:A,0))</f>
        <v>Ayşe Demir</v>
      </c>
      <c r="V978" s="20" t="str">
        <f t="shared" si="15"/>
        <v>KARLI</v>
      </c>
    </row>
    <row r="979" spans="1:22" x14ac:dyDescent="0.25">
      <c r="A979" s="1">
        <v>1661</v>
      </c>
      <c r="B979" s="19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1">
        <v>13.904</v>
      </c>
      <c r="R979" s="1">
        <v>2</v>
      </c>
      <c r="S979" s="11">
        <v>5.2139999999999995</v>
      </c>
      <c r="T979" s="20" t="str">
        <f>VLOOKUP(N979,Referans!A:B,2,FALSE)</f>
        <v>Ayşe Demir</v>
      </c>
      <c r="U979" s="20" t="str">
        <f>INDEX(Referans!B:B,MATCH(N979,Referans!A:A,0))</f>
        <v>Ayşe Demir</v>
      </c>
      <c r="V979" s="20" t="str">
        <f t="shared" si="15"/>
        <v>KARLI</v>
      </c>
    </row>
    <row r="980" spans="1:22" x14ac:dyDescent="0.25">
      <c r="A980" s="1">
        <v>1662</v>
      </c>
      <c r="B980" s="19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1">
        <v>677.57999999999993</v>
      </c>
      <c r="R980" s="1">
        <v>5</v>
      </c>
      <c r="S980" s="11">
        <v>-158.10199999999998</v>
      </c>
      <c r="T980" s="20" t="str">
        <f>VLOOKUP(N980,Referans!A:B,2,FALSE)</f>
        <v>Mehmet Kaya</v>
      </c>
      <c r="U980" s="20" t="str">
        <f>INDEX(Referans!B:B,MATCH(N980,Referans!A:A,0))</f>
        <v>Mehmet Kaya</v>
      </c>
      <c r="V980" s="20" t="str">
        <f t="shared" si="15"/>
        <v>ZARARLI</v>
      </c>
    </row>
    <row r="981" spans="1:22" x14ac:dyDescent="0.25">
      <c r="A981" s="1">
        <v>1663</v>
      </c>
      <c r="B981" s="19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1">
        <v>13.896000000000001</v>
      </c>
      <c r="R981" s="1">
        <v>3</v>
      </c>
      <c r="S981" s="11">
        <v>-9.2639999999999993</v>
      </c>
      <c r="T981" s="20" t="str">
        <f>VLOOKUP(N981,Referans!A:B,2,FALSE)</f>
        <v>Ayşe Demir</v>
      </c>
      <c r="U981" s="20" t="str">
        <f>INDEX(Referans!B:B,MATCH(N981,Referans!A:A,0))</f>
        <v>Ayşe Demir</v>
      </c>
      <c r="V981" s="20" t="str">
        <f t="shared" si="15"/>
        <v>ZARARLI</v>
      </c>
    </row>
    <row r="982" spans="1:22" x14ac:dyDescent="0.25">
      <c r="A982" s="1">
        <v>1664</v>
      </c>
      <c r="B982" s="19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1">
        <v>41.92</v>
      </c>
      <c r="R982" s="1">
        <v>5</v>
      </c>
      <c r="S982" s="11">
        <v>3.6679999999999993</v>
      </c>
      <c r="T982" s="20" t="str">
        <f>VLOOKUP(N982,Referans!A:B,2,FALSE)</f>
        <v>Ayşe Demir</v>
      </c>
      <c r="U982" s="20" t="str">
        <f>INDEX(Referans!B:B,MATCH(N982,Referans!A:A,0))</f>
        <v>Ayşe Demir</v>
      </c>
      <c r="V982" s="20" t="str">
        <f t="shared" si="15"/>
        <v>KARLI</v>
      </c>
    </row>
    <row r="983" spans="1:22" x14ac:dyDescent="0.25">
      <c r="A983" s="1">
        <v>1665</v>
      </c>
      <c r="B983" s="19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1">
        <v>297.57600000000002</v>
      </c>
      <c r="R983" s="1">
        <v>3</v>
      </c>
      <c r="S983" s="11">
        <v>-7.4394000000000347</v>
      </c>
      <c r="T983" s="20" t="str">
        <f>VLOOKUP(N983,Referans!A:B,2,FALSE)</f>
        <v>Mehmet Kaya</v>
      </c>
      <c r="U983" s="20" t="str">
        <f>INDEX(Referans!B:B,MATCH(N983,Referans!A:A,0))</f>
        <v>Mehmet Kaya</v>
      </c>
      <c r="V983" s="20" t="str">
        <f t="shared" si="15"/>
        <v>ZARARLI</v>
      </c>
    </row>
    <row r="984" spans="1:22" x14ac:dyDescent="0.25">
      <c r="A984" s="1">
        <v>1666</v>
      </c>
      <c r="B984" s="19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1">
        <v>4.3440000000000003</v>
      </c>
      <c r="R984" s="1">
        <v>3</v>
      </c>
      <c r="S984" s="11">
        <v>0.86879999999999979</v>
      </c>
      <c r="T984" s="20" t="str">
        <f>VLOOKUP(N984,Referans!A:B,2,FALSE)</f>
        <v>Ayşe Demir</v>
      </c>
      <c r="U984" s="20" t="str">
        <f>INDEX(Referans!B:B,MATCH(N984,Referans!A:A,0))</f>
        <v>Ayşe Demir</v>
      </c>
      <c r="V984" s="20" t="str">
        <f t="shared" si="15"/>
        <v>KARLI</v>
      </c>
    </row>
    <row r="985" spans="1:22" x14ac:dyDescent="0.25">
      <c r="A985" s="1">
        <v>1667</v>
      </c>
      <c r="B985" s="19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1">
        <v>94.992000000000004</v>
      </c>
      <c r="R985" s="1">
        <v>2</v>
      </c>
      <c r="S985" s="11">
        <v>-2.374800000000004</v>
      </c>
      <c r="T985" s="20" t="str">
        <f>VLOOKUP(N985,Referans!A:B,2,FALSE)</f>
        <v>Mehmet Kaya</v>
      </c>
      <c r="U985" s="20" t="str">
        <f>INDEX(Referans!B:B,MATCH(N985,Referans!A:A,0))</f>
        <v>Mehmet Kaya</v>
      </c>
      <c r="V985" s="20" t="str">
        <f t="shared" si="15"/>
        <v>ZARARLI</v>
      </c>
    </row>
    <row r="986" spans="1:22" x14ac:dyDescent="0.25">
      <c r="A986" s="1">
        <v>1668</v>
      </c>
      <c r="B986" s="19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1">
        <v>74.352000000000004</v>
      </c>
      <c r="R986" s="1">
        <v>3</v>
      </c>
      <c r="S986" s="11">
        <v>23.234999999999992</v>
      </c>
      <c r="T986" s="20" t="str">
        <f>VLOOKUP(N986,Referans!A:B,2,FALSE)</f>
        <v>Ayşe Demir</v>
      </c>
      <c r="U986" s="20" t="str">
        <f>INDEX(Referans!B:B,MATCH(N986,Referans!A:A,0))</f>
        <v>Ayşe Demir</v>
      </c>
      <c r="V986" s="20" t="str">
        <f t="shared" si="15"/>
        <v>KARLI</v>
      </c>
    </row>
    <row r="987" spans="1:22" x14ac:dyDescent="0.25">
      <c r="A987" s="1">
        <v>1669</v>
      </c>
      <c r="B987" s="19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1">
        <v>14.04</v>
      </c>
      <c r="R987" s="1">
        <v>3</v>
      </c>
      <c r="S987" s="11">
        <v>1.5794999999999986</v>
      </c>
      <c r="T987" s="20" t="str">
        <f>VLOOKUP(N987,Referans!A:B,2,FALSE)</f>
        <v>Ayşe Demir</v>
      </c>
      <c r="U987" s="20" t="str">
        <f>INDEX(Referans!B:B,MATCH(N987,Referans!A:A,0))</f>
        <v>Ayşe Demir</v>
      </c>
      <c r="V987" s="20" t="str">
        <f t="shared" si="15"/>
        <v>KARLI</v>
      </c>
    </row>
    <row r="988" spans="1:22" x14ac:dyDescent="0.25">
      <c r="A988" s="1">
        <v>1671</v>
      </c>
      <c r="B988" s="19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1">
        <v>16.68</v>
      </c>
      <c r="R988" s="1">
        <v>3</v>
      </c>
      <c r="S988" s="11">
        <v>5.2125000000000004</v>
      </c>
      <c r="T988" s="20" t="str">
        <f>VLOOKUP(N988,Referans!A:B,2,FALSE)</f>
        <v>Mehmet Kaya</v>
      </c>
      <c r="U988" s="20" t="str">
        <f>INDEX(Referans!B:B,MATCH(N988,Referans!A:A,0))</f>
        <v>Mehmet Kaya</v>
      </c>
      <c r="V988" s="20" t="str">
        <f t="shared" si="15"/>
        <v>KARLI</v>
      </c>
    </row>
    <row r="989" spans="1:22" x14ac:dyDescent="0.25">
      <c r="A989" s="1">
        <v>1672</v>
      </c>
      <c r="B989" s="19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1">
        <v>58.58</v>
      </c>
      <c r="R989" s="1">
        <v>2</v>
      </c>
      <c r="S989" s="11">
        <v>19.331399999999995</v>
      </c>
      <c r="T989" s="20" t="str">
        <f>VLOOKUP(N989,Referans!A:B,2,FALSE)</f>
        <v>Mehmet Kaya</v>
      </c>
      <c r="U989" s="20" t="str">
        <f>INDEX(Referans!B:B,MATCH(N989,Referans!A:A,0))</f>
        <v>Mehmet Kaya</v>
      </c>
      <c r="V989" s="20" t="str">
        <f t="shared" si="15"/>
        <v>KARLI</v>
      </c>
    </row>
    <row r="990" spans="1:22" x14ac:dyDescent="0.25">
      <c r="A990" s="1">
        <v>1673</v>
      </c>
      <c r="B990" s="19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1">
        <v>167.96800000000002</v>
      </c>
      <c r="R990" s="1">
        <v>4</v>
      </c>
      <c r="S990" s="11">
        <v>62.988</v>
      </c>
      <c r="T990" s="20" t="str">
        <f>VLOOKUP(N990,Referans!A:B,2,FALSE)</f>
        <v>Mehmet Kaya</v>
      </c>
      <c r="U990" s="20" t="str">
        <f>INDEX(Referans!B:B,MATCH(N990,Referans!A:A,0))</f>
        <v>Mehmet Kaya</v>
      </c>
      <c r="V990" s="20" t="str">
        <f t="shared" si="15"/>
        <v>KARLI</v>
      </c>
    </row>
    <row r="991" spans="1:22" x14ac:dyDescent="0.25">
      <c r="A991" s="1">
        <v>1677</v>
      </c>
      <c r="B991" s="19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1">
        <v>104.28</v>
      </c>
      <c r="R991" s="1">
        <v>3</v>
      </c>
      <c r="S991" s="11">
        <v>26.069999999999993</v>
      </c>
      <c r="T991" s="20" t="str">
        <f>VLOOKUP(N991,Referans!A:B,2,FALSE)</f>
        <v>Ayşe Demir</v>
      </c>
      <c r="U991" s="20" t="str">
        <f>INDEX(Referans!B:B,MATCH(N991,Referans!A:A,0))</f>
        <v>Ayşe Demir</v>
      </c>
      <c r="V991" s="20" t="str">
        <f t="shared" si="15"/>
        <v>KARLI</v>
      </c>
    </row>
    <row r="992" spans="1:22" x14ac:dyDescent="0.25">
      <c r="A992" s="1">
        <v>1678</v>
      </c>
      <c r="B992" s="19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1">
        <v>17.940000000000001</v>
      </c>
      <c r="R992" s="1">
        <v>3</v>
      </c>
      <c r="S992" s="11">
        <v>8.7906000000000013</v>
      </c>
      <c r="T992" s="20" t="str">
        <f>VLOOKUP(N992,Referans!A:B,2,FALSE)</f>
        <v>Ayşe Demir</v>
      </c>
      <c r="U992" s="20" t="str">
        <f>INDEX(Referans!B:B,MATCH(N992,Referans!A:A,0))</f>
        <v>Ayşe Demir</v>
      </c>
      <c r="V992" s="20" t="str">
        <f t="shared" si="15"/>
        <v>KARLI</v>
      </c>
    </row>
    <row r="993" spans="1:22" x14ac:dyDescent="0.25">
      <c r="A993" s="1">
        <v>1683</v>
      </c>
      <c r="B993" s="19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1">
        <v>18.97</v>
      </c>
      <c r="R993" s="1">
        <v>1</v>
      </c>
      <c r="S993" s="11">
        <v>9.105599999999999</v>
      </c>
      <c r="T993" s="20" t="str">
        <f>VLOOKUP(N993,Referans!A:B,2,FALSE)</f>
        <v>Ayşe Demir</v>
      </c>
      <c r="U993" s="20" t="str">
        <f>INDEX(Referans!B:B,MATCH(N993,Referans!A:A,0))</f>
        <v>Ayşe Demir</v>
      </c>
      <c r="V993" s="20" t="str">
        <f t="shared" si="15"/>
        <v>KARLI</v>
      </c>
    </row>
    <row r="994" spans="1:22" x14ac:dyDescent="0.25">
      <c r="A994" s="1">
        <v>1684</v>
      </c>
      <c r="B994" s="19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1">
        <v>14.82</v>
      </c>
      <c r="R994" s="1">
        <v>3</v>
      </c>
      <c r="S994" s="11">
        <v>6.224400000000001</v>
      </c>
      <c r="T994" s="20" t="str">
        <f>VLOOKUP(N994,Referans!A:B,2,FALSE)</f>
        <v>Ahmet Yılmaz</v>
      </c>
      <c r="U994" s="20" t="str">
        <f>INDEX(Referans!B:B,MATCH(N994,Referans!A:A,0))</f>
        <v>Ahmet Yılmaz</v>
      </c>
      <c r="V994" s="20" t="str">
        <f t="shared" si="15"/>
        <v>KARLI</v>
      </c>
    </row>
    <row r="995" spans="1:22" x14ac:dyDescent="0.25">
      <c r="A995" s="1">
        <v>1685</v>
      </c>
      <c r="B995" s="19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1">
        <v>99.28</v>
      </c>
      <c r="R995" s="1">
        <v>2</v>
      </c>
      <c r="S995" s="11">
        <v>12.409999999999989</v>
      </c>
      <c r="T995" s="20" t="str">
        <f>VLOOKUP(N995,Referans!A:B,2,FALSE)</f>
        <v>Ayşe Demir</v>
      </c>
      <c r="U995" s="20" t="str">
        <f>INDEX(Referans!B:B,MATCH(N995,Referans!A:A,0))</f>
        <v>Ayşe Demir</v>
      </c>
      <c r="V995" s="20" t="str">
        <f t="shared" si="15"/>
        <v>KARLI</v>
      </c>
    </row>
    <row r="996" spans="1:22" x14ac:dyDescent="0.25">
      <c r="A996" s="1">
        <v>1686</v>
      </c>
      <c r="B996" s="19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1">
        <v>1.1880000000000002</v>
      </c>
      <c r="R996" s="1">
        <v>2</v>
      </c>
      <c r="S996" s="11">
        <v>-0.98999999999999977</v>
      </c>
      <c r="T996" s="20" t="str">
        <f>VLOOKUP(N996,Referans!A:B,2,FALSE)</f>
        <v>Ayşe Demir</v>
      </c>
      <c r="U996" s="20" t="str">
        <f>INDEX(Referans!B:B,MATCH(N996,Referans!A:A,0))</f>
        <v>Ayşe Demir</v>
      </c>
      <c r="V996" s="20" t="str">
        <f t="shared" si="15"/>
        <v>ZARARLI</v>
      </c>
    </row>
    <row r="997" spans="1:22" x14ac:dyDescent="0.25">
      <c r="A997" s="1">
        <v>1687</v>
      </c>
      <c r="B997" s="19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1">
        <v>7.5180000000000007</v>
      </c>
      <c r="R997" s="1">
        <v>2</v>
      </c>
      <c r="S997" s="11">
        <v>-5.7637999999999998</v>
      </c>
      <c r="T997" s="20" t="str">
        <f>VLOOKUP(N997,Referans!A:B,2,FALSE)</f>
        <v>Ayşe Demir</v>
      </c>
      <c r="U997" s="20" t="str">
        <f>INDEX(Referans!B:B,MATCH(N997,Referans!A:A,0))</f>
        <v>Ayşe Demir</v>
      </c>
      <c r="V997" s="20" t="str">
        <f t="shared" si="15"/>
        <v>ZARARLI</v>
      </c>
    </row>
    <row r="998" spans="1:22" x14ac:dyDescent="0.25">
      <c r="A998" s="1">
        <v>1688</v>
      </c>
      <c r="B998" s="19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1">
        <v>10.368000000000002</v>
      </c>
      <c r="R998" s="1">
        <v>2</v>
      </c>
      <c r="S998" s="11">
        <v>3.6288</v>
      </c>
      <c r="T998" s="20" t="str">
        <f>VLOOKUP(N998,Referans!A:B,2,FALSE)</f>
        <v>Ayşe Demir</v>
      </c>
      <c r="U998" s="20" t="str">
        <f>INDEX(Referans!B:B,MATCH(N998,Referans!A:A,0))</f>
        <v>Ayşe Demir</v>
      </c>
      <c r="V998" s="20" t="str">
        <f t="shared" si="15"/>
        <v>KARLI</v>
      </c>
    </row>
    <row r="999" spans="1:22" x14ac:dyDescent="0.25">
      <c r="A999" s="1">
        <v>1689</v>
      </c>
      <c r="B999" s="19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1">
        <v>310.88000000000005</v>
      </c>
      <c r="R999" s="1">
        <v>2</v>
      </c>
      <c r="S999" s="11">
        <v>23.315999999999988</v>
      </c>
      <c r="T999" s="20" t="str">
        <f>VLOOKUP(N999,Referans!A:B,2,FALSE)</f>
        <v>Ahmet Yılmaz</v>
      </c>
      <c r="U999" s="20" t="str">
        <f>INDEX(Referans!B:B,MATCH(N999,Referans!A:A,0))</f>
        <v>Ahmet Yılmaz</v>
      </c>
      <c r="V999" s="20" t="str">
        <f t="shared" si="15"/>
        <v>KARLI</v>
      </c>
    </row>
    <row r="1000" spans="1:22" x14ac:dyDescent="0.25">
      <c r="A1000" s="1">
        <v>1691</v>
      </c>
      <c r="B1000" s="19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1">
        <v>33.450000000000003</v>
      </c>
      <c r="R1000" s="1">
        <v>5</v>
      </c>
      <c r="S1000" s="11">
        <v>15.387</v>
      </c>
      <c r="T1000" s="20" t="str">
        <f>VLOOKUP(N1000,Referans!A:B,2,FALSE)</f>
        <v>Ayşe Demir</v>
      </c>
      <c r="U1000" s="20" t="str">
        <f>INDEX(Referans!B:B,MATCH(N1000,Referans!A:A,0))</f>
        <v>Ayşe Demir</v>
      </c>
      <c r="V1000" s="20" t="str">
        <f t="shared" si="15"/>
        <v>KARLI</v>
      </c>
    </row>
    <row r="1001" spans="1:22" x14ac:dyDescent="0.25">
      <c r="A1001" s="1">
        <v>1692</v>
      </c>
      <c r="B1001" s="19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1">
        <v>10.4</v>
      </c>
      <c r="R1001" s="1">
        <v>5</v>
      </c>
      <c r="S1001" s="11">
        <v>5.0960000000000001</v>
      </c>
      <c r="T1001" s="20" t="str">
        <f>VLOOKUP(N1001,Referans!A:B,2,FALSE)</f>
        <v>Ayşe Demir</v>
      </c>
      <c r="U1001" s="20" t="str">
        <f>INDEX(Referans!B:B,MATCH(N1001,Referans!A:A,0))</f>
        <v>Ayşe Demir</v>
      </c>
      <c r="V1001" s="20" t="str">
        <f t="shared" si="15"/>
        <v>KARLI</v>
      </c>
    </row>
    <row r="1002" spans="1:22" x14ac:dyDescent="0.25">
      <c r="A1002" s="1">
        <v>1693</v>
      </c>
      <c r="B1002" s="19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1">
        <v>21.880000000000003</v>
      </c>
      <c r="R1002" s="1">
        <v>5</v>
      </c>
      <c r="S1002" s="11">
        <v>6.2904999999999998</v>
      </c>
      <c r="T1002" s="20" t="str">
        <f>VLOOKUP(N1002,Referans!A:B,2,FALSE)</f>
        <v>Ahmet Yılmaz</v>
      </c>
      <c r="U1002" s="20" t="str">
        <f>INDEX(Referans!B:B,MATCH(N1002,Referans!A:A,0))</f>
        <v>Ahmet Yılmaz</v>
      </c>
      <c r="V1002" s="20" t="str">
        <f t="shared" si="15"/>
        <v>KARLI</v>
      </c>
    </row>
    <row r="1003" spans="1:22" x14ac:dyDescent="0.25">
      <c r="A1003" s="1">
        <v>1694</v>
      </c>
      <c r="B1003" s="19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1">
        <v>13.616</v>
      </c>
      <c r="R1003" s="1">
        <v>2</v>
      </c>
      <c r="S1003" s="11">
        <v>3.5742000000000012</v>
      </c>
      <c r="T1003" s="20" t="str">
        <f>VLOOKUP(N1003,Referans!A:B,2,FALSE)</f>
        <v>Mehmet Kaya</v>
      </c>
      <c r="U1003" s="20" t="str">
        <f>INDEX(Referans!B:B,MATCH(N1003,Referans!A:A,0))</f>
        <v>Mehmet Kaya</v>
      </c>
      <c r="V1003" s="20" t="str">
        <f t="shared" si="15"/>
        <v>KARLI</v>
      </c>
    </row>
    <row r="1004" spans="1:22" x14ac:dyDescent="0.25">
      <c r="A1004" s="1">
        <v>1705</v>
      </c>
      <c r="B1004" s="19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1">
        <v>9.7020000000000017</v>
      </c>
      <c r="R1004" s="1">
        <v>3</v>
      </c>
      <c r="S1004" s="11">
        <v>-7.1147999999999989</v>
      </c>
      <c r="T1004" s="20" t="str">
        <f>VLOOKUP(N1004,Referans!A:B,2,FALSE)</f>
        <v>Ayşe Demir</v>
      </c>
      <c r="U1004" s="20" t="str">
        <f>INDEX(Referans!B:B,MATCH(N1004,Referans!A:A,0))</f>
        <v>Ayşe Demir</v>
      </c>
      <c r="V1004" s="20" t="str">
        <f t="shared" si="15"/>
        <v>ZARARLI</v>
      </c>
    </row>
    <row r="1005" spans="1:22" x14ac:dyDescent="0.25">
      <c r="A1005" s="1">
        <v>1707</v>
      </c>
      <c r="B1005" s="19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1">
        <v>43.86</v>
      </c>
      <c r="R1005" s="1">
        <v>6</v>
      </c>
      <c r="S1005" s="11">
        <v>20.614199999999997</v>
      </c>
      <c r="T1005" s="20" t="str">
        <f>VLOOKUP(N1005,Referans!A:B,2,FALSE)</f>
        <v>Ayşe Demir</v>
      </c>
      <c r="U1005" s="20" t="str">
        <f>INDEX(Referans!B:B,MATCH(N1005,Referans!A:A,0))</f>
        <v>Ayşe Demir</v>
      </c>
      <c r="V1005" s="20" t="str">
        <f t="shared" si="15"/>
        <v>KARLI</v>
      </c>
    </row>
    <row r="1006" spans="1:22" x14ac:dyDescent="0.25">
      <c r="A1006" s="1">
        <v>1708</v>
      </c>
      <c r="B1006" s="19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1">
        <v>148.47999999999999</v>
      </c>
      <c r="R1006" s="1">
        <v>2</v>
      </c>
      <c r="S1006" s="11">
        <v>16.703999999999986</v>
      </c>
      <c r="T1006" s="20" t="str">
        <f>VLOOKUP(N1006,Referans!A:B,2,FALSE)</f>
        <v>Mehmet Kaya</v>
      </c>
      <c r="U1006" s="20" t="str">
        <f>INDEX(Referans!B:B,MATCH(N1006,Referans!A:A,0))</f>
        <v>Mehmet Kaya</v>
      </c>
      <c r="V1006" s="20" t="str">
        <f t="shared" si="15"/>
        <v>KARLI</v>
      </c>
    </row>
    <row r="1007" spans="1:22" x14ac:dyDescent="0.25">
      <c r="A1007" s="1">
        <v>1709</v>
      </c>
      <c r="B1007" s="19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1">
        <v>7.42</v>
      </c>
      <c r="R1007" s="1">
        <v>2</v>
      </c>
      <c r="S1007" s="11">
        <v>3.71</v>
      </c>
      <c r="T1007" s="20" t="str">
        <f>VLOOKUP(N1007,Referans!A:B,2,FALSE)</f>
        <v>Ayşe Demir</v>
      </c>
      <c r="U1007" s="20" t="str">
        <f>INDEX(Referans!B:B,MATCH(N1007,Referans!A:A,0))</f>
        <v>Ayşe Demir</v>
      </c>
      <c r="V1007" s="20" t="str">
        <f t="shared" si="15"/>
        <v>KARLI</v>
      </c>
    </row>
    <row r="1008" spans="1:22" x14ac:dyDescent="0.25">
      <c r="A1008" s="1">
        <v>1710</v>
      </c>
      <c r="B1008" s="19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1">
        <v>71.992000000000004</v>
      </c>
      <c r="R1008" s="1">
        <v>1</v>
      </c>
      <c r="S1008" s="11">
        <v>-0.89990000000001302</v>
      </c>
      <c r="T1008" s="20" t="str">
        <f>VLOOKUP(N1008,Referans!A:B,2,FALSE)</f>
        <v>Ahmet Yılmaz</v>
      </c>
      <c r="U1008" s="20" t="str">
        <f>INDEX(Referans!B:B,MATCH(N1008,Referans!A:A,0))</f>
        <v>Ahmet Yılmaz</v>
      </c>
      <c r="V1008" s="20" t="str">
        <f t="shared" si="15"/>
        <v>ZARARLI</v>
      </c>
    </row>
    <row r="1009" spans="1:22" x14ac:dyDescent="0.25">
      <c r="A1009" s="1">
        <v>1711</v>
      </c>
      <c r="B1009" s="19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1">
        <v>19.899999999999999</v>
      </c>
      <c r="R1009" s="1">
        <v>5</v>
      </c>
      <c r="S1009" s="11">
        <v>6.5669999999999984</v>
      </c>
      <c r="T1009" s="20" t="str">
        <f>VLOOKUP(N1009,Referans!A:B,2,FALSE)</f>
        <v>Ayşe Demir</v>
      </c>
      <c r="U1009" s="20" t="str">
        <f>INDEX(Referans!B:B,MATCH(N1009,Referans!A:A,0))</f>
        <v>Ayşe Demir</v>
      </c>
      <c r="V1009" s="20" t="str">
        <f t="shared" si="15"/>
        <v>KARLI</v>
      </c>
    </row>
    <row r="1010" spans="1:22" x14ac:dyDescent="0.25">
      <c r="A1010" s="1">
        <v>1712</v>
      </c>
      <c r="B1010" s="19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1">
        <v>1702.12</v>
      </c>
      <c r="R1010" s="1">
        <v>14</v>
      </c>
      <c r="S1010" s="11">
        <v>510.63599999999985</v>
      </c>
      <c r="T1010" s="20" t="str">
        <f>VLOOKUP(N1010,Referans!A:B,2,FALSE)</f>
        <v>Ayşe Demir</v>
      </c>
      <c r="U1010" s="20" t="str">
        <f>INDEX(Referans!B:B,MATCH(N1010,Referans!A:A,0))</f>
        <v>Ayşe Demir</v>
      </c>
      <c r="V1010" s="20" t="str">
        <f t="shared" si="15"/>
        <v>KARLI</v>
      </c>
    </row>
    <row r="1011" spans="1:22" x14ac:dyDescent="0.25">
      <c r="A1011" s="1">
        <v>1714</v>
      </c>
      <c r="B1011" s="19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1">
        <v>765.625</v>
      </c>
      <c r="R1011" s="1">
        <v>7</v>
      </c>
      <c r="S1011" s="11">
        <v>-566.5625</v>
      </c>
      <c r="T1011" s="20" t="str">
        <f>VLOOKUP(N1011,Referans!A:B,2,FALSE)</f>
        <v>Ahmet Yılmaz</v>
      </c>
      <c r="U1011" s="20" t="str">
        <f>INDEX(Referans!B:B,MATCH(N1011,Referans!A:A,0))</f>
        <v>Ahmet Yılmaz</v>
      </c>
      <c r="V1011" s="20" t="str">
        <f t="shared" si="15"/>
        <v>ZARARLI</v>
      </c>
    </row>
    <row r="1012" spans="1:22" x14ac:dyDescent="0.25">
      <c r="A1012" s="1">
        <v>1715</v>
      </c>
      <c r="B1012" s="19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1">
        <v>307.666</v>
      </c>
      <c r="R1012" s="1">
        <v>2</v>
      </c>
      <c r="S1012" s="11">
        <v>-14.478399999999979</v>
      </c>
      <c r="T1012" s="20" t="str">
        <f>VLOOKUP(N1012,Referans!A:B,2,FALSE)</f>
        <v>Ahmet Yılmaz</v>
      </c>
      <c r="U1012" s="20" t="str">
        <f>INDEX(Referans!B:B,MATCH(N1012,Referans!A:A,0))</f>
        <v>Ahmet Yılmaz</v>
      </c>
      <c r="V1012" s="20" t="str">
        <f t="shared" si="15"/>
        <v>ZARARLI</v>
      </c>
    </row>
    <row r="1013" spans="1:22" x14ac:dyDescent="0.25">
      <c r="A1013" s="1">
        <v>1716</v>
      </c>
      <c r="B1013" s="19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1">
        <v>7.7120000000000006</v>
      </c>
      <c r="R1013" s="1">
        <v>2</v>
      </c>
      <c r="S1013" s="11">
        <v>2.7956000000000003</v>
      </c>
      <c r="T1013" s="20" t="str">
        <f>VLOOKUP(N1013,Referans!A:B,2,FALSE)</f>
        <v>Ayşe Demir</v>
      </c>
      <c r="U1013" s="20" t="str">
        <f>INDEX(Referans!B:B,MATCH(N1013,Referans!A:A,0))</f>
        <v>Ayşe Demir</v>
      </c>
      <c r="V1013" s="20" t="str">
        <f t="shared" si="15"/>
        <v>KARLI</v>
      </c>
    </row>
    <row r="1014" spans="1:22" x14ac:dyDescent="0.25">
      <c r="A1014" s="1">
        <v>1717</v>
      </c>
      <c r="B1014" s="19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1">
        <v>242.89999999999998</v>
      </c>
      <c r="R1014" s="1">
        <v>5</v>
      </c>
      <c r="S1014" s="11">
        <v>70.440999999999974</v>
      </c>
      <c r="T1014" s="20" t="str">
        <f>VLOOKUP(N1014,Referans!A:B,2,FALSE)</f>
        <v>Ayşe Demir</v>
      </c>
      <c r="U1014" s="20" t="str">
        <f>INDEX(Referans!B:B,MATCH(N1014,Referans!A:A,0))</f>
        <v>Ayşe Demir</v>
      </c>
      <c r="V1014" s="20" t="str">
        <f t="shared" si="15"/>
        <v>KARLI</v>
      </c>
    </row>
    <row r="1015" spans="1:22" x14ac:dyDescent="0.25">
      <c r="A1015" s="1">
        <v>1718</v>
      </c>
      <c r="B1015" s="19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1">
        <v>454.90000000000003</v>
      </c>
      <c r="R1015" s="1">
        <v>5</v>
      </c>
      <c r="S1015" s="11">
        <v>0</v>
      </c>
      <c r="T1015" s="20" t="str">
        <f>VLOOKUP(N1015,Referans!A:B,2,FALSE)</f>
        <v>Ayşe Demir</v>
      </c>
      <c r="U1015" s="20" t="str">
        <f>INDEX(Referans!B:B,MATCH(N1015,Referans!A:A,0))</f>
        <v>Ayşe Demir</v>
      </c>
      <c r="V1015" s="20" t="str">
        <f t="shared" si="15"/>
        <v>KAR VEYA ZARAR YOK</v>
      </c>
    </row>
    <row r="1016" spans="1:22" x14ac:dyDescent="0.25">
      <c r="A1016" s="1">
        <v>1719</v>
      </c>
      <c r="B1016" s="19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1">
        <v>35.92</v>
      </c>
      <c r="R1016" s="1">
        <v>4</v>
      </c>
      <c r="S1016" s="11">
        <v>15.086400000000001</v>
      </c>
      <c r="T1016" s="20" t="str">
        <f>VLOOKUP(N1016,Referans!A:B,2,FALSE)</f>
        <v>Ahmet Yılmaz</v>
      </c>
      <c r="U1016" s="20" t="str">
        <f>INDEX(Referans!B:B,MATCH(N1016,Referans!A:A,0))</f>
        <v>Ahmet Yılmaz</v>
      </c>
      <c r="V1016" s="20" t="str">
        <f t="shared" si="15"/>
        <v>KARLI</v>
      </c>
    </row>
    <row r="1017" spans="1:22" x14ac:dyDescent="0.25">
      <c r="A1017" s="1">
        <v>1720</v>
      </c>
      <c r="B1017" s="19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1">
        <v>39.76</v>
      </c>
      <c r="R1017" s="1">
        <v>8</v>
      </c>
      <c r="S1017" s="11">
        <v>12.325599999999998</v>
      </c>
      <c r="T1017" s="20" t="str">
        <f>VLOOKUP(N1017,Referans!A:B,2,FALSE)</f>
        <v>Ahmet Yılmaz</v>
      </c>
      <c r="U1017" s="20" t="str">
        <f>INDEX(Referans!B:B,MATCH(N1017,Referans!A:A,0))</f>
        <v>Ahmet Yılmaz</v>
      </c>
      <c r="V1017" s="20" t="str">
        <f t="shared" si="15"/>
        <v>KARLI</v>
      </c>
    </row>
    <row r="1018" spans="1:22" x14ac:dyDescent="0.25">
      <c r="A1018" s="1">
        <v>1721</v>
      </c>
      <c r="B1018" s="19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1">
        <v>47.744</v>
      </c>
      <c r="R1018" s="1">
        <v>4</v>
      </c>
      <c r="S1018" s="11">
        <v>14.919999999999995</v>
      </c>
      <c r="T1018" s="20" t="str">
        <f>VLOOKUP(N1018,Referans!A:B,2,FALSE)</f>
        <v>Ayşe Demir</v>
      </c>
      <c r="U1018" s="20" t="str">
        <f>INDEX(Referans!B:B,MATCH(N1018,Referans!A:A,0))</f>
        <v>Ayşe Demir</v>
      </c>
      <c r="V1018" s="20" t="str">
        <f t="shared" si="15"/>
        <v>KARLI</v>
      </c>
    </row>
    <row r="1019" spans="1:22" x14ac:dyDescent="0.25">
      <c r="A1019" s="1">
        <v>1728</v>
      </c>
      <c r="B1019" s="19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1">
        <v>1048.3499999999999</v>
      </c>
      <c r="R1019" s="1">
        <v>5</v>
      </c>
      <c r="S1019" s="11">
        <v>-69.889999999999986</v>
      </c>
      <c r="T1019" s="20" t="str">
        <f>VLOOKUP(N1019,Referans!A:B,2,FALSE)</f>
        <v>Ahmet Yılmaz</v>
      </c>
      <c r="U1019" s="20" t="str">
        <f>INDEX(Referans!B:B,MATCH(N1019,Referans!A:A,0))</f>
        <v>Ahmet Yılmaz</v>
      </c>
      <c r="V1019" s="20" t="str">
        <f t="shared" si="15"/>
        <v>ZARARLI</v>
      </c>
    </row>
    <row r="1020" spans="1:22" x14ac:dyDescent="0.25">
      <c r="A1020" s="1">
        <v>1729</v>
      </c>
      <c r="B1020" s="19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1">
        <v>100</v>
      </c>
      <c r="R1020" s="1">
        <v>4</v>
      </c>
      <c r="S1020" s="11">
        <v>21</v>
      </c>
      <c r="T1020" s="20" t="str">
        <f>VLOOKUP(N1020,Referans!A:B,2,FALSE)</f>
        <v>Mehmet Kaya</v>
      </c>
      <c r="U1020" s="20" t="str">
        <f>INDEX(Referans!B:B,MATCH(N1020,Referans!A:A,0))</f>
        <v>Mehmet Kaya</v>
      </c>
      <c r="V1020" s="20" t="str">
        <f t="shared" si="15"/>
        <v>KARLI</v>
      </c>
    </row>
    <row r="1021" spans="1:22" x14ac:dyDescent="0.25">
      <c r="A1021" s="1">
        <v>1730</v>
      </c>
      <c r="B1021" s="19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1">
        <v>7.83</v>
      </c>
      <c r="R1021" s="1">
        <v>3</v>
      </c>
      <c r="S1021" s="11">
        <v>3.6017999999999999</v>
      </c>
      <c r="T1021" s="20" t="str">
        <f>VLOOKUP(N1021,Referans!A:B,2,FALSE)</f>
        <v>Ayşe Demir</v>
      </c>
      <c r="U1021" s="20" t="str">
        <f>INDEX(Referans!B:B,MATCH(N1021,Referans!A:A,0))</f>
        <v>Ayşe Demir</v>
      </c>
      <c r="V1021" s="20" t="str">
        <f t="shared" si="15"/>
        <v>KARLI</v>
      </c>
    </row>
    <row r="1022" spans="1:22" x14ac:dyDescent="0.25">
      <c r="A1022" s="1">
        <v>1733</v>
      </c>
      <c r="B1022" s="19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1">
        <v>338.04</v>
      </c>
      <c r="R1022" s="1">
        <v>3</v>
      </c>
      <c r="S1022" s="11">
        <v>-33.804000000000002</v>
      </c>
      <c r="T1022" s="20" t="str">
        <f>VLOOKUP(N1022,Referans!A:B,2,FALSE)</f>
        <v>Ayşe Demir</v>
      </c>
      <c r="U1022" s="20" t="str">
        <f>INDEX(Referans!B:B,MATCH(N1022,Referans!A:A,0))</f>
        <v>Ayşe Demir</v>
      </c>
      <c r="V1022" s="20" t="str">
        <f t="shared" si="15"/>
        <v>ZARARLI</v>
      </c>
    </row>
    <row r="1023" spans="1:22" x14ac:dyDescent="0.25">
      <c r="A1023" s="1">
        <v>1734</v>
      </c>
      <c r="B1023" s="19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1">
        <v>154.24</v>
      </c>
      <c r="R1023" s="1">
        <v>4</v>
      </c>
      <c r="S1023" s="11">
        <v>17.351999999999975</v>
      </c>
      <c r="T1023" s="20" t="str">
        <f>VLOOKUP(N1023,Referans!A:B,2,FALSE)</f>
        <v>Ayşe Demir</v>
      </c>
      <c r="U1023" s="20" t="str">
        <f>INDEX(Referans!B:B,MATCH(N1023,Referans!A:A,0))</f>
        <v>Ayşe Demir</v>
      </c>
      <c r="V1023" s="20" t="str">
        <f t="shared" si="15"/>
        <v>KARLI</v>
      </c>
    </row>
    <row r="1024" spans="1:22" x14ac:dyDescent="0.25">
      <c r="A1024" s="1">
        <v>1735</v>
      </c>
      <c r="B1024" s="19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1">
        <v>34.848000000000006</v>
      </c>
      <c r="R1024" s="1">
        <v>2</v>
      </c>
      <c r="S1024" s="11">
        <v>6.5339999999999971</v>
      </c>
      <c r="T1024" s="20" t="str">
        <f>VLOOKUP(N1024,Referans!A:B,2,FALSE)</f>
        <v>Ayşe Demir</v>
      </c>
      <c r="U1024" s="20" t="str">
        <f>INDEX(Referans!B:B,MATCH(N1024,Referans!A:A,0))</f>
        <v>Ayşe Demir</v>
      </c>
      <c r="V1024" s="20" t="str">
        <f t="shared" si="15"/>
        <v>KARLI</v>
      </c>
    </row>
    <row r="1025" spans="1:22" x14ac:dyDescent="0.25">
      <c r="A1025" s="1">
        <v>1736</v>
      </c>
      <c r="B1025" s="19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1">
        <v>22</v>
      </c>
      <c r="R1025" s="1">
        <v>5</v>
      </c>
      <c r="S1025" s="11">
        <v>1.375</v>
      </c>
      <c r="T1025" s="20" t="str">
        <f>VLOOKUP(N1025,Referans!A:B,2,FALSE)</f>
        <v>Mehmet Kaya</v>
      </c>
      <c r="U1025" s="20" t="str">
        <f>INDEX(Referans!B:B,MATCH(N1025,Referans!A:A,0))</f>
        <v>Mehmet Kaya</v>
      </c>
      <c r="V1025" s="20" t="str">
        <f t="shared" si="15"/>
        <v>KARLI</v>
      </c>
    </row>
    <row r="1026" spans="1:22" x14ac:dyDescent="0.25">
      <c r="A1026" s="1">
        <v>1737</v>
      </c>
      <c r="B1026" s="19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1">
        <v>4.3680000000000003</v>
      </c>
      <c r="R1026" s="1">
        <v>3</v>
      </c>
      <c r="S1026" s="11">
        <v>0.3822000000000001</v>
      </c>
      <c r="T1026" s="20" t="str">
        <f>VLOOKUP(N1026,Referans!A:B,2,FALSE)</f>
        <v>Ayşe Demir</v>
      </c>
      <c r="U1026" s="20" t="str">
        <f>INDEX(Referans!B:B,MATCH(N1026,Referans!A:A,0))</f>
        <v>Ayşe Demir</v>
      </c>
      <c r="V1026" s="20" t="str">
        <f t="shared" ref="V1026:V1089" si="16">IF(S1026&gt;0,"KARLI",IF(S1026=0,"KAR VEYA ZARAR YOK","ZARARLI"))</f>
        <v>KARLI</v>
      </c>
    </row>
    <row r="1027" spans="1:22" x14ac:dyDescent="0.25">
      <c r="A1027" s="1">
        <v>1742</v>
      </c>
      <c r="B1027" s="19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1">
        <v>20.736000000000004</v>
      </c>
      <c r="R1027" s="1">
        <v>4</v>
      </c>
      <c r="S1027" s="11">
        <v>7.2576000000000001</v>
      </c>
      <c r="T1027" s="20" t="str">
        <f>VLOOKUP(N1027,Referans!A:B,2,FALSE)</f>
        <v>Ayşe Demir</v>
      </c>
      <c r="U1027" s="20" t="str">
        <f>INDEX(Referans!B:B,MATCH(N1027,Referans!A:A,0))</f>
        <v>Ayşe Demir</v>
      </c>
      <c r="V1027" s="20" t="str">
        <f t="shared" si="16"/>
        <v>KARLI</v>
      </c>
    </row>
    <row r="1028" spans="1:22" x14ac:dyDescent="0.25">
      <c r="A1028" s="1">
        <v>1743</v>
      </c>
      <c r="B1028" s="19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1">
        <v>7.168000000000001</v>
      </c>
      <c r="R1028" s="1">
        <v>2</v>
      </c>
      <c r="S1028" s="11">
        <v>0.98559999999999937</v>
      </c>
      <c r="T1028" s="20" t="str">
        <f>VLOOKUP(N1028,Referans!A:B,2,FALSE)</f>
        <v>Ahmet Yılmaz</v>
      </c>
      <c r="U1028" s="20" t="str">
        <f>INDEX(Referans!B:B,MATCH(N1028,Referans!A:A,0))</f>
        <v>Ahmet Yılmaz</v>
      </c>
      <c r="V1028" s="20" t="str">
        <f t="shared" si="16"/>
        <v>KARLI</v>
      </c>
    </row>
    <row r="1029" spans="1:22" x14ac:dyDescent="0.25">
      <c r="A1029" s="1">
        <v>1744</v>
      </c>
      <c r="B1029" s="19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1">
        <v>11.168000000000001</v>
      </c>
      <c r="R1029" s="1">
        <v>2</v>
      </c>
      <c r="S1029" s="11">
        <v>-2.5128000000000008</v>
      </c>
      <c r="T1029" s="20" t="str">
        <f>VLOOKUP(N1029,Referans!A:B,2,FALSE)</f>
        <v>Ayşe Demir</v>
      </c>
      <c r="U1029" s="20" t="str">
        <f>INDEX(Referans!B:B,MATCH(N1029,Referans!A:A,0))</f>
        <v>Ayşe Demir</v>
      </c>
      <c r="V1029" s="20" t="str">
        <f t="shared" si="16"/>
        <v>ZARARLI</v>
      </c>
    </row>
    <row r="1030" spans="1:22" x14ac:dyDescent="0.25">
      <c r="A1030" s="1">
        <v>1745</v>
      </c>
      <c r="B1030" s="19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1">
        <v>442.40000000000003</v>
      </c>
      <c r="R1030" s="1">
        <v>7</v>
      </c>
      <c r="S1030" s="11">
        <v>-55.300000000000068</v>
      </c>
      <c r="T1030" s="20" t="str">
        <f>VLOOKUP(N1030,Referans!A:B,2,FALSE)</f>
        <v>Mehmet Kaya</v>
      </c>
      <c r="U1030" s="20" t="str">
        <f>INDEX(Referans!B:B,MATCH(N1030,Referans!A:A,0))</f>
        <v>Mehmet Kaya</v>
      </c>
      <c r="V1030" s="20" t="str">
        <f t="shared" si="16"/>
        <v>ZARARLI</v>
      </c>
    </row>
    <row r="1031" spans="1:22" x14ac:dyDescent="0.25">
      <c r="A1031" s="1">
        <v>1747</v>
      </c>
      <c r="B1031" s="19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1">
        <v>11.232000000000001</v>
      </c>
      <c r="R1031" s="1">
        <v>8</v>
      </c>
      <c r="S1031" s="11">
        <v>-8.2367999999999988</v>
      </c>
      <c r="T1031" s="20" t="str">
        <f>VLOOKUP(N1031,Referans!A:B,2,FALSE)</f>
        <v>Ayşe Demir</v>
      </c>
      <c r="U1031" s="20" t="str">
        <f>INDEX(Referans!B:B,MATCH(N1031,Referans!A:A,0))</f>
        <v>Ayşe Demir</v>
      </c>
      <c r="V1031" s="20" t="str">
        <f t="shared" si="16"/>
        <v>ZARARLI</v>
      </c>
    </row>
    <row r="1032" spans="1:22" x14ac:dyDescent="0.25">
      <c r="A1032" s="1">
        <v>1748</v>
      </c>
      <c r="B1032" s="19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1">
        <v>10.272000000000002</v>
      </c>
      <c r="R1032" s="1">
        <v>3</v>
      </c>
      <c r="S1032" s="11">
        <v>3.2099999999999982</v>
      </c>
      <c r="T1032" s="20" t="str">
        <f>VLOOKUP(N1032,Referans!A:B,2,FALSE)</f>
        <v>Ayşe Demir</v>
      </c>
      <c r="U1032" s="20" t="str">
        <f>INDEX(Referans!B:B,MATCH(N1032,Referans!A:A,0))</f>
        <v>Ayşe Demir</v>
      </c>
      <c r="V1032" s="20" t="str">
        <f t="shared" si="16"/>
        <v>KARLI</v>
      </c>
    </row>
    <row r="1033" spans="1:22" x14ac:dyDescent="0.25">
      <c r="A1033" s="1">
        <v>1752</v>
      </c>
      <c r="B1033" s="19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1">
        <v>9.4600000000000009</v>
      </c>
      <c r="R1033" s="1">
        <v>2</v>
      </c>
      <c r="S1033" s="11">
        <v>3.6894000000000009</v>
      </c>
      <c r="T1033" s="20" t="str">
        <f>VLOOKUP(N1033,Referans!A:B,2,FALSE)</f>
        <v>Ahmet Yılmaz</v>
      </c>
      <c r="U1033" s="20" t="str">
        <f>INDEX(Referans!B:B,MATCH(N1033,Referans!A:A,0))</f>
        <v>Ahmet Yılmaz</v>
      </c>
      <c r="V1033" s="20" t="str">
        <f t="shared" si="16"/>
        <v>KARLI</v>
      </c>
    </row>
    <row r="1034" spans="1:22" x14ac:dyDescent="0.25">
      <c r="A1034" s="1">
        <v>1753</v>
      </c>
      <c r="B1034" s="19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1">
        <v>559.62</v>
      </c>
      <c r="R1034" s="1">
        <v>9</v>
      </c>
      <c r="S1034" s="11">
        <v>151.09740000000002</v>
      </c>
      <c r="T1034" s="20" t="str">
        <f>VLOOKUP(N1034,Referans!A:B,2,FALSE)</f>
        <v>Ayşe Demir</v>
      </c>
      <c r="U1034" s="20" t="str">
        <f>INDEX(Referans!B:B,MATCH(N1034,Referans!A:A,0))</f>
        <v>Ayşe Demir</v>
      </c>
      <c r="V1034" s="20" t="str">
        <f t="shared" si="16"/>
        <v>KARLI</v>
      </c>
    </row>
    <row r="1035" spans="1:22" x14ac:dyDescent="0.25">
      <c r="A1035" s="1">
        <v>1754</v>
      </c>
      <c r="B1035" s="19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1">
        <v>109.92</v>
      </c>
      <c r="R1035" s="1">
        <v>2</v>
      </c>
      <c r="S1035" s="11">
        <v>53.860799999999998</v>
      </c>
      <c r="T1035" s="20" t="str">
        <f>VLOOKUP(N1035,Referans!A:B,2,FALSE)</f>
        <v>Ayşe Demir</v>
      </c>
      <c r="U1035" s="20" t="str">
        <f>INDEX(Referans!B:B,MATCH(N1035,Referans!A:A,0))</f>
        <v>Ayşe Demir</v>
      </c>
      <c r="V1035" s="20" t="str">
        <f t="shared" si="16"/>
        <v>KARLI</v>
      </c>
    </row>
    <row r="1036" spans="1:22" x14ac:dyDescent="0.25">
      <c r="A1036" s="1">
        <v>1755</v>
      </c>
      <c r="B1036" s="19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1">
        <v>8.56</v>
      </c>
      <c r="R1036" s="1">
        <v>2</v>
      </c>
      <c r="S1036" s="11">
        <v>3.8519999999999994</v>
      </c>
      <c r="T1036" s="20" t="str">
        <f>VLOOKUP(N1036,Referans!A:B,2,FALSE)</f>
        <v>Ayşe Demir</v>
      </c>
      <c r="U1036" s="20" t="str">
        <f>INDEX(Referans!B:B,MATCH(N1036,Referans!A:A,0))</f>
        <v>Ayşe Demir</v>
      </c>
      <c r="V1036" s="20" t="str">
        <f t="shared" si="16"/>
        <v>KARLI</v>
      </c>
    </row>
    <row r="1037" spans="1:22" x14ac:dyDescent="0.25">
      <c r="A1037" s="1">
        <v>1764</v>
      </c>
      <c r="B1037" s="19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1">
        <v>35.06</v>
      </c>
      <c r="R1037" s="1">
        <v>2</v>
      </c>
      <c r="S1037" s="11">
        <v>10.517999999999997</v>
      </c>
      <c r="T1037" s="20" t="str">
        <f>VLOOKUP(N1037,Referans!A:B,2,FALSE)</f>
        <v>Ayşe Demir</v>
      </c>
      <c r="U1037" s="20" t="str">
        <f>INDEX(Referans!B:B,MATCH(N1037,Referans!A:A,0))</f>
        <v>Ayşe Demir</v>
      </c>
      <c r="V1037" s="20" t="str">
        <f t="shared" si="16"/>
        <v>KARLI</v>
      </c>
    </row>
    <row r="1038" spans="1:22" x14ac:dyDescent="0.25">
      <c r="A1038" s="1">
        <v>1765</v>
      </c>
      <c r="B1038" s="19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1">
        <v>4.13</v>
      </c>
      <c r="R1038" s="1">
        <v>1</v>
      </c>
      <c r="S1038" s="11">
        <v>1.8997999999999999</v>
      </c>
      <c r="T1038" s="20" t="str">
        <f>VLOOKUP(N1038,Referans!A:B,2,FALSE)</f>
        <v>Ayşe Demir</v>
      </c>
      <c r="U1038" s="20" t="str">
        <f>INDEX(Referans!B:B,MATCH(N1038,Referans!A:A,0))</f>
        <v>Ayşe Demir</v>
      </c>
      <c r="V1038" s="20" t="str">
        <f t="shared" si="16"/>
        <v>KARLI</v>
      </c>
    </row>
    <row r="1039" spans="1:22" x14ac:dyDescent="0.25">
      <c r="A1039" s="1">
        <v>1766</v>
      </c>
      <c r="B1039" s="19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1">
        <v>109.8</v>
      </c>
      <c r="R1039" s="1">
        <v>9</v>
      </c>
      <c r="S1039" s="11">
        <v>46.116000000000007</v>
      </c>
      <c r="T1039" s="20" t="str">
        <f>VLOOKUP(N1039,Referans!A:B,2,FALSE)</f>
        <v>Ahmet Yılmaz</v>
      </c>
      <c r="U1039" s="20" t="str">
        <f>INDEX(Referans!B:B,MATCH(N1039,Referans!A:A,0))</f>
        <v>Ahmet Yılmaz</v>
      </c>
      <c r="V1039" s="20" t="str">
        <f t="shared" si="16"/>
        <v>KARLI</v>
      </c>
    </row>
    <row r="1040" spans="1:22" x14ac:dyDescent="0.25">
      <c r="A1040" s="1">
        <v>1767</v>
      </c>
      <c r="B1040" s="19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1">
        <v>9.82</v>
      </c>
      <c r="R1040" s="1">
        <v>2</v>
      </c>
      <c r="S1040" s="11">
        <v>4.8117999999999999</v>
      </c>
      <c r="T1040" s="20" t="str">
        <f>VLOOKUP(N1040,Referans!A:B,2,FALSE)</f>
        <v>Ayşe Demir</v>
      </c>
      <c r="U1040" s="20" t="str">
        <f>INDEX(Referans!B:B,MATCH(N1040,Referans!A:A,0))</f>
        <v>Ayşe Demir</v>
      </c>
      <c r="V1040" s="20" t="str">
        <f t="shared" si="16"/>
        <v>KARLI</v>
      </c>
    </row>
    <row r="1041" spans="1:22" x14ac:dyDescent="0.25">
      <c r="A1041" s="1">
        <v>1770</v>
      </c>
      <c r="B1041" s="19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1">
        <v>6.9760000000000009</v>
      </c>
      <c r="R1041" s="1">
        <v>4</v>
      </c>
      <c r="S1041" s="11">
        <v>-1.3952000000000013</v>
      </c>
      <c r="T1041" s="20" t="str">
        <f>VLOOKUP(N1041,Referans!A:B,2,FALSE)</f>
        <v>Ayşe Demir</v>
      </c>
      <c r="U1041" s="20" t="str">
        <f>INDEX(Referans!B:B,MATCH(N1041,Referans!A:A,0))</f>
        <v>Ayşe Demir</v>
      </c>
      <c r="V1041" s="20" t="str">
        <f t="shared" si="16"/>
        <v>ZARARLI</v>
      </c>
    </row>
    <row r="1042" spans="1:22" x14ac:dyDescent="0.25">
      <c r="A1042" s="1">
        <v>1771</v>
      </c>
      <c r="B1042" s="19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1">
        <v>12.221999999999998</v>
      </c>
      <c r="R1042" s="1">
        <v>7</v>
      </c>
      <c r="S1042" s="11">
        <v>-20.166300000000007</v>
      </c>
      <c r="T1042" s="20" t="str">
        <f>VLOOKUP(N1042,Referans!A:B,2,FALSE)</f>
        <v>Ayşe Demir</v>
      </c>
      <c r="U1042" s="20" t="str">
        <f>INDEX(Referans!B:B,MATCH(N1042,Referans!A:A,0))</f>
        <v>Ayşe Demir</v>
      </c>
      <c r="V1042" s="20" t="str">
        <f t="shared" si="16"/>
        <v>ZARARLI</v>
      </c>
    </row>
    <row r="1043" spans="1:22" x14ac:dyDescent="0.25">
      <c r="A1043" s="1">
        <v>1772</v>
      </c>
      <c r="B1043" s="19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1">
        <v>97.984000000000009</v>
      </c>
      <c r="R1043" s="1">
        <v>2</v>
      </c>
      <c r="S1043" s="11">
        <v>-24.496000000000002</v>
      </c>
      <c r="T1043" s="20" t="str">
        <f>VLOOKUP(N1043,Referans!A:B,2,FALSE)</f>
        <v>Ayşe Demir</v>
      </c>
      <c r="U1043" s="20" t="str">
        <f>INDEX(Referans!B:B,MATCH(N1043,Referans!A:A,0))</f>
        <v>Ayşe Demir</v>
      </c>
      <c r="V1043" s="20" t="str">
        <f t="shared" si="16"/>
        <v>ZARARLI</v>
      </c>
    </row>
    <row r="1044" spans="1:22" x14ac:dyDescent="0.25">
      <c r="A1044" s="1">
        <v>1773</v>
      </c>
      <c r="B1044" s="19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1">
        <v>62.400000000000006</v>
      </c>
      <c r="R1044" s="1">
        <v>6</v>
      </c>
      <c r="S1044" s="11">
        <v>19.499999999999993</v>
      </c>
      <c r="T1044" s="20" t="str">
        <f>VLOOKUP(N1044,Referans!A:B,2,FALSE)</f>
        <v>Mehmet Kaya</v>
      </c>
      <c r="U1044" s="20" t="str">
        <f>INDEX(Referans!B:B,MATCH(N1044,Referans!A:A,0))</f>
        <v>Mehmet Kaya</v>
      </c>
      <c r="V1044" s="20" t="str">
        <f t="shared" si="16"/>
        <v>KARLI</v>
      </c>
    </row>
    <row r="1045" spans="1:22" x14ac:dyDescent="0.25">
      <c r="A1045" s="1">
        <v>1780</v>
      </c>
      <c r="B1045" s="19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1">
        <v>59.97</v>
      </c>
      <c r="R1045" s="1">
        <v>3</v>
      </c>
      <c r="S1045" s="11">
        <v>14.992499999999996</v>
      </c>
      <c r="T1045" s="20" t="str">
        <f>VLOOKUP(N1045,Referans!A:B,2,FALSE)</f>
        <v>Mehmet Kaya</v>
      </c>
      <c r="U1045" s="20" t="str">
        <f>INDEX(Referans!B:B,MATCH(N1045,Referans!A:A,0))</f>
        <v>Mehmet Kaya</v>
      </c>
      <c r="V1045" s="20" t="str">
        <f t="shared" si="16"/>
        <v>KARLI</v>
      </c>
    </row>
    <row r="1046" spans="1:22" x14ac:dyDescent="0.25">
      <c r="A1046" s="1">
        <v>1781</v>
      </c>
      <c r="B1046" s="19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1">
        <v>83.36</v>
      </c>
      <c r="R1046" s="1">
        <v>1</v>
      </c>
      <c r="S1046" s="11">
        <v>20.840000000000003</v>
      </c>
      <c r="T1046" s="20" t="str">
        <f>VLOOKUP(N1046,Referans!A:B,2,FALSE)</f>
        <v>Ayşe Demir</v>
      </c>
      <c r="U1046" s="20" t="str">
        <f>INDEX(Referans!B:B,MATCH(N1046,Referans!A:A,0))</f>
        <v>Ayşe Demir</v>
      </c>
      <c r="V1046" s="20" t="str">
        <f t="shared" si="16"/>
        <v>KARLI</v>
      </c>
    </row>
    <row r="1047" spans="1:22" x14ac:dyDescent="0.25">
      <c r="A1047" s="1">
        <v>1784</v>
      </c>
      <c r="B1047" s="19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1">
        <v>219.84</v>
      </c>
      <c r="R1047" s="1">
        <v>4</v>
      </c>
      <c r="S1047" s="11">
        <v>107.7216</v>
      </c>
      <c r="T1047" s="20" t="str">
        <f>VLOOKUP(N1047,Referans!A:B,2,FALSE)</f>
        <v>Ayşe Demir</v>
      </c>
      <c r="U1047" s="20" t="str">
        <f>INDEX(Referans!B:B,MATCH(N1047,Referans!A:A,0))</f>
        <v>Ayşe Demir</v>
      </c>
      <c r="V1047" s="20" t="str">
        <f t="shared" si="16"/>
        <v>KARLI</v>
      </c>
    </row>
    <row r="1048" spans="1:22" x14ac:dyDescent="0.25">
      <c r="A1048" s="1">
        <v>1785</v>
      </c>
      <c r="B1048" s="19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1">
        <v>98.16</v>
      </c>
      <c r="R1048" s="1">
        <v>6</v>
      </c>
      <c r="S1048" s="11">
        <v>9.8159999999999954</v>
      </c>
      <c r="T1048" s="20" t="str">
        <f>VLOOKUP(N1048,Referans!A:B,2,FALSE)</f>
        <v>Mehmet Kaya</v>
      </c>
      <c r="U1048" s="20" t="str">
        <f>INDEX(Referans!B:B,MATCH(N1048,Referans!A:A,0))</f>
        <v>Mehmet Kaya</v>
      </c>
      <c r="V1048" s="20" t="str">
        <f t="shared" si="16"/>
        <v>KARLI</v>
      </c>
    </row>
    <row r="1049" spans="1:22" x14ac:dyDescent="0.25">
      <c r="A1049" s="1">
        <v>1786</v>
      </c>
      <c r="B1049" s="19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1">
        <v>33.04</v>
      </c>
      <c r="R1049" s="1">
        <v>8</v>
      </c>
      <c r="S1049" s="11">
        <v>15.5288</v>
      </c>
      <c r="T1049" s="20" t="str">
        <f>VLOOKUP(N1049,Referans!A:B,2,FALSE)</f>
        <v>Ayşe Demir</v>
      </c>
      <c r="U1049" s="20" t="str">
        <f>INDEX(Referans!B:B,MATCH(N1049,Referans!A:A,0))</f>
        <v>Ayşe Demir</v>
      </c>
      <c r="V1049" s="20" t="str">
        <f t="shared" si="16"/>
        <v>KARLI</v>
      </c>
    </row>
    <row r="1050" spans="1:22" x14ac:dyDescent="0.25">
      <c r="A1050" s="1">
        <v>1787</v>
      </c>
      <c r="B1050" s="19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1">
        <v>86.97</v>
      </c>
      <c r="R1050" s="1">
        <v>3</v>
      </c>
      <c r="S1050" s="11">
        <v>25.221299999999989</v>
      </c>
      <c r="T1050" s="20" t="str">
        <f>VLOOKUP(N1050,Referans!A:B,2,FALSE)</f>
        <v>Mehmet Kaya</v>
      </c>
      <c r="U1050" s="20" t="str">
        <f>INDEX(Referans!B:B,MATCH(N1050,Referans!A:A,0))</f>
        <v>Mehmet Kaya</v>
      </c>
      <c r="V1050" s="20" t="str">
        <f t="shared" si="16"/>
        <v>KARLI</v>
      </c>
    </row>
    <row r="1051" spans="1:22" x14ac:dyDescent="0.25">
      <c r="A1051" s="1">
        <v>1795</v>
      </c>
      <c r="B1051" s="19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1">
        <v>107.94</v>
      </c>
      <c r="R1051" s="1">
        <v>3</v>
      </c>
      <c r="S1051" s="11">
        <v>26.984999999999992</v>
      </c>
      <c r="T1051" s="20" t="str">
        <f>VLOOKUP(N1051,Referans!A:B,2,FALSE)</f>
        <v>Ayşe Demir</v>
      </c>
      <c r="U1051" s="20" t="str">
        <f>INDEX(Referans!B:B,MATCH(N1051,Referans!A:A,0))</f>
        <v>Ayşe Demir</v>
      </c>
      <c r="V1051" s="20" t="str">
        <f t="shared" si="16"/>
        <v>KARLI</v>
      </c>
    </row>
    <row r="1052" spans="1:22" x14ac:dyDescent="0.25">
      <c r="A1052" s="1">
        <v>1796</v>
      </c>
      <c r="B1052" s="19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1">
        <v>63.84</v>
      </c>
      <c r="R1052" s="1">
        <v>8</v>
      </c>
      <c r="S1052" s="11">
        <v>16.598399999999998</v>
      </c>
      <c r="T1052" s="20" t="str">
        <f>VLOOKUP(N1052,Referans!A:B,2,FALSE)</f>
        <v>Ayşe Demir</v>
      </c>
      <c r="U1052" s="20" t="str">
        <f>INDEX(Referans!B:B,MATCH(N1052,Referans!A:A,0))</f>
        <v>Ayşe Demir</v>
      </c>
      <c r="V1052" s="20" t="str">
        <f t="shared" si="16"/>
        <v>KARLI</v>
      </c>
    </row>
    <row r="1053" spans="1:22" x14ac:dyDescent="0.25">
      <c r="A1053" s="1">
        <v>1797</v>
      </c>
      <c r="B1053" s="19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1">
        <v>347.96999999999997</v>
      </c>
      <c r="R1053" s="1">
        <v>3</v>
      </c>
      <c r="S1053" s="11">
        <v>100.91129999999997</v>
      </c>
      <c r="T1053" s="20" t="str">
        <f>VLOOKUP(N1053,Referans!A:B,2,FALSE)</f>
        <v>Mehmet Kaya</v>
      </c>
      <c r="U1053" s="20" t="str">
        <f>INDEX(Referans!B:B,MATCH(N1053,Referans!A:A,0))</f>
        <v>Mehmet Kaya</v>
      </c>
      <c r="V1053" s="20" t="str">
        <f t="shared" si="16"/>
        <v>KARLI</v>
      </c>
    </row>
    <row r="1054" spans="1:22" x14ac:dyDescent="0.25">
      <c r="A1054" s="1">
        <v>1798</v>
      </c>
      <c r="B1054" s="19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1">
        <v>37.008000000000003</v>
      </c>
      <c r="R1054" s="1">
        <v>6</v>
      </c>
      <c r="S1054" s="11">
        <v>11.565</v>
      </c>
      <c r="T1054" s="20" t="str">
        <f>VLOOKUP(N1054,Referans!A:B,2,FALSE)</f>
        <v>Ayşe Demir</v>
      </c>
      <c r="U1054" s="20" t="str">
        <f>INDEX(Referans!B:B,MATCH(N1054,Referans!A:A,0))</f>
        <v>Ayşe Demir</v>
      </c>
      <c r="V1054" s="20" t="str">
        <f t="shared" si="16"/>
        <v>KARLI</v>
      </c>
    </row>
    <row r="1055" spans="1:22" x14ac:dyDescent="0.25">
      <c r="A1055" s="1">
        <v>1799</v>
      </c>
      <c r="B1055" s="19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1">
        <v>215.65</v>
      </c>
      <c r="R1055" s="1">
        <v>5</v>
      </c>
      <c r="S1055" s="11">
        <v>73.320999999999998</v>
      </c>
      <c r="T1055" s="20" t="str">
        <f>VLOOKUP(N1055,Referans!A:B,2,FALSE)</f>
        <v>Ahmet Yılmaz</v>
      </c>
      <c r="U1055" s="20" t="str">
        <f>INDEX(Referans!B:B,MATCH(N1055,Referans!A:A,0))</f>
        <v>Ahmet Yılmaz</v>
      </c>
      <c r="V1055" s="20" t="str">
        <f t="shared" si="16"/>
        <v>KARLI</v>
      </c>
    </row>
    <row r="1056" spans="1:22" x14ac:dyDescent="0.25">
      <c r="A1056" s="1">
        <v>1800</v>
      </c>
      <c r="B1056" s="19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1">
        <v>11.168000000000001</v>
      </c>
      <c r="R1056" s="1">
        <v>4</v>
      </c>
      <c r="S1056" s="11">
        <v>3.6295999999999995</v>
      </c>
      <c r="T1056" s="20" t="str">
        <f>VLOOKUP(N1056,Referans!A:B,2,FALSE)</f>
        <v>Ayşe Demir</v>
      </c>
      <c r="U1056" s="20" t="str">
        <f>INDEX(Referans!B:B,MATCH(N1056,Referans!A:A,0))</f>
        <v>Ayşe Demir</v>
      </c>
      <c r="V1056" s="20" t="str">
        <f t="shared" si="16"/>
        <v>KARLI</v>
      </c>
    </row>
    <row r="1057" spans="1:22" x14ac:dyDescent="0.25">
      <c r="A1057" s="1">
        <v>1801</v>
      </c>
      <c r="B1057" s="19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1">
        <v>53.952000000000005</v>
      </c>
      <c r="R1057" s="1">
        <v>3</v>
      </c>
      <c r="S1057" s="11">
        <v>17.534399999999998</v>
      </c>
      <c r="T1057" s="20" t="str">
        <f>VLOOKUP(N1057,Referans!A:B,2,FALSE)</f>
        <v>Ayşe Demir</v>
      </c>
      <c r="U1057" s="20" t="str">
        <f>INDEX(Referans!B:B,MATCH(N1057,Referans!A:A,0))</f>
        <v>Ayşe Demir</v>
      </c>
      <c r="V1057" s="20" t="str">
        <f t="shared" si="16"/>
        <v>KARLI</v>
      </c>
    </row>
    <row r="1058" spans="1:22" x14ac:dyDescent="0.25">
      <c r="A1058" s="1">
        <v>1802</v>
      </c>
      <c r="B1058" s="19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1">
        <v>4.18</v>
      </c>
      <c r="R1058" s="1">
        <v>1</v>
      </c>
      <c r="S1058" s="11">
        <v>1.5047999999999999</v>
      </c>
      <c r="T1058" s="20" t="str">
        <f>VLOOKUP(N1058,Referans!A:B,2,FALSE)</f>
        <v>Ahmet Yılmaz</v>
      </c>
      <c r="U1058" s="20" t="str">
        <f>INDEX(Referans!B:B,MATCH(N1058,Referans!A:A,0))</f>
        <v>Ahmet Yılmaz</v>
      </c>
      <c r="V1058" s="20" t="str">
        <f t="shared" si="16"/>
        <v>KARLI</v>
      </c>
    </row>
    <row r="1059" spans="1:22" x14ac:dyDescent="0.25">
      <c r="A1059" s="1">
        <v>1803</v>
      </c>
      <c r="B1059" s="19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1">
        <v>5.6070000000000011</v>
      </c>
      <c r="R1059" s="1">
        <v>1</v>
      </c>
      <c r="S1059" s="11">
        <v>-4.2987000000000002</v>
      </c>
      <c r="T1059" s="20" t="str">
        <f>VLOOKUP(N1059,Referans!A:B,2,FALSE)</f>
        <v>Ayşe Demir</v>
      </c>
      <c r="U1059" s="20" t="str">
        <f>INDEX(Referans!B:B,MATCH(N1059,Referans!A:A,0))</f>
        <v>Ayşe Demir</v>
      </c>
      <c r="V1059" s="20" t="str">
        <f t="shared" si="16"/>
        <v>ZARARLI</v>
      </c>
    </row>
    <row r="1060" spans="1:22" x14ac:dyDescent="0.25">
      <c r="A1060" s="1">
        <v>1804</v>
      </c>
      <c r="B1060" s="19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1">
        <v>4663.7360000000008</v>
      </c>
      <c r="R1060" s="1">
        <v>7</v>
      </c>
      <c r="S1060" s="11">
        <v>-1049.3406</v>
      </c>
      <c r="T1060" s="20" t="str">
        <f>VLOOKUP(N1060,Referans!A:B,2,FALSE)</f>
        <v>Ayşe Demir</v>
      </c>
      <c r="U1060" s="20" t="str">
        <f>INDEX(Referans!B:B,MATCH(N1060,Referans!A:A,0))</f>
        <v>Ayşe Demir</v>
      </c>
      <c r="V1060" s="20" t="str">
        <f t="shared" si="16"/>
        <v>ZARARLI</v>
      </c>
    </row>
    <row r="1061" spans="1:22" x14ac:dyDescent="0.25">
      <c r="A1061" s="1">
        <v>1805</v>
      </c>
      <c r="B1061" s="19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1">
        <v>79.984000000000009</v>
      </c>
      <c r="R1061" s="1">
        <v>2</v>
      </c>
      <c r="S1061" s="11">
        <v>22.995400000000004</v>
      </c>
      <c r="T1061" s="20" t="str">
        <f>VLOOKUP(N1061,Referans!A:B,2,FALSE)</f>
        <v>Mehmet Kaya</v>
      </c>
      <c r="U1061" s="20" t="str">
        <f>INDEX(Referans!B:B,MATCH(N1061,Referans!A:A,0))</f>
        <v>Mehmet Kaya</v>
      </c>
      <c r="V1061" s="20" t="str">
        <f t="shared" si="16"/>
        <v>KARLI</v>
      </c>
    </row>
    <row r="1062" spans="1:22" x14ac:dyDescent="0.25">
      <c r="A1062" s="1">
        <v>1806</v>
      </c>
      <c r="B1062" s="19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1">
        <v>2575.944</v>
      </c>
      <c r="R1062" s="1">
        <v>7</v>
      </c>
      <c r="S1062" s="11">
        <v>257.59440000000029</v>
      </c>
      <c r="T1062" s="20" t="str">
        <f>VLOOKUP(N1062,Referans!A:B,2,FALSE)</f>
        <v>Mehmet Kaya</v>
      </c>
      <c r="U1062" s="20" t="str">
        <f>INDEX(Referans!B:B,MATCH(N1062,Referans!A:A,0))</f>
        <v>Mehmet Kaya</v>
      </c>
      <c r="V1062" s="20" t="str">
        <f t="shared" si="16"/>
        <v>KARLI</v>
      </c>
    </row>
    <row r="1063" spans="1:22" x14ac:dyDescent="0.25">
      <c r="A1063" s="1">
        <v>1807</v>
      </c>
      <c r="B1063" s="19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1">
        <v>45.36</v>
      </c>
      <c r="R1063" s="1">
        <v>7</v>
      </c>
      <c r="S1063" s="11">
        <v>21.772800000000004</v>
      </c>
      <c r="T1063" s="20" t="str">
        <f>VLOOKUP(N1063,Referans!A:B,2,FALSE)</f>
        <v>Ayşe Demir</v>
      </c>
      <c r="U1063" s="20" t="str">
        <f>INDEX(Referans!B:B,MATCH(N1063,Referans!A:A,0))</f>
        <v>Ayşe Demir</v>
      </c>
      <c r="V1063" s="20" t="str">
        <f t="shared" si="16"/>
        <v>KARLI</v>
      </c>
    </row>
    <row r="1064" spans="1:22" x14ac:dyDescent="0.25">
      <c r="A1064" s="1">
        <v>1808</v>
      </c>
      <c r="B1064" s="19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1">
        <v>254.24</v>
      </c>
      <c r="R1064" s="1">
        <v>7</v>
      </c>
      <c r="S1064" s="11">
        <v>76.271999999999977</v>
      </c>
      <c r="T1064" s="20" t="str">
        <f>VLOOKUP(N1064,Referans!A:B,2,FALSE)</f>
        <v>Mehmet Kaya</v>
      </c>
      <c r="U1064" s="20" t="str">
        <f>INDEX(Referans!B:B,MATCH(N1064,Referans!A:A,0))</f>
        <v>Mehmet Kaya</v>
      </c>
      <c r="V1064" s="20" t="str">
        <f t="shared" si="16"/>
        <v>KARLI</v>
      </c>
    </row>
    <row r="1065" spans="1:22" x14ac:dyDescent="0.25">
      <c r="A1065" s="1">
        <v>1809</v>
      </c>
      <c r="B1065" s="19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1">
        <v>69.930000000000007</v>
      </c>
      <c r="R1065" s="1">
        <v>7</v>
      </c>
      <c r="S1065" s="11">
        <v>0.69929999999999914</v>
      </c>
      <c r="T1065" s="20" t="str">
        <f>VLOOKUP(N1065,Referans!A:B,2,FALSE)</f>
        <v>Mehmet Kaya</v>
      </c>
      <c r="U1065" s="20" t="str">
        <f>INDEX(Referans!B:B,MATCH(N1065,Referans!A:A,0))</f>
        <v>Mehmet Kaya</v>
      </c>
      <c r="V1065" s="20" t="str">
        <f t="shared" si="16"/>
        <v>KARLI</v>
      </c>
    </row>
    <row r="1066" spans="1:22" x14ac:dyDescent="0.25">
      <c r="A1066" s="1">
        <v>1810</v>
      </c>
      <c r="B1066" s="19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1">
        <v>16.155999999999999</v>
      </c>
      <c r="R1066" s="1">
        <v>7</v>
      </c>
      <c r="S1066" s="11">
        <v>-12.116999999999999</v>
      </c>
      <c r="T1066" s="20" t="str">
        <f>VLOOKUP(N1066,Referans!A:B,2,FALSE)</f>
        <v>Ahmet Yılmaz</v>
      </c>
      <c r="U1066" s="20" t="str">
        <f>INDEX(Referans!B:B,MATCH(N1066,Referans!A:A,0))</f>
        <v>Ahmet Yılmaz</v>
      </c>
      <c r="V1066" s="20" t="str">
        <f t="shared" si="16"/>
        <v>ZARARLI</v>
      </c>
    </row>
    <row r="1067" spans="1:22" x14ac:dyDescent="0.25">
      <c r="A1067" s="1">
        <v>1811</v>
      </c>
      <c r="B1067" s="19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1">
        <v>54.816000000000003</v>
      </c>
      <c r="R1067" s="1">
        <v>3</v>
      </c>
      <c r="S1067" s="11">
        <v>17.815199999999997</v>
      </c>
      <c r="T1067" s="20" t="str">
        <f>VLOOKUP(N1067,Referans!A:B,2,FALSE)</f>
        <v>Ayşe Demir</v>
      </c>
      <c r="U1067" s="20" t="str">
        <f>INDEX(Referans!B:B,MATCH(N1067,Referans!A:A,0))</f>
        <v>Ayşe Demir</v>
      </c>
      <c r="V1067" s="20" t="str">
        <f t="shared" si="16"/>
        <v>KARLI</v>
      </c>
    </row>
    <row r="1068" spans="1:22" x14ac:dyDescent="0.25">
      <c r="A1068" s="1">
        <v>1813</v>
      </c>
      <c r="B1068" s="19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1">
        <v>77.599999999999994</v>
      </c>
      <c r="R1068" s="1">
        <v>5</v>
      </c>
      <c r="S1068" s="11">
        <v>28.129999999999995</v>
      </c>
      <c r="T1068" s="20" t="str">
        <f>VLOOKUP(N1068,Referans!A:B,2,FALSE)</f>
        <v>Ahmet Yılmaz</v>
      </c>
      <c r="U1068" s="20" t="str">
        <f>INDEX(Referans!B:B,MATCH(N1068,Referans!A:A,0))</f>
        <v>Ahmet Yılmaz</v>
      </c>
      <c r="V1068" s="20" t="str">
        <f t="shared" si="16"/>
        <v>KARLI</v>
      </c>
    </row>
    <row r="1069" spans="1:22" x14ac:dyDescent="0.25">
      <c r="A1069" s="1">
        <v>1814</v>
      </c>
      <c r="B1069" s="19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1">
        <v>4.6560000000000006</v>
      </c>
      <c r="R1069" s="1">
        <v>2</v>
      </c>
      <c r="S1069" s="11">
        <v>1.5713999999999997</v>
      </c>
      <c r="T1069" s="20" t="str">
        <f>VLOOKUP(N1069,Referans!A:B,2,FALSE)</f>
        <v>Ahmet Yılmaz</v>
      </c>
      <c r="U1069" s="20" t="str">
        <f>INDEX(Referans!B:B,MATCH(N1069,Referans!A:A,0))</f>
        <v>Ahmet Yılmaz</v>
      </c>
      <c r="V1069" s="20" t="str">
        <f t="shared" si="16"/>
        <v>KARLI</v>
      </c>
    </row>
    <row r="1070" spans="1:22" x14ac:dyDescent="0.25">
      <c r="A1070" s="1">
        <v>1821</v>
      </c>
      <c r="B1070" s="19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1">
        <v>92.063999999999979</v>
      </c>
      <c r="R1070" s="1">
        <v>6</v>
      </c>
      <c r="S1070" s="11">
        <v>-225.55680000000007</v>
      </c>
      <c r="T1070" s="20" t="str">
        <f>VLOOKUP(N1070,Referans!A:B,2,FALSE)</f>
        <v>Ayşe Demir</v>
      </c>
      <c r="U1070" s="20" t="str">
        <f>INDEX(Referans!B:B,MATCH(N1070,Referans!A:A,0))</f>
        <v>Ayşe Demir</v>
      </c>
      <c r="V1070" s="20" t="str">
        <f t="shared" si="16"/>
        <v>ZARARLI</v>
      </c>
    </row>
    <row r="1071" spans="1:22" x14ac:dyDescent="0.25">
      <c r="A1071" s="1">
        <v>1822</v>
      </c>
      <c r="B1071" s="19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1">
        <v>6.9760000000000009</v>
      </c>
      <c r="R1071" s="1">
        <v>4</v>
      </c>
      <c r="S1071" s="11">
        <v>1.8312000000000004</v>
      </c>
      <c r="T1071" s="20" t="str">
        <f>VLOOKUP(N1071,Referans!A:B,2,FALSE)</f>
        <v>Ayşe Demir</v>
      </c>
      <c r="U1071" s="20" t="str">
        <f>INDEX(Referans!B:B,MATCH(N1071,Referans!A:A,0))</f>
        <v>Ayşe Demir</v>
      </c>
      <c r="V1071" s="20" t="str">
        <f t="shared" si="16"/>
        <v>KARLI</v>
      </c>
    </row>
    <row r="1072" spans="1:22" x14ac:dyDescent="0.25">
      <c r="A1072" s="1">
        <v>1823</v>
      </c>
      <c r="B1072" s="19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1">
        <v>62.957999999999998</v>
      </c>
      <c r="R1072" s="1">
        <v>3</v>
      </c>
      <c r="S1072" s="11">
        <v>-2.6981999999999999</v>
      </c>
      <c r="T1072" s="20" t="str">
        <f>VLOOKUP(N1072,Referans!A:B,2,FALSE)</f>
        <v>Ahmet Yılmaz</v>
      </c>
      <c r="U1072" s="20" t="str">
        <f>INDEX(Referans!B:B,MATCH(N1072,Referans!A:A,0))</f>
        <v>Ahmet Yılmaz</v>
      </c>
      <c r="V1072" s="20" t="str">
        <f t="shared" si="16"/>
        <v>ZARARLI</v>
      </c>
    </row>
    <row r="1073" spans="1:22" x14ac:dyDescent="0.25">
      <c r="A1073" s="1">
        <v>1824</v>
      </c>
      <c r="B1073" s="19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1">
        <v>5.1840000000000011</v>
      </c>
      <c r="R1073" s="1">
        <v>1</v>
      </c>
      <c r="S1073" s="11">
        <v>1.8144</v>
      </c>
      <c r="T1073" s="20" t="str">
        <f>VLOOKUP(N1073,Referans!A:B,2,FALSE)</f>
        <v>Ayşe Demir</v>
      </c>
      <c r="U1073" s="20" t="str">
        <f>INDEX(Referans!B:B,MATCH(N1073,Referans!A:A,0))</f>
        <v>Ayşe Demir</v>
      </c>
      <c r="V1073" s="20" t="str">
        <f t="shared" si="16"/>
        <v>KARLI</v>
      </c>
    </row>
    <row r="1074" spans="1:22" x14ac:dyDescent="0.25">
      <c r="A1074" s="1">
        <v>1825</v>
      </c>
      <c r="B1074" s="19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1">
        <v>31.32</v>
      </c>
      <c r="R1074" s="1">
        <v>10</v>
      </c>
      <c r="S1074" s="11">
        <v>-25.05599999999999</v>
      </c>
      <c r="T1074" s="20" t="str">
        <f>VLOOKUP(N1074,Referans!A:B,2,FALSE)</f>
        <v>Ayşe Demir</v>
      </c>
      <c r="U1074" s="20" t="str">
        <f>INDEX(Referans!B:B,MATCH(N1074,Referans!A:A,0))</f>
        <v>Ayşe Demir</v>
      </c>
      <c r="V1074" s="20" t="str">
        <f t="shared" si="16"/>
        <v>ZARARLI</v>
      </c>
    </row>
    <row r="1075" spans="1:22" x14ac:dyDescent="0.25">
      <c r="A1075" s="1">
        <v>1826</v>
      </c>
      <c r="B1075" s="19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1">
        <v>11.840000000000002</v>
      </c>
      <c r="R1075" s="1">
        <v>4</v>
      </c>
      <c r="S1075" s="11">
        <v>3.108000000000001</v>
      </c>
      <c r="T1075" s="20" t="str">
        <f>VLOOKUP(N1075,Referans!A:B,2,FALSE)</f>
        <v>Ahmet Yılmaz</v>
      </c>
      <c r="U1075" s="20" t="str">
        <f>INDEX(Referans!B:B,MATCH(N1075,Referans!A:A,0))</f>
        <v>Ahmet Yılmaz</v>
      </c>
      <c r="V1075" s="20" t="str">
        <f t="shared" si="16"/>
        <v>KARLI</v>
      </c>
    </row>
    <row r="1076" spans="1:22" x14ac:dyDescent="0.25">
      <c r="A1076" s="1">
        <v>1827</v>
      </c>
      <c r="B1076" s="19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1">
        <v>22.784000000000002</v>
      </c>
      <c r="R1076" s="1">
        <v>1</v>
      </c>
      <c r="S1076" s="11">
        <v>4.8416000000000006</v>
      </c>
      <c r="T1076" s="20" t="str">
        <f>VLOOKUP(N1076,Referans!A:B,2,FALSE)</f>
        <v>Ahmet Yılmaz</v>
      </c>
      <c r="U1076" s="20" t="str">
        <f>INDEX(Referans!B:B,MATCH(N1076,Referans!A:A,0))</f>
        <v>Ahmet Yılmaz</v>
      </c>
      <c r="V1076" s="20" t="str">
        <f t="shared" si="16"/>
        <v>KARLI</v>
      </c>
    </row>
    <row r="1077" spans="1:22" x14ac:dyDescent="0.25">
      <c r="A1077" s="1">
        <v>1828</v>
      </c>
      <c r="B1077" s="19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1">
        <v>1127.9760000000001</v>
      </c>
      <c r="R1077" s="1">
        <v>3</v>
      </c>
      <c r="S1077" s="11">
        <v>126.8972999999998</v>
      </c>
      <c r="T1077" s="20" t="str">
        <f>VLOOKUP(N1077,Referans!A:B,2,FALSE)</f>
        <v>Mehmet Kaya</v>
      </c>
      <c r="U1077" s="20" t="str">
        <f>INDEX(Referans!B:B,MATCH(N1077,Referans!A:A,0))</f>
        <v>Mehmet Kaya</v>
      </c>
      <c r="V1077" s="20" t="str">
        <f t="shared" si="16"/>
        <v>KARLI</v>
      </c>
    </row>
    <row r="1078" spans="1:22" x14ac:dyDescent="0.25">
      <c r="A1078" s="1">
        <v>1831</v>
      </c>
      <c r="B1078" s="19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1">
        <v>1439.92</v>
      </c>
      <c r="R1078" s="1">
        <v>8</v>
      </c>
      <c r="S1078" s="11">
        <v>374.37920000000008</v>
      </c>
      <c r="T1078" s="20" t="str">
        <f>VLOOKUP(N1078,Referans!A:B,2,FALSE)</f>
        <v>Mehmet Kaya</v>
      </c>
      <c r="U1078" s="20" t="str">
        <f>INDEX(Referans!B:B,MATCH(N1078,Referans!A:A,0))</f>
        <v>Mehmet Kaya</v>
      </c>
      <c r="V1078" s="20" t="str">
        <f t="shared" si="16"/>
        <v>KARLI</v>
      </c>
    </row>
    <row r="1079" spans="1:22" x14ac:dyDescent="0.25">
      <c r="A1079" s="1">
        <v>1832</v>
      </c>
      <c r="B1079" s="19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1">
        <v>262.11</v>
      </c>
      <c r="R1079" s="1">
        <v>1</v>
      </c>
      <c r="S1079" s="11">
        <v>62.906399999999991</v>
      </c>
      <c r="T1079" s="20" t="str">
        <f>VLOOKUP(N1079,Referans!A:B,2,FALSE)</f>
        <v>Ahmet Yılmaz</v>
      </c>
      <c r="U1079" s="20" t="str">
        <f>INDEX(Referans!B:B,MATCH(N1079,Referans!A:A,0))</f>
        <v>Ahmet Yılmaz</v>
      </c>
      <c r="V1079" s="20" t="str">
        <f t="shared" si="16"/>
        <v>KARLI</v>
      </c>
    </row>
    <row r="1080" spans="1:22" x14ac:dyDescent="0.25">
      <c r="A1080" s="1">
        <v>1834</v>
      </c>
      <c r="B1080" s="19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1">
        <v>1439.982</v>
      </c>
      <c r="R1080" s="1">
        <v>3</v>
      </c>
      <c r="S1080" s="11">
        <v>-263.99670000000026</v>
      </c>
      <c r="T1080" s="20" t="str">
        <f>VLOOKUP(N1080,Referans!A:B,2,FALSE)</f>
        <v>Mehmet Kaya</v>
      </c>
      <c r="U1080" s="20" t="str">
        <f>INDEX(Referans!B:B,MATCH(N1080,Referans!A:A,0))</f>
        <v>Mehmet Kaya</v>
      </c>
      <c r="V1080" s="20" t="str">
        <f t="shared" si="16"/>
        <v>ZARARLI</v>
      </c>
    </row>
    <row r="1081" spans="1:22" x14ac:dyDescent="0.25">
      <c r="A1081" s="1">
        <v>1835</v>
      </c>
      <c r="B1081" s="19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1">
        <v>36.288000000000011</v>
      </c>
      <c r="R1081" s="1">
        <v>7</v>
      </c>
      <c r="S1081" s="11">
        <v>12.700800000000001</v>
      </c>
      <c r="T1081" s="20" t="str">
        <f>VLOOKUP(N1081,Referans!A:B,2,FALSE)</f>
        <v>Ayşe Demir</v>
      </c>
      <c r="U1081" s="20" t="str">
        <f>INDEX(Referans!B:B,MATCH(N1081,Referans!A:A,0))</f>
        <v>Ayşe Demir</v>
      </c>
      <c r="V1081" s="20" t="str">
        <f t="shared" si="16"/>
        <v>KARLI</v>
      </c>
    </row>
    <row r="1082" spans="1:22" x14ac:dyDescent="0.25">
      <c r="A1082" s="1">
        <v>1837</v>
      </c>
      <c r="B1082" s="19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1">
        <v>1245.8599999999999</v>
      </c>
      <c r="R1082" s="1">
        <v>7</v>
      </c>
      <c r="S1082" s="11">
        <v>361.29939999999988</v>
      </c>
      <c r="T1082" s="20" t="str">
        <f>VLOOKUP(N1082,Referans!A:B,2,FALSE)</f>
        <v>Ayşe Demir</v>
      </c>
      <c r="U1082" s="20" t="str">
        <f>INDEX(Referans!B:B,MATCH(N1082,Referans!A:A,0))</f>
        <v>Ayşe Demir</v>
      </c>
      <c r="V1082" s="20" t="str">
        <f t="shared" si="16"/>
        <v>KARLI</v>
      </c>
    </row>
    <row r="1083" spans="1:22" x14ac:dyDescent="0.25">
      <c r="A1083" s="1">
        <v>1842</v>
      </c>
      <c r="B1083" s="19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1">
        <v>140.81</v>
      </c>
      <c r="R1083" s="1">
        <v>1</v>
      </c>
      <c r="S1083" s="11">
        <v>39.4268</v>
      </c>
      <c r="T1083" s="20" t="str">
        <f>VLOOKUP(N1083,Referans!A:B,2,FALSE)</f>
        <v>Ahmet Yılmaz</v>
      </c>
      <c r="U1083" s="20" t="str">
        <f>INDEX(Referans!B:B,MATCH(N1083,Referans!A:A,0))</f>
        <v>Ahmet Yılmaz</v>
      </c>
      <c r="V1083" s="20" t="str">
        <f t="shared" si="16"/>
        <v>KARLI</v>
      </c>
    </row>
    <row r="1084" spans="1:22" x14ac:dyDescent="0.25">
      <c r="A1084" s="1">
        <v>1845</v>
      </c>
      <c r="B1084" s="19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1">
        <v>90.570000000000007</v>
      </c>
      <c r="R1084" s="1">
        <v>3</v>
      </c>
      <c r="S1084" s="11">
        <v>11.774100000000004</v>
      </c>
      <c r="T1084" s="20" t="str">
        <f>VLOOKUP(N1084,Referans!A:B,2,FALSE)</f>
        <v>Mehmet Kaya</v>
      </c>
      <c r="U1084" s="20" t="str">
        <f>INDEX(Referans!B:B,MATCH(N1084,Referans!A:A,0))</f>
        <v>Mehmet Kaya</v>
      </c>
      <c r="V1084" s="20" t="str">
        <f t="shared" si="16"/>
        <v>KARLI</v>
      </c>
    </row>
    <row r="1085" spans="1:22" x14ac:dyDescent="0.25">
      <c r="A1085" s="1">
        <v>1846</v>
      </c>
      <c r="B1085" s="19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1">
        <v>40.08</v>
      </c>
      <c r="R1085" s="1">
        <v>6</v>
      </c>
      <c r="S1085" s="11">
        <v>19.238399999999999</v>
      </c>
      <c r="T1085" s="20" t="str">
        <f>VLOOKUP(N1085,Referans!A:B,2,FALSE)</f>
        <v>Ayşe Demir</v>
      </c>
      <c r="U1085" s="20" t="str">
        <f>INDEX(Referans!B:B,MATCH(N1085,Referans!A:A,0))</f>
        <v>Ayşe Demir</v>
      </c>
      <c r="V1085" s="20" t="str">
        <f t="shared" si="16"/>
        <v>KARLI</v>
      </c>
    </row>
    <row r="1086" spans="1:22" x14ac:dyDescent="0.25">
      <c r="A1086" s="1">
        <v>1847</v>
      </c>
      <c r="B1086" s="19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1">
        <v>37.68</v>
      </c>
      <c r="R1086" s="1">
        <v>2</v>
      </c>
      <c r="S1086" s="11">
        <v>15.825600000000001</v>
      </c>
      <c r="T1086" s="20" t="str">
        <f>VLOOKUP(N1086,Referans!A:B,2,FALSE)</f>
        <v>Ahmet Yılmaz</v>
      </c>
      <c r="U1086" s="20" t="str">
        <f>INDEX(Referans!B:B,MATCH(N1086,Referans!A:A,0))</f>
        <v>Ahmet Yılmaz</v>
      </c>
      <c r="V1086" s="20" t="str">
        <f t="shared" si="16"/>
        <v>KARLI</v>
      </c>
    </row>
    <row r="1087" spans="1:22" x14ac:dyDescent="0.25">
      <c r="A1087" s="1">
        <v>1848</v>
      </c>
      <c r="B1087" s="19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1">
        <v>362.35199999999998</v>
      </c>
      <c r="R1087" s="1">
        <v>3</v>
      </c>
      <c r="S1087" s="11">
        <v>27.176400000000015</v>
      </c>
      <c r="T1087" s="20" t="str">
        <f>VLOOKUP(N1087,Referans!A:B,2,FALSE)</f>
        <v>Ahmet Yılmaz</v>
      </c>
      <c r="U1087" s="20" t="str">
        <f>INDEX(Referans!B:B,MATCH(N1087,Referans!A:A,0))</f>
        <v>Ahmet Yılmaz</v>
      </c>
      <c r="V1087" s="20" t="str">
        <f t="shared" si="16"/>
        <v>KARLI</v>
      </c>
    </row>
    <row r="1088" spans="1:22" x14ac:dyDescent="0.25">
      <c r="A1088" s="1">
        <v>1849</v>
      </c>
      <c r="B1088" s="19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1">
        <v>7.1840000000000011</v>
      </c>
      <c r="R1088" s="1">
        <v>2</v>
      </c>
      <c r="S1088" s="11">
        <v>2.2449999999999992</v>
      </c>
      <c r="T1088" s="20" t="str">
        <f>VLOOKUP(N1088,Referans!A:B,2,FALSE)</f>
        <v>Ayşe Demir</v>
      </c>
      <c r="U1088" s="20" t="str">
        <f>INDEX(Referans!B:B,MATCH(N1088,Referans!A:A,0))</f>
        <v>Ayşe Demir</v>
      </c>
      <c r="V1088" s="20" t="str">
        <f t="shared" si="16"/>
        <v>KARLI</v>
      </c>
    </row>
    <row r="1089" spans="1:22" x14ac:dyDescent="0.25">
      <c r="A1089" s="1">
        <v>1857</v>
      </c>
      <c r="B1089" s="19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1">
        <v>127.92000000000002</v>
      </c>
      <c r="R1089" s="1">
        <v>5</v>
      </c>
      <c r="S1089" s="11">
        <v>-15.990000000000002</v>
      </c>
      <c r="T1089" s="20" t="str">
        <f>VLOOKUP(N1089,Referans!A:B,2,FALSE)</f>
        <v>Ayşe Demir</v>
      </c>
      <c r="U1089" s="20" t="str">
        <f>INDEX(Referans!B:B,MATCH(N1089,Referans!A:A,0))</f>
        <v>Ayşe Demir</v>
      </c>
      <c r="V1089" s="20" t="str">
        <f t="shared" si="16"/>
        <v>ZARARLI</v>
      </c>
    </row>
    <row r="1090" spans="1:22" x14ac:dyDescent="0.25">
      <c r="A1090" s="1">
        <v>1858</v>
      </c>
      <c r="B1090" s="19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1">
        <v>34.239999999999988</v>
      </c>
      <c r="R1090" s="1">
        <v>4</v>
      </c>
      <c r="S1090" s="11">
        <v>-53.072000000000017</v>
      </c>
      <c r="T1090" s="20" t="str">
        <f>VLOOKUP(N1090,Referans!A:B,2,FALSE)</f>
        <v>Ayşe Demir</v>
      </c>
      <c r="U1090" s="20" t="str">
        <f>INDEX(Referans!B:B,MATCH(N1090,Referans!A:A,0))</f>
        <v>Ayşe Demir</v>
      </c>
      <c r="V1090" s="20" t="str">
        <f t="shared" ref="V1090:V1153" si="17">IF(S1090&gt;0,"KARLI",IF(S1090=0,"KAR VEYA ZARAR YOK","ZARARLI"))</f>
        <v>ZARARLI</v>
      </c>
    </row>
    <row r="1091" spans="1:22" x14ac:dyDescent="0.25">
      <c r="A1091" s="1">
        <v>1861</v>
      </c>
      <c r="B1091" s="19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1">
        <v>257.56799999999998</v>
      </c>
      <c r="R1091" s="1">
        <v>2</v>
      </c>
      <c r="S1091" s="11">
        <v>-28.976400000000012</v>
      </c>
      <c r="T1091" s="20" t="str">
        <f>VLOOKUP(N1091,Referans!A:B,2,FALSE)</f>
        <v>Ahmet Yılmaz</v>
      </c>
      <c r="U1091" s="20" t="str">
        <f>INDEX(Referans!B:B,MATCH(N1091,Referans!A:A,0))</f>
        <v>Ahmet Yılmaz</v>
      </c>
      <c r="V1091" s="20" t="str">
        <f t="shared" si="17"/>
        <v>ZARARLI</v>
      </c>
    </row>
    <row r="1092" spans="1:22" x14ac:dyDescent="0.25">
      <c r="A1092" s="1">
        <v>1862</v>
      </c>
      <c r="B1092" s="19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1">
        <v>119.96</v>
      </c>
      <c r="R1092" s="1">
        <v>4</v>
      </c>
      <c r="S1092" s="11">
        <v>33.588800000000006</v>
      </c>
      <c r="T1092" s="20" t="str">
        <f>VLOOKUP(N1092,Referans!A:B,2,FALSE)</f>
        <v>Mehmet Kaya</v>
      </c>
      <c r="U1092" s="20" t="str">
        <f>INDEX(Referans!B:B,MATCH(N1092,Referans!A:A,0))</f>
        <v>Mehmet Kaya</v>
      </c>
      <c r="V1092" s="20" t="str">
        <f t="shared" si="17"/>
        <v>KARLI</v>
      </c>
    </row>
    <row r="1093" spans="1:22" x14ac:dyDescent="0.25">
      <c r="A1093" s="1">
        <v>1864</v>
      </c>
      <c r="B1093" s="19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1">
        <v>727.45</v>
      </c>
      <c r="R1093" s="1">
        <v>5</v>
      </c>
      <c r="S1093" s="11">
        <v>-465.5680000000001</v>
      </c>
      <c r="T1093" s="20" t="str">
        <f>VLOOKUP(N1093,Referans!A:B,2,FALSE)</f>
        <v>Ahmet Yılmaz</v>
      </c>
      <c r="U1093" s="20" t="str">
        <f>INDEX(Referans!B:B,MATCH(N1093,Referans!A:A,0))</f>
        <v>Ahmet Yılmaz</v>
      </c>
      <c r="V1093" s="20" t="str">
        <f t="shared" si="17"/>
        <v>ZARARLI</v>
      </c>
    </row>
    <row r="1094" spans="1:22" x14ac:dyDescent="0.25">
      <c r="A1094" s="1">
        <v>1865</v>
      </c>
      <c r="B1094" s="19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1">
        <v>24.96</v>
      </c>
      <c r="R1094" s="1">
        <v>3</v>
      </c>
      <c r="S1094" s="11">
        <v>4.3679999999999986</v>
      </c>
      <c r="T1094" s="20" t="str">
        <f>VLOOKUP(N1094,Referans!A:B,2,FALSE)</f>
        <v>Ahmet Yılmaz</v>
      </c>
      <c r="U1094" s="20" t="str">
        <f>INDEX(Referans!B:B,MATCH(N1094,Referans!A:A,0))</f>
        <v>Ahmet Yılmaz</v>
      </c>
      <c r="V1094" s="20" t="str">
        <f t="shared" si="17"/>
        <v>KARLI</v>
      </c>
    </row>
    <row r="1095" spans="1:22" x14ac:dyDescent="0.25">
      <c r="A1095" s="1">
        <v>1866</v>
      </c>
      <c r="B1095" s="19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1">
        <v>370.78199999999998</v>
      </c>
      <c r="R1095" s="1">
        <v>3</v>
      </c>
      <c r="S1095" s="11">
        <v>-92.695500000000038</v>
      </c>
      <c r="T1095" s="20" t="str">
        <f>VLOOKUP(N1095,Referans!A:B,2,FALSE)</f>
        <v>Mehmet Kaya</v>
      </c>
      <c r="U1095" s="20" t="str">
        <f>INDEX(Referans!B:B,MATCH(N1095,Referans!A:A,0))</f>
        <v>Mehmet Kaya</v>
      </c>
      <c r="V1095" s="20" t="str">
        <f t="shared" si="17"/>
        <v>ZARARLI</v>
      </c>
    </row>
    <row r="1096" spans="1:22" x14ac:dyDescent="0.25">
      <c r="A1096" s="1">
        <v>1867</v>
      </c>
      <c r="B1096" s="19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1">
        <v>196.45</v>
      </c>
      <c r="R1096" s="1">
        <v>5</v>
      </c>
      <c r="S1096" s="11">
        <v>70.72199999999998</v>
      </c>
      <c r="T1096" s="20" t="str">
        <f>VLOOKUP(N1096,Referans!A:B,2,FALSE)</f>
        <v>Ahmet Yılmaz</v>
      </c>
      <c r="U1096" s="20" t="str">
        <f>INDEX(Referans!B:B,MATCH(N1096,Referans!A:A,0))</f>
        <v>Ahmet Yılmaz</v>
      </c>
      <c r="V1096" s="20" t="str">
        <f t="shared" si="17"/>
        <v>KARLI</v>
      </c>
    </row>
    <row r="1097" spans="1:22" x14ac:dyDescent="0.25">
      <c r="A1097" s="1">
        <v>1870</v>
      </c>
      <c r="B1097" s="19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1">
        <v>6.48</v>
      </c>
      <c r="R1097" s="1">
        <v>1</v>
      </c>
      <c r="S1097" s="11">
        <v>3.1104000000000003</v>
      </c>
      <c r="T1097" s="20" t="str">
        <f>VLOOKUP(N1097,Referans!A:B,2,FALSE)</f>
        <v>Ayşe Demir</v>
      </c>
      <c r="U1097" s="20" t="str">
        <f>INDEX(Referans!B:B,MATCH(N1097,Referans!A:A,0))</f>
        <v>Ayşe Demir</v>
      </c>
      <c r="V1097" s="20" t="str">
        <f t="shared" si="17"/>
        <v>KARLI</v>
      </c>
    </row>
    <row r="1098" spans="1:22" x14ac:dyDescent="0.25">
      <c r="A1098" s="1">
        <v>1874</v>
      </c>
      <c r="B1098" s="19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1">
        <v>70.98</v>
      </c>
      <c r="R1098" s="1">
        <v>1</v>
      </c>
      <c r="S1098" s="11">
        <v>20.584199999999996</v>
      </c>
      <c r="T1098" s="20" t="str">
        <f>VLOOKUP(N1098,Referans!A:B,2,FALSE)</f>
        <v>Ahmet Yılmaz</v>
      </c>
      <c r="U1098" s="20" t="str">
        <f>INDEX(Referans!B:B,MATCH(N1098,Referans!A:A,0))</f>
        <v>Ahmet Yılmaz</v>
      </c>
      <c r="V1098" s="20" t="str">
        <f t="shared" si="17"/>
        <v>KARLI</v>
      </c>
    </row>
    <row r="1099" spans="1:22" x14ac:dyDescent="0.25">
      <c r="A1099" s="1">
        <v>1876</v>
      </c>
      <c r="B1099" s="19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1">
        <v>176.78399999999999</v>
      </c>
      <c r="R1099" s="1">
        <v>1</v>
      </c>
      <c r="S1099" s="11">
        <v>-22.098000000000013</v>
      </c>
      <c r="T1099" s="20" t="str">
        <f>VLOOKUP(N1099,Referans!A:B,2,FALSE)</f>
        <v>Ahmet Yılmaz</v>
      </c>
      <c r="U1099" s="20" t="str">
        <f>INDEX(Referans!B:B,MATCH(N1099,Referans!A:A,0))</f>
        <v>Ahmet Yılmaz</v>
      </c>
      <c r="V1099" s="20" t="str">
        <f t="shared" si="17"/>
        <v>ZARARLI</v>
      </c>
    </row>
    <row r="1100" spans="1:22" x14ac:dyDescent="0.25">
      <c r="A1100" s="1">
        <v>1877</v>
      </c>
      <c r="B1100" s="19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1">
        <v>470.37600000000009</v>
      </c>
      <c r="R1100" s="1">
        <v>3</v>
      </c>
      <c r="S1100" s="11">
        <v>47.037600000000026</v>
      </c>
      <c r="T1100" s="20" t="str">
        <f>VLOOKUP(N1100,Referans!A:B,2,FALSE)</f>
        <v>Mehmet Kaya</v>
      </c>
      <c r="U1100" s="20" t="str">
        <f>INDEX(Referans!B:B,MATCH(N1100,Referans!A:A,0))</f>
        <v>Mehmet Kaya</v>
      </c>
      <c r="V1100" s="20" t="str">
        <f t="shared" si="17"/>
        <v>KARLI</v>
      </c>
    </row>
    <row r="1101" spans="1:22" x14ac:dyDescent="0.25">
      <c r="A1101" s="1">
        <v>1878</v>
      </c>
      <c r="B1101" s="19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1">
        <v>393.56799999999998</v>
      </c>
      <c r="R1101" s="1">
        <v>4</v>
      </c>
      <c r="S1101" s="11">
        <v>-44.276400000000024</v>
      </c>
      <c r="T1101" s="20" t="str">
        <f>VLOOKUP(N1101,Referans!A:B,2,FALSE)</f>
        <v>Ahmet Yılmaz</v>
      </c>
      <c r="U1101" s="20" t="str">
        <f>INDEX(Referans!B:B,MATCH(N1101,Referans!A:A,0))</f>
        <v>Ahmet Yılmaz</v>
      </c>
      <c r="V1101" s="20" t="str">
        <f t="shared" si="17"/>
        <v>ZARARLI</v>
      </c>
    </row>
    <row r="1102" spans="1:22" x14ac:dyDescent="0.25">
      <c r="A1102" s="1">
        <v>1879</v>
      </c>
      <c r="B1102" s="19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1">
        <v>302.37599999999998</v>
      </c>
      <c r="R1102" s="1">
        <v>3</v>
      </c>
      <c r="S1102" s="11">
        <v>22.678200000000018</v>
      </c>
      <c r="T1102" s="20" t="str">
        <f>VLOOKUP(N1102,Referans!A:B,2,FALSE)</f>
        <v>Mehmet Kaya</v>
      </c>
      <c r="U1102" s="20" t="str">
        <f>INDEX(Referans!B:B,MATCH(N1102,Referans!A:A,0))</f>
        <v>Mehmet Kaya</v>
      </c>
      <c r="V1102" s="20" t="str">
        <f t="shared" si="17"/>
        <v>KARLI</v>
      </c>
    </row>
    <row r="1103" spans="1:22" x14ac:dyDescent="0.25">
      <c r="A1103" s="1">
        <v>1880</v>
      </c>
      <c r="B1103" s="19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1">
        <v>68.742000000000019</v>
      </c>
      <c r="R1103" s="1">
        <v>9</v>
      </c>
      <c r="S1103" s="11">
        <v>-48.119399999999985</v>
      </c>
      <c r="T1103" s="20" t="str">
        <f>VLOOKUP(N1103,Referans!A:B,2,FALSE)</f>
        <v>Ayşe Demir</v>
      </c>
      <c r="U1103" s="20" t="str">
        <f>INDEX(Referans!B:B,MATCH(N1103,Referans!A:A,0))</f>
        <v>Ayşe Demir</v>
      </c>
      <c r="V1103" s="20" t="str">
        <f t="shared" si="17"/>
        <v>ZARARLI</v>
      </c>
    </row>
    <row r="1104" spans="1:22" x14ac:dyDescent="0.25">
      <c r="A1104" s="1">
        <v>1884</v>
      </c>
      <c r="B1104" s="19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1">
        <v>217.05599999999998</v>
      </c>
      <c r="R1104" s="1">
        <v>7</v>
      </c>
      <c r="S1104" s="11">
        <v>78.6828</v>
      </c>
      <c r="T1104" s="20" t="str">
        <f>VLOOKUP(N1104,Referans!A:B,2,FALSE)</f>
        <v>Ayşe Demir</v>
      </c>
      <c r="U1104" s="20" t="str">
        <f>INDEX(Referans!B:B,MATCH(N1104,Referans!A:A,0))</f>
        <v>Ayşe Demir</v>
      </c>
      <c r="V1104" s="20" t="str">
        <f t="shared" si="17"/>
        <v>KARLI</v>
      </c>
    </row>
    <row r="1105" spans="1:22" x14ac:dyDescent="0.25">
      <c r="A1105" s="1">
        <v>1885</v>
      </c>
      <c r="B1105" s="19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1">
        <v>6</v>
      </c>
      <c r="R1105" s="1">
        <v>2</v>
      </c>
      <c r="S1105" s="11">
        <v>2.0999999999999996</v>
      </c>
      <c r="T1105" s="20" t="str">
        <f>VLOOKUP(N1105,Referans!A:B,2,FALSE)</f>
        <v>Ayşe Demir</v>
      </c>
      <c r="U1105" s="20" t="str">
        <f>INDEX(Referans!B:B,MATCH(N1105,Referans!A:A,0))</f>
        <v>Ayşe Demir</v>
      </c>
      <c r="V1105" s="20" t="str">
        <f t="shared" si="17"/>
        <v>KARLI</v>
      </c>
    </row>
    <row r="1106" spans="1:22" x14ac:dyDescent="0.25">
      <c r="A1106" s="1">
        <v>1886</v>
      </c>
      <c r="B1106" s="19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1">
        <v>31.56</v>
      </c>
      <c r="R1106" s="1">
        <v>3</v>
      </c>
      <c r="S1106" s="11">
        <v>10.4148</v>
      </c>
      <c r="T1106" s="20" t="str">
        <f>VLOOKUP(N1106,Referans!A:B,2,FALSE)</f>
        <v>Ahmet Yılmaz</v>
      </c>
      <c r="U1106" s="20" t="str">
        <f>INDEX(Referans!B:B,MATCH(N1106,Referans!A:A,0))</f>
        <v>Ahmet Yılmaz</v>
      </c>
      <c r="V1106" s="20" t="str">
        <f t="shared" si="17"/>
        <v>KARLI</v>
      </c>
    </row>
    <row r="1107" spans="1:22" x14ac:dyDescent="0.25">
      <c r="A1107" s="1">
        <v>1893</v>
      </c>
      <c r="B1107" s="19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1">
        <v>7.8239999999999998</v>
      </c>
      <c r="R1107" s="1">
        <v>1</v>
      </c>
      <c r="S1107" s="11">
        <v>2.9339999999999997</v>
      </c>
      <c r="T1107" s="20" t="str">
        <f>VLOOKUP(N1107,Referans!A:B,2,FALSE)</f>
        <v>Ayşe Demir</v>
      </c>
      <c r="U1107" s="20" t="str">
        <f>INDEX(Referans!B:B,MATCH(N1107,Referans!A:A,0))</f>
        <v>Ayşe Demir</v>
      </c>
      <c r="V1107" s="20" t="str">
        <f t="shared" si="17"/>
        <v>KARLI</v>
      </c>
    </row>
    <row r="1108" spans="1:22" x14ac:dyDescent="0.25">
      <c r="A1108" s="1">
        <v>1894</v>
      </c>
      <c r="B1108" s="19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1">
        <v>24.784000000000002</v>
      </c>
      <c r="R1108" s="1">
        <v>1</v>
      </c>
      <c r="S1108" s="11">
        <v>7.7449999999999983</v>
      </c>
      <c r="T1108" s="20" t="str">
        <f>VLOOKUP(N1108,Referans!A:B,2,FALSE)</f>
        <v>Ayşe Demir</v>
      </c>
      <c r="U1108" s="20" t="str">
        <f>INDEX(Referans!B:B,MATCH(N1108,Referans!A:A,0))</f>
        <v>Ayşe Demir</v>
      </c>
      <c r="V1108" s="20" t="str">
        <f t="shared" si="17"/>
        <v>KARLI</v>
      </c>
    </row>
    <row r="1109" spans="1:22" x14ac:dyDescent="0.25">
      <c r="A1109" s="1">
        <v>1895</v>
      </c>
      <c r="B1109" s="19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1">
        <v>34.650000000000006</v>
      </c>
      <c r="R1109" s="1">
        <v>3</v>
      </c>
      <c r="S1109" s="11">
        <v>10.395</v>
      </c>
      <c r="T1109" s="20" t="str">
        <f>VLOOKUP(N1109,Referans!A:B,2,FALSE)</f>
        <v>Ayşe Demir</v>
      </c>
      <c r="U1109" s="20" t="str">
        <f>INDEX(Referans!B:B,MATCH(N1109,Referans!A:A,0))</f>
        <v>Ayşe Demir</v>
      </c>
      <c r="V1109" s="20" t="str">
        <f t="shared" si="17"/>
        <v>KARLI</v>
      </c>
    </row>
    <row r="1110" spans="1:22" x14ac:dyDescent="0.25">
      <c r="A1110" s="1">
        <v>1897</v>
      </c>
      <c r="B1110" s="19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1">
        <v>1793.98</v>
      </c>
      <c r="R1110" s="1">
        <v>2</v>
      </c>
      <c r="S1110" s="11">
        <v>843.17059999999992</v>
      </c>
      <c r="T1110" s="20" t="str">
        <f>VLOOKUP(N1110,Referans!A:B,2,FALSE)</f>
        <v>Ayşe Demir</v>
      </c>
      <c r="U1110" s="20" t="str">
        <f>INDEX(Referans!B:B,MATCH(N1110,Referans!A:A,0))</f>
        <v>Ayşe Demir</v>
      </c>
      <c r="V1110" s="20" t="str">
        <f t="shared" si="17"/>
        <v>KARLI</v>
      </c>
    </row>
    <row r="1111" spans="1:22" x14ac:dyDescent="0.25">
      <c r="A1111" s="1">
        <v>1901</v>
      </c>
      <c r="B1111" s="19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1">
        <v>191.88</v>
      </c>
      <c r="R1111" s="1">
        <v>6</v>
      </c>
      <c r="S1111" s="11">
        <v>19.188000000000002</v>
      </c>
      <c r="T1111" s="20" t="str">
        <f>VLOOKUP(N1111,Referans!A:B,2,FALSE)</f>
        <v>Ayşe Demir</v>
      </c>
      <c r="U1111" s="20" t="str">
        <f>INDEX(Referans!B:B,MATCH(N1111,Referans!A:A,0))</f>
        <v>Ayşe Demir</v>
      </c>
      <c r="V1111" s="20" t="str">
        <f t="shared" si="17"/>
        <v>KARLI</v>
      </c>
    </row>
    <row r="1112" spans="1:22" x14ac:dyDescent="0.25">
      <c r="A1112" s="1">
        <v>1902</v>
      </c>
      <c r="B1112" s="19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1">
        <v>14.78</v>
      </c>
      <c r="R1112" s="1">
        <v>2</v>
      </c>
      <c r="S1112" s="11">
        <v>3.9906000000000006</v>
      </c>
      <c r="T1112" s="20" t="str">
        <f>VLOOKUP(N1112,Referans!A:B,2,FALSE)</f>
        <v>Mehmet Kaya</v>
      </c>
      <c r="U1112" s="20" t="str">
        <f>INDEX(Referans!B:B,MATCH(N1112,Referans!A:A,0))</f>
        <v>Mehmet Kaya</v>
      </c>
      <c r="V1112" s="20" t="str">
        <f t="shared" si="17"/>
        <v>KARLI</v>
      </c>
    </row>
    <row r="1113" spans="1:22" x14ac:dyDescent="0.25">
      <c r="A1113" s="1">
        <v>1903</v>
      </c>
      <c r="B1113" s="19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1">
        <v>5.1840000000000011</v>
      </c>
      <c r="R1113" s="1">
        <v>1</v>
      </c>
      <c r="S1113" s="11">
        <v>1.8144</v>
      </c>
      <c r="T1113" s="20" t="str">
        <f>VLOOKUP(N1113,Referans!A:B,2,FALSE)</f>
        <v>Ayşe Demir</v>
      </c>
      <c r="U1113" s="20" t="str">
        <f>INDEX(Referans!B:B,MATCH(N1113,Referans!A:A,0))</f>
        <v>Ayşe Demir</v>
      </c>
      <c r="V1113" s="20" t="str">
        <f t="shared" si="17"/>
        <v>KARLI</v>
      </c>
    </row>
    <row r="1114" spans="1:22" x14ac:dyDescent="0.25">
      <c r="A1114" s="1">
        <v>1904</v>
      </c>
      <c r="B1114" s="19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1">
        <v>478.48</v>
      </c>
      <c r="R1114" s="1">
        <v>2</v>
      </c>
      <c r="S1114" s="11">
        <v>47.848000000000013</v>
      </c>
      <c r="T1114" s="20" t="str">
        <f>VLOOKUP(N1114,Referans!A:B,2,FALSE)</f>
        <v>Ahmet Yılmaz</v>
      </c>
      <c r="U1114" s="20" t="str">
        <f>INDEX(Referans!B:B,MATCH(N1114,Referans!A:A,0))</f>
        <v>Ahmet Yılmaz</v>
      </c>
      <c r="V1114" s="20" t="str">
        <f t="shared" si="17"/>
        <v>KARLI</v>
      </c>
    </row>
    <row r="1115" spans="1:22" x14ac:dyDescent="0.25">
      <c r="A1115" s="1">
        <v>1905</v>
      </c>
      <c r="B1115" s="19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1">
        <v>28.400000000000002</v>
      </c>
      <c r="R1115" s="1">
        <v>2</v>
      </c>
      <c r="S1115" s="11">
        <v>6.7449999999999983</v>
      </c>
      <c r="T1115" s="20" t="str">
        <f>VLOOKUP(N1115,Referans!A:B,2,FALSE)</f>
        <v>Mehmet Kaya</v>
      </c>
      <c r="U1115" s="20" t="str">
        <f>INDEX(Referans!B:B,MATCH(N1115,Referans!A:A,0))</f>
        <v>Mehmet Kaya</v>
      </c>
      <c r="V1115" s="20" t="str">
        <f t="shared" si="17"/>
        <v>KARLI</v>
      </c>
    </row>
    <row r="1116" spans="1:22" x14ac:dyDescent="0.25">
      <c r="A1116" s="1">
        <v>1906</v>
      </c>
      <c r="B1116" s="19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1">
        <v>909.12</v>
      </c>
      <c r="R1116" s="1">
        <v>8</v>
      </c>
      <c r="S1116" s="11">
        <v>9.091199999999958</v>
      </c>
      <c r="T1116" s="20" t="str">
        <f>VLOOKUP(N1116,Referans!A:B,2,FALSE)</f>
        <v>Ayşe Demir</v>
      </c>
      <c r="U1116" s="20" t="str">
        <f>INDEX(Referans!B:B,MATCH(N1116,Referans!A:A,0))</f>
        <v>Ayşe Demir</v>
      </c>
      <c r="V1116" s="20" t="str">
        <f t="shared" si="17"/>
        <v>KARLI</v>
      </c>
    </row>
    <row r="1117" spans="1:22" x14ac:dyDescent="0.25">
      <c r="A1117" s="1">
        <v>1907</v>
      </c>
      <c r="B1117" s="19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1">
        <v>2.9520000000000004</v>
      </c>
      <c r="R1117" s="1">
        <v>2</v>
      </c>
      <c r="S1117" s="11">
        <v>-2.1648000000000005</v>
      </c>
      <c r="T1117" s="20" t="str">
        <f>VLOOKUP(N1117,Referans!A:B,2,FALSE)</f>
        <v>Ayşe Demir</v>
      </c>
      <c r="U1117" s="20" t="str">
        <f>INDEX(Referans!B:B,MATCH(N1117,Referans!A:A,0))</f>
        <v>Ayşe Demir</v>
      </c>
      <c r="V1117" s="20" t="str">
        <f t="shared" si="17"/>
        <v>ZARARLI</v>
      </c>
    </row>
    <row r="1118" spans="1:22" x14ac:dyDescent="0.25">
      <c r="A1118" s="1">
        <v>1908</v>
      </c>
      <c r="B1118" s="19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1">
        <v>27.018000000000008</v>
      </c>
      <c r="R1118" s="1">
        <v>6</v>
      </c>
      <c r="S1118" s="11">
        <v>-21.61440000000001</v>
      </c>
      <c r="T1118" s="20" t="str">
        <f>VLOOKUP(N1118,Referans!A:B,2,FALSE)</f>
        <v>Ayşe Demir</v>
      </c>
      <c r="U1118" s="20" t="str">
        <f>INDEX(Referans!B:B,MATCH(N1118,Referans!A:A,0))</f>
        <v>Ayşe Demir</v>
      </c>
      <c r="V1118" s="20" t="str">
        <f t="shared" si="17"/>
        <v>ZARARLI</v>
      </c>
    </row>
    <row r="1119" spans="1:22" x14ac:dyDescent="0.25">
      <c r="A1119" s="1">
        <v>1910</v>
      </c>
      <c r="B1119" s="19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1">
        <v>18.96</v>
      </c>
      <c r="R1119" s="1">
        <v>2</v>
      </c>
      <c r="S1119" s="11">
        <v>8.532</v>
      </c>
      <c r="T1119" s="20" t="str">
        <f>VLOOKUP(N1119,Referans!A:B,2,FALSE)</f>
        <v>Ahmet Yılmaz</v>
      </c>
      <c r="U1119" s="20" t="str">
        <f>INDEX(Referans!B:B,MATCH(N1119,Referans!A:A,0))</f>
        <v>Ahmet Yılmaz</v>
      </c>
      <c r="V1119" s="20" t="str">
        <f t="shared" si="17"/>
        <v>KARLI</v>
      </c>
    </row>
    <row r="1120" spans="1:22" x14ac:dyDescent="0.25">
      <c r="A1120" s="1">
        <v>1911</v>
      </c>
      <c r="B1120" s="19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1">
        <v>99.390000000000015</v>
      </c>
      <c r="R1120" s="1">
        <v>3</v>
      </c>
      <c r="S1120" s="11">
        <v>40.749900000000004</v>
      </c>
      <c r="T1120" s="20" t="str">
        <f>VLOOKUP(N1120,Referans!A:B,2,FALSE)</f>
        <v>Mehmet Kaya</v>
      </c>
      <c r="U1120" s="20" t="str">
        <f>INDEX(Referans!B:B,MATCH(N1120,Referans!A:A,0))</f>
        <v>Mehmet Kaya</v>
      </c>
      <c r="V1120" s="20" t="str">
        <f t="shared" si="17"/>
        <v>KARLI</v>
      </c>
    </row>
    <row r="1121" spans="1:22" x14ac:dyDescent="0.25">
      <c r="A1121" s="1">
        <v>1912</v>
      </c>
      <c r="B1121" s="19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1">
        <v>273.89600000000002</v>
      </c>
      <c r="R1121" s="1">
        <v>7</v>
      </c>
      <c r="S1121" s="11">
        <v>92.43989999999998</v>
      </c>
      <c r="T1121" s="20" t="str">
        <f>VLOOKUP(N1121,Referans!A:B,2,FALSE)</f>
        <v>Ayşe Demir</v>
      </c>
      <c r="U1121" s="20" t="str">
        <f>INDEX(Referans!B:B,MATCH(N1121,Referans!A:A,0))</f>
        <v>Ayşe Demir</v>
      </c>
      <c r="V1121" s="20" t="str">
        <f t="shared" si="17"/>
        <v>KARLI</v>
      </c>
    </row>
    <row r="1122" spans="1:22" x14ac:dyDescent="0.25">
      <c r="A1122" s="1">
        <v>1913</v>
      </c>
      <c r="B1122" s="19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1">
        <v>597.13200000000006</v>
      </c>
      <c r="R1122" s="1">
        <v>3</v>
      </c>
      <c r="S1122" s="11">
        <v>49.760999999999967</v>
      </c>
      <c r="T1122" s="20" t="str">
        <f>VLOOKUP(N1122,Referans!A:B,2,FALSE)</f>
        <v>Mehmet Kaya</v>
      </c>
      <c r="U1122" s="20" t="str">
        <f>INDEX(Referans!B:B,MATCH(N1122,Referans!A:A,0))</f>
        <v>Mehmet Kaya</v>
      </c>
      <c r="V1122" s="20" t="str">
        <f t="shared" si="17"/>
        <v>KARLI</v>
      </c>
    </row>
    <row r="1123" spans="1:22" x14ac:dyDescent="0.25">
      <c r="A1123" s="1">
        <v>1915</v>
      </c>
      <c r="B1123" s="19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1">
        <v>4.6079999999999997</v>
      </c>
      <c r="R1123" s="1">
        <v>2</v>
      </c>
      <c r="S1123" s="11">
        <v>1.6704000000000001</v>
      </c>
      <c r="T1123" s="20" t="str">
        <f>VLOOKUP(N1123,Referans!A:B,2,FALSE)</f>
        <v>Ayşe Demir</v>
      </c>
      <c r="U1123" s="20" t="str">
        <f>INDEX(Referans!B:B,MATCH(N1123,Referans!A:A,0))</f>
        <v>Ayşe Demir</v>
      </c>
      <c r="V1123" s="20" t="str">
        <f t="shared" si="17"/>
        <v>KARLI</v>
      </c>
    </row>
    <row r="1124" spans="1:22" x14ac:dyDescent="0.25">
      <c r="A1124" s="1">
        <v>1916</v>
      </c>
      <c r="B1124" s="19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1">
        <v>15.528</v>
      </c>
      <c r="R1124" s="1">
        <v>3</v>
      </c>
      <c r="S1124" s="11">
        <v>4.8524999999999991</v>
      </c>
      <c r="T1124" s="20" t="str">
        <f>VLOOKUP(N1124,Referans!A:B,2,FALSE)</f>
        <v>Ayşe Demir</v>
      </c>
      <c r="U1124" s="20" t="str">
        <f>INDEX(Referans!B:B,MATCH(N1124,Referans!A:A,0))</f>
        <v>Ayşe Demir</v>
      </c>
      <c r="V1124" s="20" t="str">
        <f t="shared" si="17"/>
        <v>KARLI</v>
      </c>
    </row>
    <row r="1125" spans="1:22" x14ac:dyDescent="0.25">
      <c r="A1125" s="1">
        <v>1917</v>
      </c>
      <c r="B1125" s="19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1">
        <v>11.952000000000002</v>
      </c>
      <c r="R1125" s="1">
        <v>3</v>
      </c>
      <c r="S1125" s="11">
        <v>3.8843999999999994</v>
      </c>
      <c r="T1125" s="20" t="str">
        <f>VLOOKUP(N1125,Referans!A:B,2,FALSE)</f>
        <v>Ayşe Demir</v>
      </c>
      <c r="U1125" s="20" t="str">
        <f>INDEX(Referans!B:B,MATCH(N1125,Referans!A:A,0))</f>
        <v>Ayşe Demir</v>
      </c>
      <c r="V1125" s="20" t="str">
        <f t="shared" si="17"/>
        <v>KARLI</v>
      </c>
    </row>
    <row r="1126" spans="1:22" x14ac:dyDescent="0.25">
      <c r="A1126" s="1">
        <v>1920</v>
      </c>
      <c r="B1126" s="19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1">
        <v>895.92</v>
      </c>
      <c r="R1126" s="1">
        <v>5</v>
      </c>
      <c r="S1126" s="11">
        <v>302.37299999999993</v>
      </c>
      <c r="T1126" s="20" t="str">
        <f>VLOOKUP(N1126,Referans!A:B,2,FALSE)</f>
        <v>Ayşe Demir</v>
      </c>
      <c r="U1126" s="20" t="str">
        <f>INDEX(Referans!B:B,MATCH(N1126,Referans!A:A,0))</f>
        <v>Ayşe Demir</v>
      </c>
      <c r="V1126" s="20" t="str">
        <f t="shared" si="17"/>
        <v>KARLI</v>
      </c>
    </row>
    <row r="1127" spans="1:22" x14ac:dyDescent="0.25">
      <c r="A1127" s="1">
        <v>1921</v>
      </c>
      <c r="B1127" s="19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1">
        <v>462.56400000000002</v>
      </c>
      <c r="R1127" s="1">
        <v>2</v>
      </c>
      <c r="S1127" s="11">
        <v>97.652399999999943</v>
      </c>
      <c r="T1127" s="20" t="str">
        <f>VLOOKUP(N1127,Referans!A:B,2,FALSE)</f>
        <v>Ahmet Yılmaz</v>
      </c>
      <c r="U1127" s="20" t="str">
        <f>INDEX(Referans!B:B,MATCH(N1127,Referans!A:A,0))</f>
        <v>Ahmet Yılmaz</v>
      </c>
      <c r="V1127" s="20" t="str">
        <f t="shared" si="17"/>
        <v>KARLI</v>
      </c>
    </row>
    <row r="1128" spans="1:22" x14ac:dyDescent="0.25">
      <c r="A1128" s="1">
        <v>1923</v>
      </c>
      <c r="B1128" s="19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1">
        <v>863.6400000000001</v>
      </c>
      <c r="R1128" s="1">
        <v>9</v>
      </c>
      <c r="S1128" s="11">
        <v>107.95499999999998</v>
      </c>
      <c r="T1128" s="20" t="str">
        <f>VLOOKUP(N1128,Referans!A:B,2,FALSE)</f>
        <v>Mehmet Kaya</v>
      </c>
      <c r="U1128" s="20" t="str">
        <f>INDEX(Referans!B:B,MATCH(N1128,Referans!A:A,0))</f>
        <v>Mehmet Kaya</v>
      </c>
      <c r="V1128" s="20" t="str">
        <f t="shared" si="17"/>
        <v>KARLI</v>
      </c>
    </row>
    <row r="1129" spans="1:22" x14ac:dyDescent="0.25">
      <c r="A1129" s="1">
        <v>1924</v>
      </c>
      <c r="B1129" s="19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1">
        <v>47.616</v>
      </c>
      <c r="R1129" s="1">
        <v>3</v>
      </c>
      <c r="S1129" s="11">
        <v>3.571200000000001</v>
      </c>
      <c r="T1129" s="20" t="str">
        <f>VLOOKUP(N1129,Referans!A:B,2,FALSE)</f>
        <v>Ayşe Demir</v>
      </c>
      <c r="U1129" s="20" t="str">
        <f>INDEX(Referans!B:B,MATCH(N1129,Referans!A:A,0))</f>
        <v>Ayşe Demir</v>
      </c>
      <c r="V1129" s="20" t="str">
        <f t="shared" si="17"/>
        <v>KARLI</v>
      </c>
    </row>
    <row r="1130" spans="1:22" x14ac:dyDescent="0.25">
      <c r="A1130" s="1">
        <v>1925</v>
      </c>
      <c r="B1130" s="19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1">
        <v>92.94</v>
      </c>
      <c r="R1130" s="1">
        <v>3</v>
      </c>
      <c r="S1130" s="11">
        <v>41.822999999999993</v>
      </c>
      <c r="T1130" s="20" t="str">
        <f>VLOOKUP(N1130,Referans!A:B,2,FALSE)</f>
        <v>Ayşe Demir</v>
      </c>
      <c r="U1130" s="20" t="str">
        <f>INDEX(Referans!B:B,MATCH(N1130,Referans!A:A,0))</f>
        <v>Ayşe Demir</v>
      </c>
      <c r="V1130" s="20" t="str">
        <f t="shared" si="17"/>
        <v>KARLI</v>
      </c>
    </row>
    <row r="1131" spans="1:22" x14ac:dyDescent="0.25">
      <c r="A1131" s="1">
        <v>1926</v>
      </c>
      <c r="B1131" s="19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1">
        <v>199.98</v>
      </c>
      <c r="R1131" s="1">
        <v>2</v>
      </c>
      <c r="S1131" s="11">
        <v>69.992999999999995</v>
      </c>
      <c r="T1131" s="20" t="str">
        <f>VLOOKUP(N1131,Referans!A:B,2,FALSE)</f>
        <v>Mehmet Kaya</v>
      </c>
      <c r="U1131" s="20" t="str">
        <f>INDEX(Referans!B:B,MATCH(N1131,Referans!A:A,0))</f>
        <v>Mehmet Kaya</v>
      </c>
      <c r="V1131" s="20" t="str">
        <f t="shared" si="17"/>
        <v>KARLI</v>
      </c>
    </row>
    <row r="1132" spans="1:22" x14ac:dyDescent="0.25">
      <c r="A1132" s="1">
        <v>1927</v>
      </c>
      <c r="B1132" s="19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1">
        <v>177.48000000000002</v>
      </c>
      <c r="R1132" s="1">
        <v>3</v>
      </c>
      <c r="S1132" s="11">
        <v>19.966499999999982</v>
      </c>
      <c r="T1132" s="20" t="str">
        <f>VLOOKUP(N1132,Referans!A:B,2,FALSE)</f>
        <v>Mehmet Kaya</v>
      </c>
      <c r="U1132" s="20" t="str">
        <f>INDEX(Referans!B:B,MATCH(N1132,Referans!A:A,0))</f>
        <v>Mehmet Kaya</v>
      </c>
      <c r="V1132" s="20" t="str">
        <f t="shared" si="17"/>
        <v>KARLI</v>
      </c>
    </row>
    <row r="1133" spans="1:22" x14ac:dyDescent="0.25">
      <c r="A1133" s="1">
        <v>1928</v>
      </c>
      <c r="B1133" s="19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1">
        <v>88.768000000000001</v>
      </c>
      <c r="R1133" s="1">
        <v>2</v>
      </c>
      <c r="S1133" s="11">
        <v>31.068799999999996</v>
      </c>
      <c r="T1133" s="20" t="str">
        <f>VLOOKUP(N1133,Referans!A:B,2,FALSE)</f>
        <v>Ayşe Demir</v>
      </c>
      <c r="U1133" s="20" t="str">
        <f>INDEX(Referans!B:B,MATCH(N1133,Referans!A:A,0))</f>
        <v>Ayşe Demir</v>
      </c>
      <c r="V1133" s="20" t="str">
        <f t="shared" si="17"/>
        <v>KARLI</v>
      </c>
    </row>
    <row r="1134" spans="1:22" x14ac:dyDescent="0.25">
      <c r="A1134" s="1">
        <v>1929</v>
      </c>
      <c r="B1134" s="19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1">
        <v>6.48</v>
      </c>
      <c r="R1134" s="1">
        <v>1</v>
      </c>
      <c r="S1134" s="11">
        <v>3.1104000000000003</v>
      </c>
      <c r="T1134" s="20" t="str">
        <f>VLOOKUP(N1134,Referans!A:B,2,FALSE)</f>
        <v>Ayşe Demir</v>
      </c>
      <c r="U1134" s="20" t="str">
        <f>INDEX(Referans!B:B,MATCH(N1134,Referans!A:A,0))</f>
        <v>Ayşe Demir</v>
      </c>
      <c r="V1134" s="20" t="str">
        <f t="shared" si="17"/>
        <v>KARLI</v>
      </c>
    </row>
    <row r="1135" spans="1:22" x14ac:dyDescent="0.25">
      <c r="A1135" s="1">
        <v>1930</v>
      </c>
      <c r="B1135" s="19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1">
        <v>46.51</v>
      </c>
      <c r="R1135" s="1">
        <v>1</v>
      </c>
      <c r="S1135" s="11">
        <v>1.8603999999999985</v>
      </c>
      <c r="T1135" s="20" t="str">
        <f>VLOOKUP(N1135,Referans!A:B,2,FALSE)</f>
        <v>Ayşe Demir</v>
      </c>
      <c r="U1135" s="20" t="str">
        <f>INDEX(Referans!B:B,MATCH(N1135,Referans!A:A,0))</f>
        <v>Ayşe Demir</v>
      </c>
      <c r="V1135" s="20" t="str">
        <f t="shared" si="17"/>
        <v>KARLI</v>
      </c>
    </row>
    <row r="1136" spans="1:22" x14ac:dyDescent="0.25">
      <c r="A1136" s="1">
        <v>1931</v>
      </c>
      <c r="B1136" s="19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1">
        <v>659.97600000000011</v>
      </c>
      <c r="R1136" s="1">
        <v>3</v>
      </c>
      <c r="S1136" s="11">
        <v>49.498199999999969</v>
      </c>
      <c r="T1136" s="20" t="str">
        <f>VLOOKUP(N1136,Referans!A:B,2,FALSE)</f>
        <v>Mehmet Kaya</v>
      </c>
      <c r="U1136" s="20" t="str">
        <f>INDEX(Referans!B:B,MATCH(N1136,Referans!A:A,0))</f>
        <v>Mehmet Kaya</v>
      </c>
      <c r="V1136" s="20" t="str">
        <f t="shared" si="17"/>
        <v>KARLI</v>
      </c>
    </row>
    <row r="1137" spans="1:22" x14ac:dyDescent="0.25">
      <c r="A1137" s="1">
        <v>1932</v>
      </c>
      <c r="B1137" s="19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1">
        <v>271.99200000000002</v>
      </c>
      <c r="R1137" s="1">
        <v>1</v>
      </c>
      <c r="S1137" s="11">
        <v>23.799300000000002</v>
      </c>
      <c r="T1137" s="20" t="str">
        <f>VLOOKUP(N1137,Referans!A:B,2,FALSE)</f>
        <v>Mehmet Kaya</v>
      </c>
      <c r="U1137" s="20" t="str">
        <f>INDEX(Referans!B:B,MATCH(N1137,Referans!A:A,0))</f>
        <v>Mehmet Kaya</v>
      </c>
      <c r="V1137" s="20" t="str">
        <f t="shared" si="17"/>
        <v>KARLI</v>
      </c>
    </row>
    <row r="1138" spans="1:22" x14ac:dyDescent="0.25">
      <c r="A1138" s="1">
        <v>1933</v>
      </c>
      <c r="B1138" s="19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1">
        <v>145.74</v>
      </c>
      <c r="R1138" s="1">
        <v>3</v>
      </c>
      <c r="S1138" s="11">
        <v>23.318400000000011</v>
      </c>
      <c r="T1138" s="20" t="str">
        <f>VLOOKUP(N1138,Referans!A:B,2,FALSE)</f>
        <v>Ahmet Yılmaz</v>
      </c>
      <c r="U1138" s="20" t="str">
        <f>INDEX(Referans!B:B,MATCH(N1138,Referans!A:A,0))</f>
        <v>Ahmet Yılmaz</v>
      </c>
      <c r="V1138" s="20" t="str">
        <f t="shared" si="17"/>
        <v>KARLI</v>
      </c>
    </row>
    <row r="1139" spans="1:22" x14ac:dyDescent="0.25">
      <c r="A1139" s="1">
        <v>1934</v>
      </c>
      <c r="B1139" s="19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1">
        <v>15.4</v>
      </c>
      <c r="R1139" s="1">
        <v>5</v>
      </c>
      <c r="S1139" s="11">
        <v>7.3919999999999995</v>
      </c>
      <c r="T1139" s="20" t="str">
        <f>VLOOKUP(N1139,Referans!A:B,2,FALSE)</f>
        <v>Ahmet Yılmaz</v>
      </c>
      <c r="U1139" s="20" t="str">
        <f>INDEX(Referans!B:B,MATCH(N1139,Referans!A:A,0))</f>
        <v>Ahmet Yılmaz</v>
      </c>
      <c r="V1139" s="20" t="str">
        <f t="shared" si="17"/>
        <v>KARLI</v>
      </c>
    </row>
    <row r="1140" spans="1:22" x14ac:dyDescent="0.25">
      <c r="A1140" s="1">
        <v>1935</v>
      </c>
      <c r="B1140" s="19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1">
        <v>244.54999999999998</v>
      </c>
      <c r="R1140" s="1">
        <v>5</v>
      </c>
      <c r="S1140" s="11">
        <v>114.93849999999998</v>
      </c>
      <c r="T1140" s="20" t="str">
        <f>VLOOKUP(N1140,Referans!A:B,2,FALSE)</f>
        <v>Ayşe Demir</v>
      </c>
      <c r="U1140" s="20" t="str">
        <f>INDEX(Referans!B:B,MATCH(N1140,Referans!A:A,0))</f>
        <v>Ayşe Demir</v>
      </c>
      <c r="V1140" s="20" t="str">
        <f t="shared" si="17"/>
        <v>KARLI</v>
      </c>
    </row>
    <row r="1141" spans="1:22" x14ac:dyDescent="0.25">
      <c r="A1141" s="1">
        <v>1936</v>
      </c>
      <c r="B1141" s="19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1">
        <v>166.16</v>
      </c>
      <c r="R1141" s="1">
        <v>8</v>
      </c>
      <c r="S1141" s="11">
        <v>59.817599999999999</v>
      </c>
      <c r="T1141" s="20" t="str">
        <f>VLOOKUP(N1141,Referans!A:B,2,FALSE)</f>
        <v>Mehmet Kaya</v>
      </c>
      <c r="U1141" s="20" t="str">
        <f>INDEX(Referans!B:B,MATCH(N1141,Referans!A:A,0))</f>
        <v>Mehmet Kaya</v>
      </c>
      <c r="V1141" s="20" t="str">
        <f t="shared" si="17"/>
        <v>KARLI</v>
      </c>
    </row>
    <row r="1142" spans="1:22" x14ac:dyDescent="0.25">
      <c r="A1142" s="1">
        <v>1938</v>
      </c>
      <c r="B1142" s="19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1">
        <v>19.968000000000004</v>
      </c>
      <c r="R1142" s="1">
        <v>2</v>
      </c>
      <c r="S1142" s="11">
        <v>-13.311999999999998</v>
      </c>
      <c r="T1142" s="20" t="str">
        <f>VLOOKUP(N1142,Referans!A:B,2,FALSE)</f>
        <v>Ayşe Demir</v>
      </c>
      <c r="U1142" s="20" t="str">
        <f>INDEX(Referans!B:B,MATCH(N1142,Referans!A:A,0))</f>
        <v>Ayşe Demir</v>
      </c>
      <c r="V1142" s="20" t="str">
        <f t="shared" si="17"/>
        <v>ZARARLI</v>
      </c>
    </row>
    <row r="1143" spans="1:22" x14ac:dyDescent="0.25">
      <c r="A1143" s="1">
        <v>1939</v>
      </c>
      <c r="B1143" s="19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1">
        <v>33.488000000000007</v>
      </c>
      <c r="R1143" s="1">
        <v>7</v>
      </c>
      <c r="S1143" s="11">
        <v>-1.2558000000000051</v>
      </c>
      <c r="T1143" s="20" t="str">
        <f>VLOOKUP(N1143,Referans!A:B,2,FALSE)</f>
        <v>Ayşe Demir</v>
      </c>
      <c r="U1143" s="20" t="str">
        <f>INDEX(Referans!B:B,MATCH(N1143,Referans!A:A,0))</f>
        <v>Ayşe Demir</v>
      </c>
      <c r="V1143" s="20" t="str">
        <f t="shared" si="17"/>
        <v>ZARARLI</v>
      </c>
    </row>
    <row r="1144" spans="1:22" x14ac:dyDescent="0.25">
      <c r="A1144" s="1">
        <v>1940</v>
      </c>
      <c r="B1144" s="19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1">
        <v>8.7360000000000024</v>
      </c>
      <c r="R1144" s="1">
        <v>4</v>
      </c>
      <c r="S1144" s="11">
        <v>-6.1151999999999997</v>
      </c>
      <c r="T1144" s="20" t="str">
        <f>VLOOKUP(N1144,Referans!A:B,2,FALSE)</f>
        <v>Ayşe Demir</v>
      </c>
      <c r="U1144" s="20" t="str">
        <f>INDEX(Referans!B:B,MATCH(N1144,Referans!A:A,0))</f>
        <v>Ayşe Demir</v>
      </c>
      <c r="V1144" s="20" t="str">
        <f t="shared" si="17"/>
        <v>ZARARLI</v>
      </c>
    </row>
    <row r="1145" spans="1:22" x14ac:dyDescent="0.25">
      <c r="A1145" s="1">
        <v>1941</v>
      </c>
      <c r="B1145" s="19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1">
        <v>662.88</v>
      </c>
      <c r="R1145" s="1">
        <v>3</v>
      </c>
      <c r="S1145" s="11">
        <v>74.573999999999955</v>
      </c>
      <c r="T1145" s="20" t="str">
        <f>VLOOKUP(N1145,Referans!A:B,2,FALSE)</f>
        <v>Ahmet Yılmaz</v>
      </c>
      <c r="U1145" s="20" t="str">
        <f>INDEX(Referans!B:B,MATCH(N1145,Referans!A:A,0))</f>
        <v>Ahmet Yılmaz</v>
      </c>
      <c r="V1145" s="20" t="str">
        <f t="shared" si="17"/>
        <v>KARLI</v>
      </c>
    </row>
    <row r="1146" spans="1:22" x14ac:dyDescent="0.25">
      <c r="A1146" s="1">
        <v>1942</v>
      </c>
      <c r="B1146" s="19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1">
        <v>47.360000000000007</v>
      </c>
      <c r="R1146" s="1">
        <v>4</v>
      </c>
      <c r="S1146" s="11">
        <v>17.759999999999998</v>
      </c>
      <c r="T1146" s="20" t="str">
        <f>VLOOKUP(N1146,Referans!A:B,2,FALSE)</f>
        <v>Ayşe Demir</v>
      </c>
      <c r="U1146" s="20" t="str">
        <f>INDEX(Referans!B:B,MATCH(N1146,Referans!A:A,0))</f>
        <v>Ayşe Demir</v>
      </c>
      <c r="V1146" s="20" t="str">
        <f t="shared" si="17"/>
        <v>KARLI</v>
      </c>
    </row>
    <row r="1147" spans="1:22" x14ac:dyDescent="0.25">
      <c r="A1147" s="1">
        <v>1943</v>
      </c>
      <c r="B1147" s="19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1">
        <v>27.439999999999998</v>
      </c>
      <c r="R1147" s="1">
        <v>2</v>
      </c>
      <c r="S1147" s="11">
        <v>2.4009999999999998</v>
      </c>
      <c r="T1147" s="20" t="str">
        <f>VLOOKUP(N1147,Referans!A:B,2,FALSE)</f>
        <v>Ayşe Demir</v>
      </c>
      <c r="U1147" s="20" t="str">
        <f>INDEX(Referans!B:B,MATCH(N1147,Referans!A:A,0))</f>
        <v>Ayşe Demir</v>
      </c>
      <c r="V1147" s="20" t="str">
        <f t="shared" si="17"/>
        <v>KARLI</v>
      </c>
    </row>
    <row r="1148" spans="1:22" x14ac:dyDescent="0.25">
      <c r="A1148" s="1">
        <v>1944</v>
      </c>
      <c r="B1148" s="19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1">
        <v>3.2399999999999993</v>
      </c>
      <c r="R1148" s="1">
        <v>9</v>
      </c>
      <c r="S1148" s="11">
        <v>-5.1840000000000011</v>
      </c>
      <c r="T1148" s="20" t="str">
        <f>VLOOKUP(N1148,Referans!A:B,2,FALSE)</f>
        <v>Ayşe Demir</v>
      </c>
      <c r="U1148" s="20" t="str">
        <f>INDEX(Referans!B:B,MATCH(N1148,Referans!A:A,0))</f>
        <v>Ayşe Demir</v>
      </c>
      <c r="V1148" s="20" t="str">
        <f t="shared" si="17"/>
        <v>ZARARLI</v>
      </c>
    </row>
    <row r="1149" spans="1:22" x14ac:dyDescent="0.25">
      <c r="A1149" s="1">
        <v>1945</v>
      </c>
      <c r="B1149" s="19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1">
        <v>95.968000000000004</v>
      </c>
      <c r="R1149" s="1">
        <v>4</v>
      </c>
      <c r="S1149" s="11">
        <v>26.391200000000001</v>
      </c>
      <c r="T1149" s="20" t="str">
        <f>VLOOKUP(N1149,Referans!A:B,2,FALSE)</f>
        <v>Mehmet Kaya</v>
      </c>
      <c r="U1149" s="20" t="str">
        <f>INDEX(Referans!B:B,MATCH(N1149,Referans!A:A,0))</f>
        <v>Mehmet Kaya</v>
      </c>
      <c r="V1149" s="20" t="str">
        <f t="shared" si="17"/>
        <v>KARLI</v>
      </c>
    </row>
    <row r="1150" spans="1:22" x14ac:dyDescent="0.25">
      <c r="A1150" s="1">
        <v>1946</v>
      </c>
      <c r="B1150" s="19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1">
        <v>10.368000000000002</v>
      </c>
      <c r="R1150" s="1">
        <v>2</v>
      </c>
      <c r="S1150" s="11">
        <v>3.6288</v>
      </c>
      <c r="T1150" s="20" t="str">
        <f>VLOOKUP(N1150,Referans!A:B,2,FALSE)</f>
        <v>Ayşe Demir</v>
      </c>
      <c r="U1150" s="20" t="str">
        <f>INDEX(Referans!B:B,MATCH(N1150,Referans!A:A,0))</f>
        <v>Ayşe Demir</v>
      </c>
      <c r="V1150" s="20" t="str">
        <f t="shared" si="17"/>
        <v>KARLI</v>
      </c>
    </row>
    <row r="1151" spans="1:22" x14ac:dyDescent="0.25">
      <c r="A1151" s="1">
        <v>1947</v>
      </c>
      <c r="B1151" s="19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1">
        <v>23.1</v>
      </c>
      <c r="R1151" s="1">
        <v>2</v>
      </c>
      <c r="S1151" s="11">
        <v>6.468</v>
      </c>
      <c r="T1151" s="20" t="str">
        <f>VLOOKUP(N1151,Referans!A:B,2,FALSE)</f>
        <v>Ayşe Demir</v>
      </c>
      <c r="U1151" s="20" t="str">
        <f>INDEX(Referans!B:B,MATCH(N1151,Referans!A:A,0))</f>
        <v>Ayşe Demir</v>
      </c>
      <c r="V1151" s="20" t="str">
        <f t="shared" si="17"/>
        <v>KARLI</v>
      </c>
    </row>
    <row r="1152" spans="1:22" x14ac:dyDescent="0.25">
      <c r="A1152" s="1">
        <v>1948</v>
      </c>
      <c r="B1152" s="19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1">
        <v>11.54</v>
      </c>
      <c r="R1152" s="1">
        <v>2</v>
      </c>
      <c r="S1152" s="11">
        <v>3.4619999999999997</v>
      </c>
      <c r="T1152" s="20" t="str">
        <f>VLOOKUP(N1152,Referans!A:B,2,FALSE)</f>
        <v>Ahmet Yılmaz</v>
      </c>
      <c r="U1152" s="20" t="str">
        <f>INDEX(Referans!B:B,MATCH(N1152,Referans!A:A,0))</f>
        <v>Ahmet Yılmaz</v>
      </c>
      <c r="V1152" s="20" t="str">
        <f t="shared" si="17"/>
        <v>KARLI</v>
      </c>
    </row>
    <row r="1153" spans="1:22" x14ac:dyDescent="0.25">
      <c r="A1153" s="1">
        <v>1949</v>
      </c>
      <c r="B1153" s="19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1">
        <v>254.52599999999998</v>
      </c>
      <c r="R1153" s="1">
        <v>1</v>
      </c>
      <c r="S1153" s="11">
        <v>-93.3262</v>
      </c>
      <c r="T1153" s="20" t="str">
        <f>VLOOKUP(N1153,Referans!A:B,2,FALSE)</f>
        <v>Ahmet Yılmaz</v>
      </c>
      <c r="U1153" s="20" t="str">
        <f>INDEX(Referans!B:B,MATCH(N1153,Referans!A:A,0))</f>
        <v>Ahmet Yılmaz</v>
      </c>
      <c r="V1153" s="20" t="str">
        <f t="shared" si="17"/>
        <v>ZARARLI</v>
      </c>
    </row>
    <row r="1154" spans="1:22" x14ac:dyDescent="0.25">
      <c r="A1154" s="1">
        <v>1950</v>
      </c>
      <c r="B1154" s="19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1">
        <v>12.98</v>
      </c>
      <c r="R1154" s="1">
        <v>1</v>
      </c>
      <c r="S1154" s="11">
        <v>3.7641999999999989</v>
      </c>
      <c r="T1154" s="20" t="str">
        <f>VLOOKUP(N1154,Referans!A:B,2,FALSE)</f>
        <v>Ayşe Demir</v>
      </c>
      <c r="U1154" s="20" t="str">
        <f>INDEX(Referans!B:B,MATCH(N1154,Referans!A:A,0))</f>
        <v>Ayşe Demir</v>
      </c>
      <c r="V1154" s="20" t="str">
        <f t="shared" ref="V1154:V1217" si="18">IF(S1154&gt;0,"KARLI",IF(S1154=0,"KAR VEYA ZARAR YOK","ZARARLI"))</f>
        <v>KARLI</v>
      </c>
    </row>
    <row r="1155" spans="1:22" x14ac:dyDescent="0.25">
      <c r="A1155" s="1">
        <v>1951</v>
      </c>
      <c r="B1155" s="19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1">
        <v>26.432000000000002</v>
      </c>
      <c r="R1155" s="1">
        <v>8</v>
      </c>
      <c r="S1155" s="11">
        <v>8.9207999999999998</v>
      </c>
      <c r="T1155" s="20" t="str">
        <f>VLOOKUP(N1155,Referans!A:B,2,FALSE)</f>
        <v>Ayşe Demir</v>
      </c>
      <c r="U1155" s="20" t="str">
        <f>INDEX(Referans!B:B,MATCH(N1155,Referans!A:A,0))</f>
        <v>Ayşe Demir</v>
      </c>
      <c r="V1155" s="20" t="str">
        <f t="shared" si="18"/>
        <v>KARLI</v>
      </c>
    </row>
    <row r="1156" spans="1:22" x14ac:dyDescent="0.25">
      <c r="A1156" s="1">
        <v>1952</v>
      </c>
      <c r="B1156" s="19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1">
        <v>197.96999999999997</v>
      </c>
      <c r="R1156" s="1">
        <v>3</v>
      </c>
      <c r="S1156" s="11">
        <v>57.41129999999999</v>
      </c>
      <c r="T1156" s="20" t="str">
        <f>VLOOKUP(N1156,Referans!A:B,2,FALSE)</f>
        <v>Mehmet Kaya</v>
      </c>
      <c r="U1156" s="20" t="str">
        <f>INDEX(Referans!B:B,MATCH(N1156,Referans!A:A,0))</f>
        <v>Mehmet Kaya</v>
      </c>
      <c r="V1156" s="20" t="str">
        <f t="shared" si="18"/>
        <v>KARLI</v>
      </c>
    </row>
    <row r="1157" spans="1:22" x14ac:dyDescent="0.25">
      <c r="A1157" s="1">
        <v>1953</v>
      </c>
      <c r="B1157" s="19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1">
        <v>18.899999999999999</v>
      </c>
      <c r="R1157" s="1">
        <v>6</v>
      </c>
      <c r="S1157" s="11">
        <v>9.0719999999999992</v>
      </c>
      <c r="T1157" s="20" t="str">
        <f>VLOOKUP(N1157,Referans!A:B,2,FALSE)</f>
        <v>Ayşe Demir</v>
      </c>
      <c r="U1157" s="20" t="str">
        <f>INDEX(Referans!B:B,MATCH(N1157,Referans!A:A,0))</f>
        <v>Ayşe Demir</v>
      </c>
      <c r="V1157" s="20" t="str">
        <f t="shared" si="18"/>
        <v>KARLI</v>
      </c>
    </row>
    <row r="1158" spans="1:22" x14ac:dyDescent="0.25">
      <c r="A1158" s="1">
        <v>1954</v>
      </c>
      <c r="B1158" s="19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1">
        <v>1282.4100000000001</v>
      </c>
      <c r="R1158" s="1">
        <v>5</v>
      </c>
      <c r="S1158" s="11">
        <v>213.73500000000001</v>
      </c>
      <c r="T1158" s="20" t="str">
        <f>VLOOKUP(N1158,Referans!A:B,2,FALSE)</f>
        <v>Ahmet Yılmaz</v>
      </c>
      <c r="U1158" s="20" t="str">
        <f>INDEX(Referans!B:B,MATCH(N1158,Referans!A:A,0))</f>
        <v>Ahmet Yılmaz</v>
      </c>
      <c r="V1158" s="20" t="str">
        <f t="shared" si="18"/>
        <v>KARLI</v>
      </c>
    </row>
    <row r="1159" spans="1:22" x14ac:dyDescent="0.25">
      <c r="A1159" s="1">
        <v>1955</v>
      </c>
      <c r="B1159" s="19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1">
        <v>4.92</v>
      </c>
      <c r="R1159" s="1">
        <v>3</v>
      </c>
      <c r="S1159" s="11">
        <v>2.2139999999999995</v>
      </c>
      <c r="T1159" s="20" t="str">
        <f>VLOOKUP(N1159,Referans!A:B,2,FALSE)</f>
        <v>Ayşe Demir</v>
      </c>
      <c r="U1159" s="20" t="str">
        <f>INDEX(Referans!B:B,MATCH(N1159,Referans!A:A,0))</f>
        <v>Ayşe Demir</v>
      </c>
      <c r="V1159" s="20" t="str">
        <f t="shared" si="18"/>
        <v>KARLI</v>
      </c>
    </row>
    <row r="1160" spans="1:22" x14ac:dyDescent="0.25">
      <c r="A1160" s="1">
        <v>1956</v>
      </c>
      <c r="B1160" s="19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1">
        <v>238</v>
      </c>
      <c r="R1160" s="1">
        <v>2</v>
      </c>
      <c r="S1160" s="11">
        <v>38.080000000000013</v>
      </c>
      <c r="T1160" s="20" t="str">
        <f>VLOOKUP(N1160,Referans!A:B,2,FALSE)</f>
        <v>Mehmet Kaya</v>
      </c>
      <c r="U1160" s="20" t="str">
        <f>INDEX(Referans!B:B,MATCH(N1160,Referans!A:A,0))</f>
        <v>Mehmet Kaya</v>
      </c>
      <c r="V1160" s="20" t="str">
        <f t="shared" si="18"/>
        <v>KARLI</v>
      </c>
    </row>
    <row r="1161" spans="1:22" x14ac:dyDescent="0.25">
      <c r="A1161" s="1">
        <v>1957</v>
      </c>
      <c r="B1161" s="19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1">
        <v>167.97</v>
      </c>
      <c r="R1161" s="1">
        <v>3</v>
      </c>
      <c r="S1161" s="11">
        <v>40.31280000000001</v>
      </c>
      <c r="T1161" s="20" t="str">
        <f>VLOOKUP(N1161,Referans!A:B,2,FALSE)</f>
        <v>Mehmet Kaya</v>
      </c>
      <c r="U1161" s="20" t="str">
        <f>INDEX(Referans!B:B,MATCH(N1161,Referans!A:A,0))</f>
        <v>Mehmet Kaya</v>
      </c>
      <c r="V1161" s="20" t="str">
        <f t="shared" si="18"/>
        <v>KARLI</v>
      </c>
    </row>
    <row r="1162" spans="1:22" x14ac:dyDescent="0.25">
      <c r="A1162" s="1">
        <v>1958</v>
      </c>
      <c r="B1162" s="19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1">
        <v>17.12</v>
      </c>
      <c r="R1162" s="1">
        <v>4</v>
      </c>
      <c r="S1162" s="11">
        <v>7.7039999999999988</v>
      </c>
      <c r="T1162" s="20" t="str">
        <f>VLOOKUP(N1162,Referans!A:B,2,FALSE)</f>
        <v>Ayşe Demir</v>
      </c>
      <c r="U1162" s="20" t="str">
        <f>INDEX(Referans!B:B,MATCH(N1162,Referans!A:A,0))</f>
        <v>Ayşe Demir</v>
      </c>
      <c r="V1162" s="20" t="str">
        <f t="shared" si="18"/>
        <v>KARLI</v>
      </c>
    </row>
    <row r="1163" spans="1:22" x14ac:dyDescent="0.25">
      <c r="A1163" s="1">
        <v>1959</v>
      </c>
      <c r="B1163" s="19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1">
        <v>16.200000000000003</v>
      </c>
      <c r="R1163" s="1">
        <v>3</v>
      </c>
      <c r="S1163" s="11">
        <v>7.7759999999999998</v>
      </c>
      <c r="T1163" s="20" t="str">
        <f>VLOOKUP(N1163,Referans!A:B,2,FALSE)</f>
        <v>Ayşe Demir</v>
      </c>
      <c r="U1163" s="20" t="str">
        <f>INDEX(Referans!B:B,MATCH(N1163,Referans!A:A,0))</f>
        <v>Ayşe Demir</v>
      </c>
      <c r="V1163" s="20" t="str">
        <f t="shared" si="18"/>
        <v>KARLI</v>
      </c>
    </row>
    <row r="1164" spans="1:22" x14ac:dyDescent="0.25">
      <c r="A1164" s="1">
        <v>1960</v>
      </c>
      <c r="B1164" s="19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1">
        <v>33.99</v>
      </c>
      <c r="R1164" s="1">
        <v>3</v>
      </c>
      <c r="S1164" s="11">
        <v>14.615700000000004</v>
      </c>
      <c r="T1164" s="20" t="str">
        <f>VLOOKUP(N1164,Referans!A:B,2,FALSE)</f>
        <v>Ayşe Demir</v>
      </c>
      <c r="U1164" s="20" t="str">
        <f>INDEX(Referans!B:B,MATCH(N1164,Referans!A:A,0))</f>
        <v>Ayşe Demir</v>
      </c>
      <c r="V1164" s="20" t="str">
        <f t="shared" si="18"/>
        <v>KARLI</v>
      </c>
    </row>
    <row r="1165" spans="1:22" x14ac:dyDescent="0.25">
      <c r="A1165" s="1">
        <v>1961</v>
      </c>
      <c r="B1165" s="19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1">
        <v>296.84999999999997</v>
      </c>
      <c r="R1165" s="1">
        <v>5</v>
      </c>
      <c r="S1165" s="11">
        <v>53.432999999999993</v>
      </c>
      <c r="T1165" s="20" t="str">
        <f>VLOOKUP(N1165,Referans!A:B,2,FALSE)</f>
        <v>Mehmet Kaya</v>
      </c>
      <c r="U1165" s="20" t="str">
        <f>INDEX(Referans!B:B,MATCH(N1165,Referans!A:A,0))</f>
        <v>Mehmet Kaya</v>
      </c>
      <c r="V1165" s="20" t="str">
        <f t="shared" si="18"/>
        <v>KARLI</v>
      </c>
    </row>
    <row r="1166" spans="1:22" x14ac:dyDescent="0.25">
      <c r="A1166" s="1">
        <v>1962</v>
      </c>
      <c r="B1166" s="19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1">
        <v>112.80000000000001</v>
      </c>
      <c r="R1166" s="1">
        <v>6</v>
      </c>
      <c r="S1166" s="11">
        <v>6.7680000000000007</v>
      </c>
      <c r="T1166" s="20" t="str">
        <f>VLOOKUP(N1166,Referans!A:B,2,FALSE)</f>
        <v>Mehmet Kaya</v>
      </c>
      <c r="U1166" s="20" t="str">
        <f>INDEX(Referans!B:B,MATCH(N1166,Referans!A:A,0))</f>
        <v>Mehmet Kaya</v>
      </c>
      <c r="V1166" s="20" t="str">
        <f t="shared" si="18"/>
        <v>KARLI</v>
      </c>
    </row>
    <row r="1167" spans="1:22" x14ac:dyDescent="0.25">
      <c r="A1167" s="1">
        <v>1963</v>
      </c>
      <c r="B1167" s="19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1">
        <v>13.71</v>
      </c>
      <c r="R1167" s="1">
        <v>3</v>
      </c>
      <c r="S1167" s="11">
        <v>6.5808</v>
      </c>
      <c r="T1167" s="20" t="str">
        <f>VLOOKUP(N1167,Referans!A:B,2,FALSE)</f>
        <v>Ayşe Demir</v>
      </c>
      <c r="U1167" s="20" t="str">
        <f>INDEX(Referans!B:B,MATCH(N1167,Referans!A:A,0))</f>
        <v>Ayşe Demir</v>
      </c>
      <c r="V1167" s="20" t="str">
        <f t="shared" si="18"/>
        <v>KARLI</v>
      </c>
    </row>
    <row r="1168" spans="1:22" x14ac:dyDescent="0.25">
      <c r="A1168" s="1">
        <v>1964</v>
      </c>
      <c r="B1168" s="19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1">
        <v>24.900000000000002</v>
      </c>
      <c r="R1168" s="1">
        <v>5</v>
      </c>
      <c r="S1168" s="11">
        <v>11.703000000000001</v>
      </c>
      <c r="T1168" s="20" t="str">
        <f>VLOOKUP(N1168,Referans!A:B,2,FALSE)</f>
        <v>Ayşe Demir</v>
      </c>
      <c r="U1168" s="20" t="str">
        <f>INDEX(Referans!B:B,MATCH(N1168,Referans!A:A,0))</f>
        <v>Ayşe Demir</v>
      </c>
      <c r="V1168" s="20" t="str">
        <f t="shared" si="18"/>
        <v>KARLI</v>
      </c>
    </row>
    <row r="1169" spans="1:22" x14ac:dyDescent="0.25">
      <c r="A1169" s="1">
        <v>1965</v>
      </c>
      <c r="B1169" s="19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1">
        <v>286.29000000000002</v>
      </c>
      <c r="R1169" s="1">
        <v>3</v>
      </c>
      <c r="S1169" s="11">
        <v>17.177399999999977</v>
      </c>
      <c r="T1169" s="20" t="str">
        <f>VLOOKUP(N1169,Referans!A:B,2,FALSE)</f>
        <v>Ayşe Demir</v>
      </c>
      <c r="U1169" s="20" t="str">
        <f>INDEX(Referans!B:B,MATCH(N1169,Referans!A:A,0))</f>
        <v>Ayşe Demir</v>
      </c>
      <c r="V1169" s="20" t="str">
        <f t="shared" si="18"/>
        <v>KARLI</v>
      </c>
    </row>
    <row r="1170" spans="1:22" x14ac:dyDescent="0.25">
      <c r="A1170" s="1">
        <v>1966</v>
      </c>
      <c r="B1170" s="19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1">
        <v>24.18</v>
      </c>
      <c r="R1170" s="1">
        <v>2</v>
      </c>
      <c r="S1170" s="11">
        <v>7.2539999999999978</v>
      </c>
      <c r="T1170" s="20" t="str">
        <f>VLOOKUP(N1170,Referans!A:B,2,FALSE)</f>
        <v>Ayşe Demir</v>
      </c>
      <c r="U1170" s="20" t="str">
        <f>INDEX(Referans!B:B,MATCH(N1170,Referans!A:A,0))</f>
        <v>Ayşe Demir</v>
      </c>
      <c r="V1170" s="20" t="str">
        <f t="shared" si="18"/>
        <v>KARLI</v>
      </c>
    </row>
    <row r="1171" spans="1:22" x14ac:dyDescent="0.25">
      <c r="A1171" s="1">
        <v>1967</v>
      </c>
      <c r="B1171" s="19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1">
        <v>281.96999999999997</v>
      </c>
      <c r="R1171" s="1">
        <v>3</v>
      </c>
      <c r="S1171" s="11">
        <v>78.951599999999999</v>
      </c>
      <c r="T1171" s="20" t="str">
        <f>VLOOKUP(N1171,Referans!A:B,2,FALSE)</f>
        <v>Mehmet Kaya</v>
      </c>
      <c r="U1171" s="20" t="str">
        <f>INDEX(Referans!B:B,MATCH(N1171,Referans!A:A,0))</f>
        <v>Mehmet Kaya</v>
      </c>
      <c r="V1171" s="20" t="str">
        <f t="shared" si="18"/>
        <v>KARLI</v>
      </c>
    </row>
    <row r="1172" spans="1:22" x14ac:dyDescent="0.25">
      <c r="A1172" s="1">
        <v>1968</v>
      </c>
      <c r="B1172" s="19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1">
        <v>69.5</v>
      </c>
      <c r="R1172" s="1">
        <v>5</v>
      </c>
      <c r="S1172" s="11">
        <v>20.154999999999994</v>
      </c>
      <c r="T1172" s="20" t="str">
        <f>VLOOKUP(N1172,Referans!A:B,2,FALSE)</f>
        <v>Ayşe Demir</v>
      </c>
      <c r="U1172" s="20" t="str">
        <f>INDEX(Referans!B:B,MATCH(N1172,Referans!A:A,0))</f>
        <v>Ayşe Demir</v>
      </c>
      <c r="V1172" s="20" t="str">
        <f t="shared" si="18"/>
        <v>KARLI</v>
      </c>
    </row>
    <row r="1173" spans="1:22" x14ac:dyDescent="0.25">
      <c r="A1173" s="1">
        <v>1969</v>
      </c>
      <c r="B1173" s="19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1">
        <v>166.44</v>
      </c>
      <c r="R1173" s="1">
        <v>3</v>
      </c>
      <c r="S1173" s="11">
        <v>79.891199999999998</v>
      </c>
      <c r="T1173" s="20" t="str">
        <f>VLOOKUP(N1173,Referans!A:B,2,FALSE)</f>
        <v>Ayşe Demir</v>
      </c>
      <c r="U1173" s="20" t="str">
        <f>INDEX(Referans!B:B,MATCH(N1173,Referans!A:A,0))</f>
        <v>Ayşe Demir</v>
      </c>
      <c r="V1173" s="20" t="str">
        <f t="shared" si="18"/>
        <v>KARLI</v>
      </c>
    </row>
    <row r="1174" spans="1:22" x14ac:dyDescent="0.25">
      <c r="A1174" s="1">
        <v>1970</v>
      </c>
      <c r="B1174" s="19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1">
        <v>291.95999999999998</v>
      </c>
      <c r="R1174" s="1">
        <v>4</v>
      </c>
      <c r="S1174" s="11">
        <v>102.18599999999998</v>
      </c>
      <c r="T1174" s="20" t="str">
        <f>VLOOKUP(N1174,Referans!A:B,2,FALSE)</f>
        <v>Mehmet Kaya</v>
      </c>
      <c r="U1174" s="20" t="str">
        <f>INDEX(Referans!B:B,MATCH(N1174,Referans!A:A,0))</f>
        <v>Mehmet Kaya</v>
      </c>
      <c r="V1174" s="20" t="str">
        <f t="shared" si="18"/>
        <v>KARLI</v>
      </c>
    </row>
    <row r="1175" spans="1:22" x14ac:dyDescent="0.25">
      <c r="A1175" s="1">
        <v>1971</v>
      </c>
      <c r="B1175" s="19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1">
        <v>6.4080000000000004</v>
      </c>
      <c r="R1175" s="1">
        <v>3</v>
      </c>
      <c r="S1175" s="11">
        <v>0.64079999999999981</v>
      </c>
      <c r="T1175" s="20" t="str">
        <f>VLOOKUP(N1175,Referans!A:B,2,FALSE)</f>
        <v>Ayşe Demir</v>
      </c>
      <c r="U1175" s="20" t="str">
        <f>INDEX(Referans!B:B,MATCH(N1175,Referans!A:A,0))</f>
        <v>Ayşe Demir</v>
      </c>
      <c r="V1175" s="20" t="str">
        <f t="shared" si="18"/>
        <v>KARLI</v>
      </c>
    </row>
    <row r="1176" spans="1:22" x14ac:dyDescent="0.25">
      <c r="A1176" s="1">
        <v>1972</v>
      </c>
      <c r="B1176" s="19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1">
        <v>408.74399999999997</v>
      </c>
      <c r="R1176" s="1">
        <v>7</v>
      </c>
      <c r="S1176" s="11">
        <v>76.639499999999984</v>
      </c>
      <c r="T1176" s="20" t="str">
        <f>VLOOKUP(N1176,Referans!A:B,2,FALSE)</f>
        <v>Mehmet Kaya</v>
      </c>
      <c r="U1176" s="20" t="str">
        <f>INDEX(Referans!B:B,MATCH(N1176,Referans!A:A,0))</f>
        <v>Mehmet Kaya</v>
      </c>
      <c r="V1176" s="20" t="str">
        <f t="shared" si="18"/>
        <v>KARLI</v>
      </c>
    </row>
    <row r="1177" spans="1:22" x14ac:dyDescent="0.25">
      <c r="A1177" s="1">
        <v>1980</v>
      </c>
      <c r="B1177" s="19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1">
        <v>933.53600000000006</v>
      </c>
      <c r="R1177" s="1">
        <v>4</v>
      </c>
      <c r="S1177" s="11">
        <v>105.02279999999996</v>
      </c>
      <c r="T1177" s="20" t="str">
        <f>VLOOKUP(N1177,Referans!A:B,2,FALSE)</f>
        <v>Ahmet Yılmaz</v>
      </c>
      <c r="U1177" s="20" t="str">
        <f>INDEX(Referans!B:B,MATCH(N1177,Referans!A:A,0))</f>
        <v>Ahmet Yılmaz</v>
      </c>
      <c r="V1177" s="20" t="str">
        <f t="shared" si="18"/>
        <v>KARLI</v>
      </c>
    </row>
    <row r="1178" spans="1:22" x14ac:dyDescent="0.25">
      <c r="A1178" s="1">
        <v>1981</v>
      </c>
      <c r="B1178" s="19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1">
        <v>42.975999999999999</v>
      </c>
      <c r="R1178" s="1">
        <v>4</v>
      </c>
      <c r="S1178" s="11">
        <v>4.2976000000000028</v>
      </c>
      <c r="T1178" s="20" t="str">
        <f>VLOOKUP(N1178,Referans!A:B,2,FALSE)</f>
        <v>Ayşe Demir</v>
      </c>
      <c r="U1178" s="20" t="str">
        <f>INDEX(Referans!B:B,MATCH(N1178,Referans!A:A,0))</f>
        <v>Ayşe Demir</v>
      </c>
      <c r="V1178" s="20" t="str">
        <f t="shared" si="18"/>
        <v>KARLI</v>
      </c>
    </row>
    <row r="1179" spans="1:22" x14ac:dyDescent="0.25">
      <c r="A1179" s="1">
        <v>1987</v>
      </c>
      <c r="B1179" s="19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1">
        <v>1439.9759999999999</v>
      </c>
      <c r="R1179" s="1">
        <v>4</v>
      </c>
      <c r="S1179" s="11">
        <v>191.99680000000001</v>
      </c>
      <c r="T1179" s="20" t="str">
        <f>VLOOKUP(N1179,Referans!A:B,2,FALSE)</f>
        <v>Mehmet Kaya</v>
      </c>
      <c r="U1179" s="20" t="str">
        <f>INDEX(Referans!B:B,MATCH(N1179,Referans!A:A,0))</f>
        <v>Mehmet Kaya</v>
      </c>
      <c r="V1179" s="20" t="str">
        <f t="shared" si="18"/>
        <v>KARLI</v>
      </c>
    </row>
    <row r="1180" spans="1:22" x14ac:dyDescent="0.25">
      <c r="A1180" s="1">
        <v>1992</v>
      </c>
      <c r="B1180" s="19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1">
        <v>4.9560000000000004</v>
      </c>
      <c r="R1180" s="1">
        <v>4</v>
      </c>
      <c r="S1180" s="11">
        <v>-3.7995999999999981</v>
      </c>
      <c r="T1180" s="20" t="str">
        <f>VLOOKUP(N1180,Referans!A:B,2,FALSE)</f>
        <v>Ayşe Demir</v>
      </c>
      <c r="U1180" s="20" t="str">
        <f>INDEX(Referans!B:B,MATCH(N1180,Referans!A:A,0))</f>
        <v>Ayşe Demir</v>
      </c>
      <c r="V1180" s="20" t="str">
        <f t="shared" si="18"/>
        <v>ZARARLI</v>
      </c>
    </row>
    <row r="1181" spans="1:22" x14ac:dyDescent="0.25">
      <c r="A1181" s="1">
        <v>1993</v>
      </c>
      <c r="B1181" s="19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1">
        <v>71.040000000000006</v>
      </c>
      <c r="R1181" s="1">
        <v>6</v>
      </c>
      <c r="S1181" s="11">
        <v>26.640000000000004</v>
      </c>
      <c r="T1181" s="20" t="str">
        <f>VLOOKUP(N1181,Referans!A:B,2,FALSE)</f>
        <v>Ayşe Demir</v>
      </c>
      <c r="U1181" s="20" t="str">
        <f>INDEX(Referans!B:B,MATCH(N1181,Referans!A:A,0))</f>
        <v>Ayşe Demir</v>
      </c>
      <c r="V1181" s="20" t="str">
        <f t="shared" si="18"/>
        <v>KARLI</v>
      </c>
    </row>
    <row r="1182" spans="1:22" x14ac:dyDescent="0.25">
      <c r="A1182" s="1">
        <v>1994</v>
      </c>
      <c r="B1182" s="19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1">
        <v>5.3440000000000003</v>
      </c>
      <c r="R1182" s="1">
        <v>2</v>
      </c>
      <c r="S1182" s="11">
        <v>0.73479999999999923</v>
      </c>
      <c r="T1182" s="20" t="str">
        <f>VLOOKUP(N1182,Referans!A:B,2,FALSE)</f>
        <v>Ayşe Demir</v>
      </c>
      <c r="U1182" s="20" t="str">
        <f>INDEX(Referans!B:B,MATCH(N1182,Referans!A:A,0))</f>
        <v>Ayşe Demir</v>
      </c>
      <c r="V1182" s="20" t="str">
        <f t="shared" si="18"/>
        <v>KARLI</v>
      </c>
    </row>
    <row r="1183" spans="1:22" x14ac:dyDescent="0.25">
      <c r="A1183" s="1">
        <v>1995</v>
      </c>
      <c r="B1183" s="19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1">
        <v>11.304</v>
      </c>
      <c r="R1183" s="1">
        <v>3</v>
      </c>
      <c r="S1183" s="11">
        <v>-2.1194999999999999</v>
      </c>
      <c r="T1183" s="20" t="str">
        <f>VLOOKUP(N1183,Referans!A:B,2,FALSE)</f>
        <v>Ayşe Demir</v>
      </c>
      <c r="U1183" s="20" t="str">
        <f>INDEX(Referans!B:B,MATCH(N1183,Referans!A:A,0))</f>
        <v>Ayşe Demir</v>
      </c>
      <c r="V1183" s="20" t="str">
        <f t="shared" si="18"/>
        <v>ZARARLI</v>
      </c>
    </row>
    <row r="1184" spans="1:22" x14ac:dyDescent="0.25">
      <c r="A1184" s="1">
        <v>1996</v>
      </c>
      <c r="B1184" s="19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1">
        <v>294.61999999999995</v>
      </c>
      <c r="R1184" s="1">
        <v>5</v>
      </c>
      <c r="S1184" s="11">
        <v>-766.01199999999994</v>
      </c>
      <c r="T1184" s="20" t="str">
        <f>VLOOKUP(N1184,Referans!A:B,2,FALSE)</f>
        <v>Ayşe Demir</v>
      </c>
      <c r="U1184" s="20" t="str">
        <f>INDEX(Referans!B:B,MATCH(N1184,Referans!A:A,0))</f>
        <v>Ayşe Demir</v>
      </c>
      <c r="V1184" s="20" t="str">
        <f t="shared" si="18"/>
        <v>ZARARLI</v>
      </c>
    </row>
    <row r="1185" spans="1:22" x14ac:dyDescent="0.25">
      <c r="A1185" s="1">
        <v>1997</v>
      </c>
      <c r="B1185" s="19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1">
        <v>8.7520000000000007</v>
      </c>
      <c r="R1185" s="1">
        <v>4</v>
      </c>
      <c r="S1185" s="11">
        <v>-3.719599999999998</v>
      </c>
      <c r="T1185" s="20" t="str">
        <f>VLOOKUP(N1185,Referans!A:B,2,FALSE)</f>
        <v>Ahmet Yılmaz</v>
      </c>
      <c r="U1185" s="20" t="str">
        <f>INDEX(Referans!B:B,MATCH(N1185,Referans!A:A,0))</f>
        <v>Ahmet Yılmaz</v>
      </c>
      <c r="V1185" s="20" t="str">
        <f t="shared" si="18"/>
        <v>ZARARLI</v>
      </c>
    </row>
    <row r="1186" spans="1:22" x14ac:dyDescent="0.25">
      <c r="A1186" s="1">
        <v>2001</v>
      </c>
      <c r="B1186" s="19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1">
        <v>199.95000000000002</v>
      </c>
      <c r="R1186" s="1">
        <v>5</v>
      </c>
      <c r="S1186" s="11">
        <v>21.994499999999988</v>
      </c>
      <c r="T1186" s="20" t="str">
        <f>VLOOKUP(N1186,Referans!A:B,2,FALSE)</f>
        <v>Mehmet Kaya</v>
      </c>
      <c r="U1186" s="20" t="str">
        <f>INDEX(Referans!B:B,MATCH(N1186,Referans!A:A,0))</f>
        <v>Mehmet Kaya</v>
      </c>
      <c r="V1186" s="20" t="str">
        <f t="shared" si="18"/>
        <v>KARLI</v>
      </c>
    </row>
    <row r="1187" spans="1:22" x14ac:dyDescent="0.25">
      <c r="A1187" s="1">
        <v>2002</v>
      </c>
      <c r="B1187" s="19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1">
        <v>41.86</v>
      </c>
      <c r="R1187" s="1">
        <v>7</v>
      </c>
      <c r="S1187" s="11">
        <v>14.232399999999998</v>
      </c>
      <c r="T1187" s="20" t="str">
        <f>VLOOKUP(N1187,Referans!A:B,2,FALSE)</f>
        <v>Ayşe Demir</v>
      </c>
      <c r="U1187" s="20" t="str">
        <f>INDEX(Referans!B:B,MATCH(N1187,Referans!A:A,0))</f>
        <v>Ayşe Demir</v>
      </c>
      <c r="V1187" s="20" t="str">
        <f t="shared" si="18"/>
        <v>KARLI</v>
      </c>
    </row>
    <row r="1188" spans="1:22" x14ac:dyDescent="0.25">
      <c r="A1188" s="1">
        <v>2003</v>
      </c>
      <c r="B1188" s="19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1">
        <v>95.94</v>
      </c>
      <c r="R1188" s="1">
        <v>3</v>
      </c>
      <c r="S1188" s="11">
        <v>9.5940000000000012</v>
      </c>
      <c r="T1188" s="20" t="str">
        <f>VLOOKUP(N1188,Referans!A:B,2,FALSE)</f>
        <v>Ayşe Demir</v>
      </c>
      <c r="U1188" s="20" t="str">
        <f>INDEX(Referans!B:B,MATCH(N1188,Referans!A:A,0))</f>
        <v>Ayşe Demir</v>
      </c>
      <c r="V1188" s="20" t="str">
        <f t="shared" si="18"/>
        <v>KARLI</v>
      </c>
    </row>
    <row r="1189" spans="1:22" x14ac:dyDescent="0.25">
      <c r="A1189" s="1">
        <v>2004</v>
      </c>
      <c r="B1189" s="19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1">
        <v>304.45</v>
      </c>
      <c r="R1189" s="1">
        <v>5</v>
      </c>
      <c r="S1189" s="11">
        <v>76.112499999999983</v>
      </c>
      <c r="T1189" s="20" t="str">
        <f>VLOOKUP(N1189,Referans!A:B,2,FALSE)</f>
        <v>Ahmet Yılmaz</v>
      </c>
      <c r="U1189" s="20" t="str">
        <f>INDEX(Referans!B:B,MATCH(N1189,Referans!A:A,0))</f>
        <v>Ahmet Yılmaz</v>
      </c>
      <c r="V1189" s="20" t="str">
        <f t="shared" si="18"/>
        <v>KARLI</v>
      </c>
    </row>
    <row r="1190" spans="1:22" x14ac:dyDescent="0.25">
      <c r="A1190" s="1">
        <v>2005</v>
      </c>
      <c r="B1190" s="19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1">
        <v>11.363999999999997</v>
      </c>
      <c r="R1190" s="1">
        <v>3</v>
      </c>
      <c r="S1190" s="11">
        <v>-17.045999999999999</v>
      </c>
      <c r="T1190" s="20" t="str">
        <f>VLOOKUP(N1190,Referans!A:B,2,FALSE)</f>
        <v>Ayşe Demir</v>
      </c>
      <c r="U1190" s="20" t="str">
        <f>INDEX(Referans!B:B,MATCH(N1190,Referans!A:A,0))</f>
        <v>Ayşe Demir</v>
      </c>
      <c r="V1190" s="20" t="str">
        <f t="shared" si="18"/>
        <v>ZARARLI</v>
      </c>
    </row>
    <row r="1191" spans="1:22" x14ac:dyDescent="0.25">
      <c r="A1191" s="1">
        <v>2008</v>
      </c>
      <c r="B1191" s="19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1">
        <v>183.37199999999999</v>
      </c>
      <c r="R1191" s="1">
        <v>2</v>
      </c>
      <c r="S1191" s="11">
        <v>-36.674399999999991</v>
      </c>
      <c r="T1191" s="20" t="str">
        <f>VLOOKUP(N1191,Referans!A:B,2,FALSE)</f>
        <v>Ahmet Yılmaz</v>
      </c>
      <c r="U1191" s="20" t="str">
        <f>INDEX(Referans!B:B,MATCH(N1191,Referans!A:A,0))</f>
        <v>Ahmet Yılmaz</v>
      </c>
      <c r="V1191" s="20" t="str">
        <f t="shared" si="18"/>
        <v>ZARARLI</v>
      </c>
    </row>
    <row r="1192" spans="1:22" x14ac:dyDescent="0.25">
      <c r="A1192" s="1">
        <v>2014</v>
      </c>
      <c r="B1192" s="19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1">
        <v>350.98</v>
      </c>
      <c r="R1192" s="1">
        <v>1</v>
      </c>
      <c r="S1192" s="11">
        <v>84.23520000000002</v>
      </c>
      <c r="T1192" s="20" t="str">
        <f>VLOOKUP(N1192,Referans!A:B,2,FALSE)</f>
        <v>Ahmet Yılmaz</v>
      </c>
      <c r="U1192" s="20" t="str">
        <f>INDEX(Referans!B:B,MATCH(N1192,Referans!A:A,0))</f>
        <v>Ahmet Yılmaz</v>
      </c>
      <c r="V1192" s="20" t="str">
        <f t="shared" si="18"/>
        <v>KARLI</v>
      </c>
    </row>
    <row r="1193" spans="1:22" x14ac:dyDescent="0.25">
      <c r="A1193" s="1">
        <v>2015</v>
      </c>
      <c r="B1193" s="19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1">
        <v>13.08</v>
      </c>
      <c r="R1193" s="1">
        <v>2</v>
      </c>
      <c r="S1193" s="11">
        <v>6.0167999999999999</v>
      </c>
      <c r="T1193" s="20" t="str">
        <f>VLOOKUP(N1193,Referans!A:B,2,FALSE)</f>
        <v>Ayşe Demir</v>
      </c>
      <c r="U1193" s="20" t="str">
        <f>INDEX(Referans!B:B,MATCH(N1193,Referans!A:A,0))</f>
        <v>Ayşe Demir</v>
      </c>
      <c r="V1193" s="20" t="str">
        <f t="shared" si="18"/>
        <v>KARLI</v>
      </c>
    </row>
    <row r="1194" spans="1:22" x14ac:dyDescent="0.25">
      <c r="A1194" s="1">
        <v>2016</v>
      </c>
      <c r="B1194" s="19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1">
        <v>900.08</v>
      </c>
      <c r="R1194" s="1">
        <v>4</v>
      </c>
      <c r="S1194" s="11">
        <v>117.0104</v>
      </c>
      <c r="T1194" s="20" t="str">
        <f>VLOOKUP(N1194,Referans!A:B,2,FALSE)</f>
        <v>Ayşe Demir</v>
      </c>
      <c r="U1194" s="20" t="str">
        <f>INDEX(Referans!B:B,MATCH(N1194,Referans!A:A,0))</f>
        <v>Ayşe Demir</v>
      </c>
      <c r="V1194" s="20" t="str">
        <f t="shared" si="18"/>
        <v>KARLI</v>
      </c>
    </row>
    <row r="1195" spans="1:22" x14ac:dyDescent="0.25">
      <c r="A1195" s="1">
        <v>2021</v>
      </c>
      <c r="B1195" s="19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1">
        <v>1606.23</v>
      </c>
      <c r="R1195" s="1">
        <v>9</v>
      </c>
      <c r="S1195" s="11">
        <v>481.86899999999986</v>
      </c>
      <c r="T1195" s="20" t="str">
        <f>VLOOKUP(N1195,Referans!A:B,2,FALSE)</f>
        <v>Ayşe Demir</v>
      </c>
      <c r="U1195" s="20" t="str">
        <f>INDEX(Referans!B:B,MATCH(N1195,Referans!A:A,0))</f>
        <v>Ayşe Demir</v>
      </c>
      <c r="V1195" s="20" t="str">
        <f t="shared" si="18"/>
        <v>KARLI</v>
      </c>
    </row>
    <row r="1196" spans="1:22" x14ac:dyDescent="0.25">
      <c r="A1196" s="1">
        <v>2022</v>
      </c>
      <c r="B1196" s="19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1">
        <v>17.04</v>
      </c>
      <c r="R1196" s="1">
        <v>3</v>
      </c>
      <c r="S1196" s="11">
        <v>7.6679999999999993</v>
      </c>
      <c r="T1196" s="20" t="str">
        <f>VLOOKUP(N1196,Referans!A:B,2,FALSE)</f>
        <v>Ayşe Demir</v>
      </c>
      <c r="U1196" s="20" t="str">
        <f>INDEX(Referans!B:B,MATCH(N1196,Referans!A:A,0))</f>
        <v>Ayşe Demir</v>
      </c>
      <c r="V1196" s="20" t="str">
        <f t="shared" si="18"/>
        <v>KARLI</v>
      </c>
    </row>
    <row r="1197" spans="1:22" x14ac:dyDescent="0.25">
      <c r="A1197" s="1">
        <v>2023</v>
      </c>
      <c r="B1197" s="19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1">
        <v>49.53</v>
      </c>
      <c r="R1197" s="1">
        <v>3</v>
      </c>
      <c r="S1197" s="11">
        <v>23.774400000000004</v>
      </c>
      <c r="T1197" s="20" t="str">
        <f>VLOOKUP(N1197,Referans!A:B,2,FALSE)</f>
        <v>Ayşe Demir</v>
      </c>
      <c r="U1197" s="20" t="str">
        <f>INDEX(Referans!B:B,MATCH(N1197,Referans!A:A,0))</f>
        <v>Ayşe Demir</v>
      </c>
      <c r="V1197" s="20" t="str">
        <f t="shared" si="18"/>
        <v>KARLI</v>
      </c>
    </row>
    <row r="1198" spans="1:22" x14ac:dyDescent="0.25">
      <c r="A1198" s="1">
        <v>2024</v>
      </c>
      <c r="B1198" s="19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1">
        <v>872.32</v>
      </c>
      <c r="R1198" s="1">
        <v>4</v>
      </c>
      <c r="S1198" s="11">
        <v>244.24959999999999</v>
      </c>
      <c r="T1198" s="20" t="str">
        <f>VLOOKUP(N1198,Referans!A:B,2,FALSE)</f>
        <v>Ahmet Yılmaz</v>
      </c>
      <c r="U1198" s="20" t="str">
        <f>INDEX(Referans!B:B,MATCH(N1198,Referans!A:A,0))</f>
        <v>Ahmet Yılmaz</v>
      </c>
      <c r="V1198" s="20" t="str">
        <f t="shared" si="18"/>
        <v>KARLI</v>
      </c>
    </row>
    <row r="1199" spans="1:22" x14ac:dyDescent="0.25">
      <c r="A1199" s="1">
        <v>2025</v>
      </c>
      <c r="B1199" s="19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1">
        <v>239.12000000000003</v>
      </c>
      <c r="R1199" s="1">
        <v>5</v>
      </c>
      <c r="S1199" s="11">
        <v>77.71399999999997</v>
      </c>
      <c r="T1199" s="20" t="str">
        <f>VLOOKUP(N1199,Referans!A:B,2,FALSE)</f>
        <v>Ayşe Demir</v>
      </c>
      <c r="U1199" s="20" t="str">
        <f>INDEX(Referans!B:B,MATCH(N1199,Referans!A:A,0))</f>
        <v>Ayşe Demir</v>
      </c>
      <c r="V1199" s="20" t="str">
        <f t="shared" si="18"/>
        <v>KARLI</v>
      </c>
    </row>
    <row r="1200" spans="1:22" x14ac:dyDescent="0.25">
      <c r="A1200" s="1">
        <v>2027</v>
      </c>
      <c r="B1200" s="19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1">
        <v>33.024000000000001</v>
      </c>
      <c r="R1200" s="1">
        <v>2</v>
      </c>
      <c r="S1200" s="11">
        <v>11.558399999999999</v>
      </c>
      <c r="T1200" s="20" t="str">
        <f>VLOOKUP(N1200,Referans!A:B,2,FALSE)</f>
        <v>Ayşe Demir</v>
      </c>
      <c r="U1200" s="20" t="str">
        <f>INDEX(Referans!B:B,MATCH(N1200,Referans!A:A,0))</f>
        <v>Ayşe Demir</v>
      </c>
      <c r="V1200" s="20" t="str">
        <f t="shared" si="18"/>
        <v>KARLI</v>
      </c>
    </row>
    <row r="1201" spans="1:22" x14ac:dyDescent="0.25">
      <c r="A1201" s="1">
        <v>2028</v>
      </c>
      <c r="B1201" s="19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1">
        <v>67.13600000000001</v>
      </c>
      <c r="R1201" s="1">
        <v>4</v>
      </c>
      <c r="S1201" s="11">
        <v>23.497599999999995</v>
      </c>
      <c r="T1201" s="20" t="str">
        <f>VLOOKUP(N1201,Referans!A:B,2,FALSE)</f>
        <v>Ayşe Demir</v>
      </c>
      <c r="U1201" s="20" t="str">
        <f>INDEX(Referans!B:B,MATCH(N1201,Referans!A:A,0))</f>
        <v>Ayşe Demir</v>
      </c>
      <c r="V1201" s="20" t="str">
        <f t="shared" si="18"/>
        <v>KARLI</v>
      </c>
    </row>
    <row r="1202" spans="1:22" x14ac:dyDescent="0.25">
      <c r="A1202" s="1">
        <v>2033</v>
      </c>
      <c r="B1202" s="19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1">
        <v>9.3920000000000012</v>
      </c>
      <c r="R1202" s="1">
        <v>2</v>
      </c>
      <c r="S1202" s="11">
        <v>3.2871999999999999</v>
      </c>
      <c r="T1202" s="20" t="str">
        <f>VLOOKUP(N1202,Referans!A:B,2,FALSE)</f>
        <v>Ayşe Demir</v>
      </c>
      <c r="U1202" s="20" t="str">
        <f>INDEX(Referans!B:B,MATCH(N1202,Referans!A:A,0))</f>
        <v>Ayşe Demir</v>
      </c>
      <c r="V1202" s="20" t="str">
        <f t="shared" si="18"/>
        <v>KARLI</v>
      </c>
    </row>
    <row r="1203" spans="1:22" x14ac:dyDescent="0.25">
      <c r="A1203" s="1">
        <v>2034</v>
      </c>
      <c r="B1203" s="19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1">
        <v>9.3280000000000012</v>
      </c>
      <c r="R1203" s="1">
        <v>1</v>
      </c>
      <c r="S1203" s="11">
        <v>0.8162000000000007</v>
      </c>
      <c r="T1203" s="20" t="str">
        <f>VLOOKUP(N1203,Referans!A:B,2,FALSE)</f>
        <v>Ayşe Demir</v>
      </c>
      <c r="U1203" s="20" t="str">
        <f>INDEX(Referans!B:B,MATCH(N1203,Referans!A:A,0))</f>
        <v>Ayşe Demir</v>
      </c>
      <c r="V1203" s="20" t="str">
        <f t="shared" si="18"/>
        <v>KARLI</v>
      </c>
    </row>
    <row r="1204" spans="1:22" x14ac:dyDescent="0.25">
      <c r="A1204" s="1">
        <v>2035</v>
      </c>
      <c r="B1204" s="19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1">
        <v>8.26</v>
      </c>
      <c r="R1204" s="1">
        <v>2</v>
      </c>
      <c r="S1204" s="11">
        <v>3.8822000000000001</v>
      </c>
      <c r="T1204" s="20" t="str">
        <f>VLOOKUP(N1204,Referans!A:B,2,FALSE)</f>
        <v>Ayşe Demir</v>
      </c>
      <c r="U1204" s="20" t="str">
        <f>INDEX(Referans!B:B,MATCH(N1204,Referans!A:A,0))</f>
        <v>Ayşe Demir</v>
      </c>
      <c r="V1204" s="20" t="str">
        <f t="shared" si="18"/>
        <v>KARLI</v>
      </c>
    </row>
    <row r="1205" spans="1:22" x14ac:dyDescent="0.25">
      <c r="A1205" s="1">
        <v>2036</v>
      </c>
      <c r="B1205" s="19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1">
        <v>269.96999999999997</v>
      </c>
      <c r="R1205" s="1">
        <v>3</v>
      </c>
      <c r="S1205" s="11">
        <v>51.294299999999964</v>
      </c>
      <c r="T1205" s="20" t="str">
        <f>VLOOKUP(N1205,Referans!A:B,2,FALSE)</f>
        <v>Ahmet Yılmaz</v>
      </c>
      <c r="U1205" s="20" t="str">
        <f>INDEX(Referans!B:B,MATCH(N1205,Referans!A:A,0))</f>
        <v>Ahmet Yılmaz</v>
      </c>
      <c r="V1205" s="20" t="str">
        <f t="shared" si="18"/>
        <v>KARLI</v>
      </c>
    </row>
    <row r="1206" spans="1:22" x14ac:dyDescent="0.25">
      <c r="A1206" s="1">
        <v>2044</v>
      </c>
      <c r="B1206" s="19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1">
        <v>38.864000000000004</v>
      </c>
      <c r="R1206" s="1">
        <v>7</v>
      </c>
      <c r="S1206" s="11">
        <v>7.7728000000000002</v>
      </c>
      <c r="T1206" s="20" t="str">
        <f>VLOOKUP(N1206,Referans!A:B,2,FALSE)</f>
        <v>Ayşe Demir</v>
      </c>
      <c r="U1206" s="20" t="str">
        <f>INDEX(Referans!B:B,MATCH(N1206,Referans!A:A,0))</f>
        <v>Ayşe Demir</v>
      </c>
      <c r="V1206" s="20" t="str">
        <f t="shared" si="18"/>
        <v>KARLI</v>
      </c>
    </row>
    <row r="1207" spans="1:22" x14ac:dyDescent="0.25">
      <c r="A1207" s="1">
        <v>2046</v>
      </c>
      <c r="B1207" s="19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1">
        <v>162.63999999999999</v>
      </c>
      <c r="R1207" s="1">
        <v>2</v>
      </c>
      <c r="S1207" s="11">
        <v>45.539199999999994</v>
      </c>
      <c r="T1207" s="20" t="str">
        <f>VLOOKUP(N1207,Referans!A:B,2,FALSE)</f>
        <v>Ayşe Demir</v>
      </c>
      <c r="U1207" s="20" t="str">
        <f>INDEX(Referans!B:B,MATCH(N1207,Referans!A:A,0))</f>
        <v>Ayşe Demir</v>
      </c>
      <c r="V1207" s="20" t="str">
        <f t="shared" si="18"/>
        <v>KARLI</v>
      </c>
    </row>
    <row r="1208" spans="1:22" x14ac:dyDescent="0.25">
      <c r="A1208" s="1">
        <v>2047</v>
      </c>
      <c r="B1208" s="19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1">
        <v>597</v>
      </c>
      <c r="R1208" s="1">
        <v>3</v>
      </c>
      <c r="S1208" s="11">
        <v>280.59000000000003</v>
      </c>
      <c r="T1208" s="20" t="str">
        <f>VLOOKUP(N1208,Referans!A:B,2,FALSE)</f>
        <v>Mehmet Kaya</v>
      </c>
      <c r="U1208" s="20" t="str">
        <f>INDEX(Referans!B:B,MATCH(N1208,Referans!A:A,0))</f>
        <v>Mehmet Kaya</v>
      </c>
      <c r="V1208" s="20" t="str">
        <f t="shared" si="18"/>
        <v>KARLI</v>
      </c>
    </row>
    <row r="1209" spans="1:22" x14ac:dyDescent="0.25">
      <c r="A1209" s="1">
        <v>2048</v>
      </c>
      <c r="B1209" s="19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1">
        <v>55.48</v>
      </c>
      <c r="R1209" s="1">
        <v>1</v>
      </c>
      <c r="S1209" s="11">
        <v>26.630399999999998</v>
      </c>
      <c r="T1209" s="20" t="str">
        <f>VLOOKUP(N1209,Referans!A:B,2,FALSE)</f>
        <v>Ayşe Demir</v>
      </c>
      <c r="U1209" s="20" t="str">
        <f>INDEX(Referans!B:B,MATCH(N1209,Referans!A:A,0))</f>
        <v>Ayşe Demir</v>
      </c>
      <c r="V1209" s="20" t="str">
        <f t="shared" si="18"/>
        <v>KARLI</v>
      </c>
    </row>
    <row r="1210" spans="1:22" x14ac:dyDescent="0.25">
      <c r="A1210" s="1">
        <v>2055</v>
      </c>
      <c r="B1210" s="19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1">
        <v>17.309999999999999</v>
      </c>
      <c r="R1210" s="1">
        <v>3</v>
      </c>
      <c r="S1210" s="11">
        <v>5.1929999999999996</v>
      </c>
      <c r="T1210" s="20" t="str">
        <f>VLOOKUP(N1210,Referans!A:B,2,FALSE)</f>
        <v>Ahmet Yılmaz</v>
      </c>
      <c r="U1210" s="20" t="str">
        <f>INDEX(Referans!B:B,MATCH(N1210,Referans!A:A,0))</f>
        <v>Ahmet Yılmaz</v>
      </c>
      <c r="V1210" s="20" t="str">
        <f t="shared" si="18"/>
        <v>KARLI</v>
      </c>
    </row>
    <row r="1211" spans="1:22" x14ac:dyDescent="0.25">
      <c r="A1211" s="1">
        <v>2056</v>
      </c>
      <c r="B1211" s="19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1">
        <v>199.95000000000002</v>
      </c>
      <c r="R1211" s="1">
        <v>5</v>
      </c>
      <c r="S1211" s="11">
        <v>63.983999999999988</v>
      </c>
      <c r="T1211" s="20" t="str">
        <f>VLOOKUP(N1211,Referans!A:B,2,FALSE)</f>
        <v>Mehmet Kaya</v>
      </c>
      <c r="U1211" s="20" t="str">
        <f>INDEX(Referans!B:B,MATCH(N1211,Referans!A:A,0))</f>
        <v>Mehmet Kaya</v>
      </c>
      <c r="V1211" s="20" t="str">
        <f t="shared" si="18"/>
        <v>KARLI</v>
      </c>
    </row>
    <row r="1212" spans="1:22" x14ac:dyDescent="0.25">
      <c r="A1212" s="1">
        <v>2057</v>
      </c>
      <c r="B1212" s="19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1">
        <v>1586.6899999999998</v>
      </c>
      <c r="R1212" s="1">
        <v>7</v>
      </c>
      <c r="S1212" s="11">
        <v>412.5394</v>
      </c>
      <c r="T1212" s="20" t="str">
        <f>VLOOKUP(N1212,Referans!A:B,2,FALSE)</f>
        <v>Ahmet Yılmaz</v>
      </c>
      <c r="U1212" s="20" t="str">
        <f>INDEX(Referans!B:B,MATCH(N1212,Referans!A:A,0))</f>
        <v>Ahmet Yılmaz</v>
      </c>
      <c r="V1212" s="20" t="str">
        <f t="shared" si="18"/>
        <v>KARLI</v>
      </c>
    </row>
    <row r="1213" spans="1:22" x14ac:dyDescent="0.25">
      <c r="A1213" s="1">
        <v>2058</v>
      </c>
      <c r="B1213" s="19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1">
        <v>84.99</v>
      </c>
      <c r="R1213" s="1">
        <v>1</v>
      </c>
      <c r="S1213" s="11">
        <v>30.596399999999996</v>
      </c>
      <c r="T1213" s="20" t="str">
        <f>VLOOKUP(N1213,Referans!A:B,2,FALSE)</f>
        <v>Mehmet Kaya</v>
      </c>
      <c r="U1213" s="20" t="str">
        <f>INDEX(Referans!B:B,MATCH(N1213,Referans!A:A,0))</f>
        <v>Mehmet Kaya</v>
      </c>
      <c r="V1213" s="20" t="str">
        <f t="shared" si="18"/>
        <v>KARLI</v>
      </c>
    </row>
    <row r="1214" spans="1:22" x14ac:dyDescent="0.25">
      <c r="A1214" s="1">
        <v>2059</v>
      </c>
      <c r="B1214" s="19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1">
        <v>411.8</v>
      </c>
      <c r="R1214" s="1">
        <v>2</v>
      </c>
      <c r="S1214" s="11">
        <v>70.005999999999972</v>
      </c>
      <c r="T1214" s="20" t="str">
        <f>VLOOKUP(N1214,Referans!A:B,2,FALSE)</f>
        <v>Ahmet Yılmaz</v>
      </c>
      <c r="U1214" s="20" t="str">
        <f>INDEX(Referans!B:B,MATCH(N1214,Referans!A:A,0))</f>
        <v>Ahmet Yılmaz</v>
      </c>
      <c r="V1214" s="20" t="str">
        <f t="shared" si="18"/>
        <v>KARLI</v>
      </c>
    </row>
    <row r="1215" spans="1:22" x14ac:dyDescent="0.25">
      <c r="A1215" s="1">
        <v>2071</v>
      </c>
      <c r="B1215" s="19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1">
        <v>1.9410000000000003</v>
      </c>
      <c r="R1215" s="1">
        <v>1</v>
      </c>
      <c r="S1215" s="11">
        <v>-1.294</v>
      </c>
      <c r="T1215" s="20" t="str">
        <f>VLOOKUP(N1215,Referans!A:B,2,FALSE)</f>
        <v>Ayşe Demir</v>
      </c>
      <c r="U1215" s="20" t="str">
        <f>INDEX(Referans!B:B,MATCH(N1215,Referans!A:A,0))</f>
        <v>Ayşe Demir</v>
      </c>
      <c r="V1215" s="20" t="str">
        <f t="shared" si="18"/>
        <v>ZARARLI</v>
      </c>
    </row>
    <row r="1216" spans="1:22" x14ac:dyDescent="0.25">
      <c r="A1216" s="1">
        <v>2072</v>
      </c>
      <c r="B1216" s="19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1">
        <v>283.92</v>
      </c>
      <c r="R1216" s="1">
        <v>5</v>
      </c>
      <c r="S1216" s="11">
        <v>-46.137000000000029</v>
      </c>
      <c r="T1216" s="20" t="str">
        <f>VLOOKUP(N1216,Referans!A:B,2,FALSE)</f>
        <v>Ahmet Yılmaz</v>
      </c>
      <c r="U1216" s="20" t="str">
        <f>INDEX(Referans!B:B,MATCH(N1216,Referans!A:A,0))</f>
        <v>Ahmet Yılmaz</v>
      </c>
      <c r="V1216" s="20" t="str">
        <f t="shared" si="18"/>
        <v>ZARARLI</v>
      </c>
    </row>
    <row r="1217" spans="1:22" x14ac:dyDescent="0.25">
      <c r="A1217" s="1">
        <v>2073</v>
      </c>
      <c r="B1217" s="19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1">
        <v>7.3120000000000012</v>
      </c>
      <c r="R1217" s="1">
        <v>2</v>
      </c>
      <c r="S1217" s="11">
        <v>2.5591999999999997</v>
      </c>
      <c r="T1217" s="20" t="str">
        <f>VLOOKUP(N1217,Referans!A:B,2,FALSE)</f>
        <v>Ayşe Demir</v>
      </c>
      <c r="U1217" s="20" t="str">
        <f>INDEX(Referans!B:B,MATCH(N1217,Referans!A:A,0))</f>
        <v>Ayşe Demir</v>
      </c>
      <c r="V1217" s="20" t="str">
        <f t="shared" si="18"/>
        <v>KARLI</v>
      </c>
    </row>
    <row r="1218" spans="1:22" x14ac:dyDescent="0.25">
      <c r="A1218" s="1">
        <v>2074</v>
      </c>
      <c r="B1218" s="19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1">
        <v>59.97</v>
      </c>
      <c r="R1218" s="1">
        <v>3</v>
      </c>
      <c r="S1218" s="11">
        <v>13.793099999999999</v>
      </c>
      <c r="T1218" s="20" t="str">
        <f>VLOOKUP(N1218,Referans!A:B,2,FALSE)</f>
        <v>Mehmet Kaya</v>
      </c>
      <c r="U1218" s="20" t="str">
        <f>INDEX(Referans!B:B,MATCH(N1218,Referans!A:A,0))</f>
        <v>Mehmet Kaya</v>
      </c>
      <c r="V1218" s="20" t="str">
        <f t="shared" ref="V1218:V1281" si="19">IF(S1218&gt;0,"KARLI",IF(S1218=0,"KAR VEYA ZARAR YOK","ZARARLI"))</f>
        <v>KARLI</v>
      </c>
    </row>
    <row r="1219" spans="1:22" x14ac:dyDescent="0.25">
      <c r="A1219" s="1">
        <v>2075</v>
      </c>
      <c r="B1219" s="19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1">
        <v>761.5440000000001</v>
      </c>
      <c r="R1219" s="1">
        <v>7</v>
      </c>
      <c r="S1219" s="11">
        <v>66.635100000000023</v>
      </c>
      <c r="T1219" s="20" t="str">
        <f>VLOOKUP(N1219,Referans!A:B,2,FALSE)</f>
        <v>Mehmet Kaya</v>
      </c>
      <c r="U1219" s="20" t="str">
        <f>INDEX(Referans!B:B,MATCH(N1219,Referans!A:A,0))</f>
        <v>Mehmet Kaya</v>
      </c>
      <c r="V1219" s="20" t="str">
        <f t="shared" si="19"/>
        <v>KARLI</v>
      </c>
    </row>
    <row r="1220" spans="1:22" x14ac:dyDescent="0.25">
      <c r="A1220" s="1">
        <v>2077</v>
      </c>
      <c r="B1220" s="19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1">
        <v>39.900000000000006</v>
      </c>
      <c r="R1220" s="1">
        <v>5</v>
      </c>
      <c r="S1220" s="11">
        <v>19.950000000000003</v>
      </c>
      <c r="T1220" s="20" t="str">
        <f>VLOOKUP(N1220,Referans!A:B,2,FALSE)</f>
        <v>Ayşe Demir</v>
      </c>
      <c r="U1220" s="20" t="str">
        <f>INDEX(Referans!B:B,MATCH(N1220,Referans!A:A,0))</f>
        <v>Ayşe Demir</v>
      </c>
      <c r="V1220" s="20" t="str">
        <f t="shared" si="19"/>
        <v>KARLI</v>
      </c>
    </row>
    <row r="1221" spans="1:22" x14ac:dyDescent="0.25">
      <c r="A1221" s="1">
        <v>2078</v>
      </c>
      <c r="B1221" s="19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1">
        <v>90.86</v>
      </c>
      <c r="R1221" s="1">
        <v>7</v>
      </c>
      <c r="S1221" s="11">
        <v>26.349399999999992</v>
      </c>
      <c r="T1221" s="20" t="str">
        <f>VLOOKUP(N1221,Referans!A:B,2,FALSE)</f>
        <v>Ayşe Demir</v>
      </c>
      <c r="U1221" s="20" t="str">
        <f>INDEX(Referans!B:B,MATCH(N1221,Referans!A:A,0))</f>
        <v>Ayşe Demir</v>
      </c>
      <c r="V1221" s="20" t="str">
        <f t="shared" si="19"/>
        <v>KARLI</v>
      </c>
    </row>
    <row r="1222" spans="1:22" x14ac:dyDescent="0.25">
      <c r="A1222" s="1">
        <v>2079</v>
      </c>
      <c r="B1222" s="19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1">
        <v>94.85</v>
      </c>
      <c r="R1222" s="1">
        <v>5</v>
      </c>
      <c r="S1222" s="11">
        <v>45.527999999999992</v>
      </c>
      <c r="T1222" s="20" t="str">
        <f>VLOOKUP(N1222,Referans!A:B,2,FALSE)</f>
        <v>Ayşe Demir</v>
      </c>
      <c r="U1222" s="20" t="str">
        <f>INDEX(Referans!B:B,MATCH(N1222,Referans!A:A,0))</f>
        <v>Ayşe Demir</v>
      </c>
      <c r="V1222" s="20" t="str">
        <f t="shared" si="19"/>
        <v>KARLI</v>
      </c>
    </row>
    <row r="1223" spans="1:22" x14ac:dyDescent="0.25">
      <c r="A1223" s="1">
        <v>2083</v>
      </c>
      <c r="B1223" s="19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1">
        <v>37.44</v>
      </c>
      <c r="R1223" s="1">
        <v>6</v>
      </c>
      <c r="S1223" s="11">
        <v>16.847999999999999</v>
      </c>
      <c r="T1223" s="20" t="str">
        <f>VLOOKUP(N1223,Referans!A:B,2,FALSE)</f>
        <v>Ayşe Demir</v>
      </c>
      <c r="U1223" s="20" t="str">
        <f>INDEX(Referans!B:B,MATCH(N1223,Referans!A:A,0))</f>
        <v>Ayşe Demir</v>
      </c>
      <c r="V1223" s="20" t="str">
        <f t="shared" si="19"/>
        <v>KARLI</v>
      </c>
    </row>
    <row r="1224" spans="1:22" x14ac:dyDescent="0.25">
      <c r="A1224" s="1">
        <v>2085</v>
      </c>
      <c r="B1224" s="19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1">
        <v>122.12</v>
      </c>
      <c r="R1224" s="1">
        <v>4</v>
      </c>
      <c r="S1224" s="11">
        <v>56.175200000000004</v>
      </c>
      <c r="T1224" s="20" t="str">
        <f>VLOOKUP(N1224,Referans!A:B,2,FALSE)</f>
        <v>Ayşe Demir</v>
      </c>
      <c r="U1224" s="20" t="str">
        <f>INDEX(Referans!B:B,MATCH(N1224,Referans!A:A,0))</f>
        <v>Ayşe Demir</v>
      </c>
      <c r="V1224" s="20" t="str">
        <f t="shared" si="19"/>
        <v>KARLI</v>
      </c>
    </row>
    <row r="1225" spans="1:22" x14ac:dyDescent="0.25">
      <c r="A1225" s="1">
        <v>2086</v>
      </c>
      <c r="B1225" s="19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1">
        <v>18.45</v>
      </c>
      <c r="R1225" s="1">
        <v>5</v>
      </c>
      <c r="S1225" s="11">
        <v>8.6715</v>
      </c>
      <c r="T1225" s="20" t="str">
        <f>VLOOKUP(N1225,Referans!A:B,2,FALSE)</f>
        <v>Ayşe Demir</v>
      </c>
      <c r="U1225" s="20" t="str">
        <f>INDEX(Referans!B:B,MATCH(N1225,Referans!A:A,0))</f>
        <v>Ayşe Demir</v>
      </c>
      <c r="V1225" s="20" t="str">
        <f t="shared" si="19"/>
        <v>KARLI</v>
      </c>
    </row>
    <row r="1226" spans="1:22" x14ac:dyDescent="0.25">
      <c r="A1226" s="1">
        <v>2087</v>
      </c>
      <c r="B1226" s="19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1">
        <v>324.90000000000003</v>
      </c>
      <c r="R1226" s="1">
        <v>5</v>
      </c>
      <c r="S1226" s="11">
        <v>38.988000000000014</v>
      </c>
      <c r="T1226" s="20" t="str">
        <f>VLOOKUP(N1226,Referans!A:B,2,FALSE)</f>
        <v>Ayşe Demir</v>
      </c>
      <c r="U1226" s="20" t="str">
        <f>INDEX(Referans!B:B,MATCH(N1226,Referans!A:A,0))</f>
        <v>Ayşe Demir</v>
      </c>
      <c r="V1226" s="20" t="str">
        <f t="shared" si="19"/>
        <v>KARLI</v>
      </c>
    </row>
    <row r="1227" spans="1:22" x14ac:dyDescent="0.25">
      <c r="A1227" s="1">
        <v>2088</v>
      </c>
      <c r="B1227" s="19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1">
        <v>146.72999999999999</v>
      </c>
      <c r="R1227" s="1">
        <v>3</v>
      </c>
      <c r="S1227" s="11">
        <v>68.963099999999997</v>
      </c>
      <c r="T1227" s="20" t="str">
        <f>VLOOKUP(N1227,Referans!A:B,2,FALSE)</f>
        <v>Ayşe Demir</v>
      </c>
      <c r="U1227" s="20" t="str">
        <f>INDEX(Referans!B:B,MATCH(N1227,Referans!A:A,0))</f>
        <v>Ayşe Demir</v>
      </c>
      <c r="V1227" s="20" t="str">
        <f t="shared" si="19"/>
        <v>KARLI</v>
      </c>
    </row>
    <row r="1228" spans="1:22" x14ac:dyDescent="0.25">
      <c r="A1228" s="1">
        <v>2089</v>
      </c>
      <c r="B1228" s="19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1">
        <v>3.96</v>
      </c>
      <c r="R1228" s="1">
        <v>2</v>
      </c>
      <c r="S1228" s="11">
        <v>1.4651999999999998</v>
      </c>
      <c r="T1228" s="20" t="str">
        <f>VLOOKUP(N1228,Referans!A:B,2,FALSE)</f>
        <v>Ayşe Demir</v>
      </c>
      <c r="U1228" s="20" t="str">
        <f>INDEX(Referans!B:B,MATCH(N1228,Referans!A:A,0))</f>
        <v>Ayşe Demir</v>
      </c>
      <c r="V1228" s="20" t="str">
        <f t="shared" si="19"/>
        <v>KARLI</v>
      </c>
    </row>
    <row r="1229" spans="1:22" x14ac:dyDescent="0.25">
      <c r="A1229" s="1">
        <v>2091</v>
      </c>
      <c r="B1229" s="19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1">
        <v>26.549999999999997</v>
      </c>
      <c r="R1229" s="1">
        <v>3</v>
      </c>
      <c r="S1229" s="11">
        <v>13.009499999999999</v>
      </c>
      <c r="T1229" s="20" t="str">
        <f>VLOOKUP(N1229,Referans!A:B,2,FALSE)</f>
        <v>Ayşe Demir</v>
      </c>
      <c r="U1229" s="20" t="str">
        <f>INDEX(Referans!B:B,MATCH(N1229,Referans!A:A,0))</f>
        <v>Ayşe Demir</v>
      </c>
      <c r="V1229" s="20" t="str">
        <f t="shared" si="19"/>
        <v>KARLI</v>
      </c>
    </row>
    <row r="1230" spans="1:22" x14ac:dyDescent="0.25">
      <c r="A1230" s="1">
        <v>2092</v>
      </c>
      <c r="B1230" s="19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1">
        <v>310.44300000000004</v>
      </c>
      <c r="R1230" s="1">
        <v>3</v>
      </c>
      <c r="S1230" s="11">
        <v>-48.783900000000031</v>
      </c>
      <c r="T1230" s="20" t="str">
        <f>VLOOKUP(N1230,Referans!A:B,2,FALSE)</f>
        <v>Ahmet Yılmaz</v>
      </c>
      <c r="U1230" s="20" t="str">
        <f>INDEX(Referans!B:B,MATCH(N1230,Referans!A:A,0))</f>
        <v>Ahmet Yılmaz</v>
      </c>
      <c r="V1230" s="20" t="str">
        <f t="shared" si="19"/>
        <v>ZARARLI</v>
      </c>
    </row>
    <row r="1231" spans="1:22" x14ac:dyDescent="0.25">
      <c r="A1231" s="1">
        <v>2096</v>
      </c>
      <c r="B1231" s="19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1">
        <v>511.84</v>
      </c>
      <c r="R1231" s="1">
        <v>8</v>
      </c>
      <c r="S1231" s="11">
        <v>240.56479999999999</v>
      </c>
      <c r="T1231" s="20" t="str">
        <f>VLOOKUP(N1231,Referans!A:B,2,FALSE)</f>
        <v>Ayşe Demir</v>
      </c>
      <c r="U1231" s="20" t="str">
        <f>INDEX(Referans!B:B,MATCH(N1231,Referans!A:A,0))</f>
        <v>Ayşe Demir</v>
      </c>
      <c r="V1231" s="20" t="str">
        <f t="shared" si="19"/>
        <v>KARLI</v>
      </c>
    </row>
    <row r="1232" spans="1:22" x14ac:dyDescent="0.25">
      <c r="A1232" s="1">
        <v>2097</v>
      </c>
      <c r="B1232" s="19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1">
        <v>91.96</v>
      </c>
      <c r="R1232" s="1">
        <v>4</v>
      </c>
      <c r="S1232" s="11">
        <v>25.748800000000003</v>
      </c>
      <c r="T1232" s="20" t="str">
        <f>VLOOKUP(N1232,Referans!A:B,2,FALSE)</f>
        <v>Ayşe Demir</v>
      </c>
      <c r="U1232" s="20" t="str">
        <f>INDEX(Referans!B:B,MATCH(N1232,Referans!A:A,0))</f>
        <v>Ayşe Demir</v>
      </c>
      <c r="V1232" s="20" t="str">
        <f t="shared" si="19"/>
        <v>KARLI</v>
      </c>
    </row>
    <row r="1233" spans="1:22" x14ac:dyDescent="0.25">
      <c r="A1233" s="1">
        <v>2098</v>
      </c>
      <c r="B1233" s="19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1">
        <v>8.34</v>
      </c>
      <c r="R1233" s="1">
        <v>3</v>
      </c>
      <c r="S1233" s="11">
        <v>2.1683999999999997</v>
      </c>
      <c r="T1233" s="20" t="str">
        <f>VLOOKUP(N1233,Referans!A:B,2,FALSE)</f>
        <v>Ayşe Demir</v>
      </c>
      <c r="U1233" s="20" t="str">
        <f>INDEX(Referans!B:B,MATCH(N1233,Referans!A:A,0))</f>
        <v>Ayşe Demir</v>
      </c>
      <c r="V1233" s="20" t="str">
        <f t="shared" si="19"/>
        <v>KARLI</v>
      </c>
    </row>
    <row r="1234" spans="1:22" x14ac:dyDescent="0.25">
      <c r="A1234" s="1">
        <v>2099</v>
      </c>
      <c r="B1234" s="19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1">
        <v>37.68</v>
      </c>
      <c r="R1234" s="1">
        <v>3</v>
      </c>
      <c r="S1234" s="11">
        <v>2.3550000000000022</v>
      </c>
      <c r="T1234" s="20" t="str">
        <f>VLOOKUP(N1234,Referans!A:B,2,FALSE)</f>
        <v>Ayşe Demir</v>
      </c>
      <c r="U1234" s="20" t="str">
        <f>INDEX(Referans!B:B,MATCH(N1234,Referans!A:A,0))</f>
        <v>Ayşe Demir</v>
      </c>
      <c r="V1234" s="20" t="str">
        <f t="shared" si="19"/>
        <v>KARLI</v>
      </c>
    </row>
    <row r="1235" spans="1:22" x14ac:dyDescent="0.25">
      <c r="A1235" s="1">
        <v>2100</v>
      </c>
      <c r="B1235" s="19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1">
        <v>279.94400000000002</v>
      </c>
      <c r="R1235" s="1">
        <v>7</v>
      </c>
      <c r="S1235" s="11">
        <v>80.48390000000002</v>
      </c>
      <c r="T1235" s="20" t="str">
        <f>VLOOKUP(N1235,Referans!A:B,2,FALSE)</f>
        <v>Mehmet Kaya</v>
      </c>
      <c r="U1235" s="20" t="str">
        <f>INDEX(Referans!B:B,MATCH(N1235,Referans!A:A,0))</f>
        <v>Mehmet Kaya</v>
      </c>
      <c r="V1235" s="20" t="str">
        <f t="shared" si="19"/>
        <v>KARLI</v>
      </c>
    </row>
    <row r="1236" spans="1:22" x14ac:dyDescent="0.25">
      <c r="A1236" s="1">
        <v>2104</v>
      </c>
      <c r="B1236" s="19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1">
        <v>221.92</v>
      </c>
      <c r="R1236" s="1">
        <v>4</v>
      </c>
      <c r="S1236" s="11">
        <v>106.52159999999999</v>
      </c>
      <c r="T1236" s="20" t="str">
        <f>VLOOKUP(N1236,Referans!A:B,2,FALSE)</f>
        <v>Ayşe Demir</v>
      </c>
      <c r="U1236" s="20" t="str">
        <f>INDEX(Referans!B:B,MATCH(N1236,Referans!A:A,0))</f>
        <v>Ayşe Demir</v>
      </c>
      <c r="V1236" s="20" t="str">
        <f t="shared" si="19"/>
        <v>KARLI</v>
      </c>
    </row>
    <row r="1237" spans="1:22" x14ac:dyDescent="0.25">
      <c r="A1237" s="1">
        <v>2105</v>
      </c>
      <c r="B1237" s="19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1">
        <v>26</v>
      </c>
      <c r="R1237" s="1">
        <v>2</v>
      </c>
      <c r="S1237" s="11">
        <v>11.7</v>
      </c>
      <c r="T1237" s="20" t="str">
        <f>VLOOKUP(N1237,Referans!A:B,2,FALSE)</f>
        <v>Mehmet Kaya</v>
      </c>
      <c r="U1237" s="20" t="str">
        <f>INDEX(Referans!B:B,MATCH(N1237,Referans!A:A,0))</f>
        <v>Mehmet Kaya</v>
      </c>
      <c r="V1237" s="20" t="str">
        <f t="shared" si="19"/>
        <v>KARLI</v>
      </c>
    </row>
    <row r="1238" spans="1:22" x14ac:dyDescent="0.25">
      <c r="A1238" s="1">
        <v>2118</v>
      </c>
      <c r="B1238" s="19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1">
        <v>159.88</v>
      </c>
      <c r="R1238" s="1">
        <v>7</v>
      </c>
      <c r="S1238" s="11">
        <v>73.544799999999995</v>
      </c>
      <c r="T1238" s="20" t="str">
        <f>VLOOKUP(N1238,Referans!A:B,2,FALSE)</f>
        <v>Ayşe Demir</v>
      </c>
      <c r="U1238" s="20" t="str">
        <f>INDEX(Referans!B:B,MATCH(N1238,Referans!A:A,0))</f>
        <v>Ayşe Demir</v>
      </c>
      <c r="V1238" s="20" t="str">
        <f t="shared" si="19"/>
        <v>KARLI</v>
      </c>
    </row>
    <row r="1239" spans="1:22" x14ac:dyDescent="0.25">
      <c r="A1239" s="1">
        <v>2119</v>
      </c>
      <c r="B1239" s="19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1">
        <v>5.28</v>
      </c>
      <c r="R1239" s="1">
        <v>1</v>
      </c>
      <c r="S1239" s="11">
        <v>2.3759999999999999</v>
      </c>
      <c r="T1239" s="20" t="str">
        <f>VLOOKUP(N1239,Referans!A:B,2,FALSE)</f>
        <v>Ayşe Demir</v>
      </c>
      <c r="U1239" s="20" t="str">
        <f>INDEX(Referans!B:B,MATCH(N1239,Referans!A:A,0))</f>
        <v>Ayşe Demir</v>
      </c>
      <c r="V1239" s="20" t="str">
        <f t="shared" si="19"/>
        <v>KARLI</v>
      </c>
    </row>
    <row r="1240" spans="1:22" x14ac:dyDescent="0.25">
      <c r="A1240" s="1">
        <v>2120</v>
      </c>
      <c r="B1240" s="19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1">
        <v>895.92</v>
      </c>
      <c r="R1240" s="1">
        <v>5</v>
      </c>
      <c r="S1240" s="11">
        <v>302.37299999999993</v>
      </c>
      <c r="T1240" s="20" t="str">
        <f>VLOOKUP(N1240,Referans!A:B,2,FALSE)</f>
        <v>Ayşe Demir</v>
      </c>
      <c r="U1240" s="20" t="str">
        <f>INDEX(Referans!B:B,MATCH(N1240,Referans!A:A,0))</f>
        <v>Ayşe Demir</v>
      </c>
      <c r="V1240" s="20" t="str">
        <f t="shared" si="19"/>
        <v>KARLI</v>
      </c>
    </row>
    <row r="1241" spans="1:22" x14ac:dyDescent="0.25">
      <c r="A1241" s="1">
        <v>2121</v>
      </c>
      <c r="B1241" s="19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1">
        <v>2.8080000000000007</v>
      </c>
      <c r="R1241" s="1">
        <v>3</v>
      </c>
      <c r="S1241" s="11">
        <v>-1.9656000000000002</v>
      </c>
      <c r="T1241" s="20" t="str">
        <f>VLOOKUP(N1241,Referans!A:B,2,FALSE)</f>
        <v>Ayşe Demir</v>
      </c>
      <c r="U1241" s="20" t="str">
        <f>INDEX(Referans!B:B,MATCH(N1241,Referans!A:A,0))</f>
        <v>Ayşe Demir</v>
      </c>
      <c r="V1241" s="20" t="str">
        <f t="shared" si="19"/>
        <v>ZARARLI</v>
      </c>
    </row>
    <row r="1242" spans="1:22" x14ac:dyDescent="0.25">
      <c r="A1242" s="1">
        <v>2122</v>
      </c>
      <c r="B1242" s="19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1">
        <v>215.976</v>
      </c>
      <c r="R1242" s="1">
        <v>3</v>
      </c>
      <c r="S1242" s="11">
        <v>-2.6997000000000355</v>
      </c>
      <c r="T1242" s="20" t="str">
        <f>VLOOKUP(N1242,Referans!A:B,2,FALSE)</f>
        <v>Ahmet Yılmaz</v>
      </c>
      <c r="U1242" s="20" t="str">
        <f>INDEX(Referans!B:B,MATCH(N1242,Referans!A:A,0))</f>
        <v>Ahmet Yılmaz</v>
      </c>
      <c r="V1242" s="20" t="str">
        <f t="shared" si="19"/>
        <v>ZARARLI</v>
      </c>
    </row>
    <row r="1243" spans="1:22" x14ac:dyDescent="0.25">
      <c r="A1243" s="1">
        <v>2123</v>
      </c>
      <c r="B1243" s="19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1">
        <v>241.96</v>
      </c>
      <c r="R1243" s="1">
        <v>2</v>
      </c>
      <c r="S1243" s="11">
        <v>41.133199999999988</v>
      </c>
      <c r="T1243" s="20" t="str">
        <f>VLOOKUP(N1243,Referans!A:B,2,FALSE)</f>
        <v>Ahmet Yılmaz</v>
      </c>
      <c r="U1243" s="20" t="str">
        <f>INDEX(Referans!B:B,MATCH(N1243,Referans!A:A,0))</f>
        <v>Ahmet Yılmaz</v>
      </c>
      <c r="V1243" s="20" t="str">
        <f t="shared" si="19"/>
        <v>KARLI</v>
      </c>
    </row>
    <row r="1244" spans="1:22" x14ac:dyDescent="0.25">
      <c r="A1244" s="1">
        <v>2124</v>
      </c>
      <c r="B1244" s="19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1">
        <v>27.72</v>
      </c>
      <c r="R1244" s="1">
        <v>9</v>
      </c>
      <c r="S1244" s="11">
        <v>13.3056</v>
      </c>
      <c r="T1244" s="20" t="str">
        <f>VLOOKUP(N1244,Referans!A:B,2,FALSE)</f>
        <v>Ayşe Demir</v>
      </c>
      <c r="U1244" s="20" t="str">
        <f>INDEX(Referans!B:B,MATCH(N1244,Referans!A:A,0))</f>
        <v>Ayşe Demir</v>
      </c>
      <c r="V1244" s="20" t="str">
        <f t="shared" si="19"/>
        <v>KARLI</v>
      </c>
    </row>
    <row r="1245" spans="1:22" x14ac:dyDescent="0.25">
      <c r="A1245" s="1">
        <v>2125</v>
      </c>
      <c r="B1245" s="19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1">
        <v>104.68000000000002</v>
      </c>
      <c r="R1245" s="1">
        <v>5</v>
      </c>
      <c r="S1245" s="11">
        <v>35.329499999999996</v>
      </c>
      <c r="T1245" s="20" t="str">
        <f>VLOOKUP(N1245,Referans!A:B,2,FALSE)</f>
        <v>Ayşe Demir</v>
      </c>
      <c r="U1245" s="20" t="str">
        <f>INDEX(Referans!B:B,MATCH(N1245,Referans!A:A,0))</f>
        <v>Ayşe Demir</v>
      </c>
      <c r="V1245" s="20" t="str">
        <f t="shared" si="19"/>
        <v>KARLI</v>
      </c>
    </row>
    <row r="1246" spans="1:22" x14ac:dyDescent="0.25">
      <c r="A1246" s="1">
        <v>2126</v>
      </c>
      <c r="B1246" s="19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1">
        <v>62.957999999999998</v>
      </c>
      <c r="R1246" s="1">
        <v>7</v>
      </c>
      <c r="S1246" s="11">
        <v>9.4436999999999998</v>
      </c>
      <c r="T1246" s="20" t="str">
        <f>VLOOKUP(N1246,Referans!A:B,2,FALSE)</f>
        <v>Mehmet Kaya</v>
      </c>
      <c r="U1246" s="20" t="str">
        <f>INDEX(Referans!B:B,MATCH(N1246,Referans!A:A,0))</f>
        <v>Mehmet Kaya</v>
      </c>
      <c r="V1246" s="20" t="str">
        <f t="shared" si="19"/>
        <v>KARLI</v>
      </c>
    </row>
    <row r="1247" spans="1:22" x14ac:dyDescent="0.25">
      <c r="A1247" s="1">
        <v>2139</v>
      </c>
      <c r="B1247" s="19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1">
        <v>146.82</v>
      </c>
      <c r="R1247" s="1">
        <v>3</v>
      </c>
      <c r="S1247" s="11">
        <v>73.41</v>
      </c>
      <c r="T1247" s="20" t="str">
        <f>VLOOKUP(N1247,Referans!A:B,2,FALSE)</f>
        <v>Ayşe Demir</v>
      </c>
      <c r="U1247" s="20" t="str">
        <f>INDEX(Referans!B:B,MATCH(N1247,Referans!A:A,0))</f>
        <v>Ayşe Demir</v>
      </c>
      <c r="V1247" s="20" t="str">
        <f t="shared" si="19"/>
        <v>KARLI</v>
      </c>
    </row>
    <row r="1248" spans="1:22" x14ac:dyDescent="0.25">
      <c r="A1248" s="1">
        <v>2143</v>
      </c>
      <c r="B1248" s="19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1">
        <v>30.48</v>
      </c>
      <c r="R1248" s="1">
        <v>6</v>
      </c>
      <c r="S1248" s="11">
        <v>9.9059999999999988</v>
      </c>
      <c r="T1248" s="20" t="str">
        <f>VLOOKUP(N1248,Referans!A:B,2,FALSE)</f>
        <v>Ayşe Demir</v>
      </c>
      <c r="U1248" s="20" t="str">
        <f>INDEX(Referans!B:B,MATCH(N1248,Referans!A:A,0))</f>
        <v>Ayşe Demir</v>
      </c>
      <c r="V1248" s="20" t="str">
        <f t="shared" si="19"/>
        <v>KARLI</v>
      </c>
    </row>
    <row r="1249" spans="1:22" x14ac:dyDescent="0.25">
      <c r="A1249" s="1">
        <v>2144</v>
      </c>
      <c r="B1249" s="19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1">
        <v>23.987999999999996</v>
      </c>
      <c r="R1249" s="1">
        <v>2</v>
      </c>
      <c r="S1249" s="11">
        <v>-4.7975999999999974</v>
      </c>
      <c r="T1249" s="20" t="str">
        <f>VLOOKUP(N1249,Referans!A:B,2,FALSE)</f>
        <v>Mehmet Kaya</v>
      </c>
      <c r="U1249" s="20" t="str">
        <f>INDEX(Referans!B:B,MATCH(N1249,Referans!A:A,0))</f>
        <v>Mehmet Kaya</v>
      </c>
      <c r="V1249" s="20" t="str">
        <f t="shared" si="19"/>
        <v>ZARARLI</v>
      </c>
    </row>
    <row r="1250" spans="1:22" x14ac:dyDescent="0.25">
      <c r="A1250" s="1">
        <v>2145</v>
      </c>
      <c r="B1250" s="19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1">
        <v>16.687999999999999</v>
      </c>
      <c r="R1250" s="1">
        <v>7</v>
      </c>
      <c r="S1250" s="11">
        <v>5.4235999999999995</v>
      </c>
      <c r="T1250" s="20" t="str">
        <f>VLOOKUP(N1250,Referans!A:B,2,FALSE)</f>
        <v>Ayşe Demir</v>
      </c>
      <c r="U1250" s="20" t="str">
        <f>INDEX(Referans!B:B,MATCH(N1250,Referans!A:A,0))</f>
        <v>Ayşe Demir</v>
      </c>
      <c r="V1250" s="20" t="str">
        <f t="shared" si="19"/>
        <v>KARLI</v>
      </c>
    </row>
    <row r="1251" spans="1:22" x14ac:dyDescent="0.25">
      <c r="A1251" s="1">
        <v>2146</v>
      </c>
      <c r="B1251" s="19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1">
        <v>422.05799999999994</v>
      </c>
      <c r="R1251" s="1">
        <v>3</v>
      </c>
      <c r="S1251" s="11">
        <v>-18.088200000000001</v>
      </c>
      <c r="T1251" s="20" t="str">
        <f>VLOOKUP(N1251,Referans!A:B,2,FALSE)</f>
        <v>Ahmet Yılmaz</v>
      </c>
      <c r="U1251" s="20" t="str">
        <f>INDEX(Referans!B:B,MATCH(N1251,Referans!A:A,0))</f>
        <v>Ahmet Yılmaz</v>
      </c>
      <c r="V1251" s="20" t="str">
        <f t="shared" si="19"/>
        <v>ZARARLI</v>
      </c>
    </row>
    <row r="1252" spans="1:22" x14ac:dyDescent="0.25">
      <c r="A1252" s="1">
        <v>2147</v>
      </c>
      <c r="B1252" s="19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1">
        <v>38.088000000000001</v>
      </c>
      <c r="R1252" s="1">
        <v>4</v>
      </c>
      <c r="S1252" s="11">
        <v>-27.93119999999999</v>
      </c>
      <c r="T1252" s="20" t="str">
        <f>VLOOKUP(N1252,Referans!A:B,2,FALSE)</f>
        <v>Ayşe Demir</v>
      </c>
      <c r="U1252" s="20" t="str">
        <f>INDEX(Referans!B:B,MATCH(N1252,Referans!A:A,0))</f>
        <v>Ayşe Demir</v>
      </c>
      <c r="V1252" s="20" t="str">
        <f t="shared" si="19"/>
        <v>ZARARLI</v>
      </c>
    </row>
    <row r="1253" spans="1:22" x14ac:dyDescent="0.25">
      <c r="A1253" s="1">
        <v>2148</v>
      </c>
      <c r="B1253" s="19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1">
        <v>254.35200000000003</v>
      </c>
      <c r="R1253" s="1">
        <v>6</v>
      </c>
      <c r="S1253" s="11">
        <v>-50.870400000000018</v>
      </c>
      <c r="T1253" s="20" t="str">
        <f>VLOOKUP(N1253,Referans!A:B,2,FALSE)</f>
        <v>Ayşe Demir</v>
      </c>
      <c r="U1253" s="20" t="str">
        <f>INDEX(Referans!B:B,MATCH(N1253,Referans!A:A,0))</f>
        <v>Ayşe Demir</v>
      </c>
      <c r="V1253" s="20" t="str">
        <f t="shared" si="19"/>
        <v>ZARARLI</v>
      </c>
    </row>
    <row r="1254" spans="1:22" x14ac:dyDescent="0.25">
      <c r="A1254" s="1">
        <v>2150</v>
      </c>
      <c r="B1254" s="19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1">
        <v>84.949999999999989</v>
      </c>
      <c r="R1254" s="1">
        <v>5</v>
      </c>
      <c r="S1254" s="11">
        <v>22.086999999999996</v>
      </c>
      <c r="T1254" s="20" t="str">
        <f>VLOOKUP(N1254,Referans!A:B,2,FALSE)</f>
        <v>Mehmet Kaya</v>
      </c>
      <c r="U1254" s="20" t="str">
        <f>INDEX(Referans!B:B,MATCH(N1254,Referans!A:A,0))</f>
        <v>Mehmet Kaya</v>
      </c>
      <c r="V1254" s="20" t="str">
        <f t="shared" si="19"/>
        <v>KARLI</v>
      </c>
    </row>
    <row r="1255" spans="1:22" x14ac:dyDescent="0.25">
      <c r="A1255" s="1">
        <v>2151</v>
      </c>
      <c r="B1255" s="19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1">
        <v>233.05799999999999</v>
      </c>
      <c r="R1255" s="1">
        <v>3</v>
      </c>
      <c r="S1255" s="11">
        <v>-53.270399999999995</v>
      </c>
      <c r="T1255" s="20" t="str">
        <f>VLOOKUP(N1255,Referans!A:B,2,FALSE)</f>
        <v>Ahmet Yılmaz</v>
      </c>
      <c r="U1255" s="20" t="str">
        <f>INDEX(Referans!B:B,MATCH(N1255,Referans!A:A,0))</f>
        <v>Ahmet Yılmaz</v>
      </c>
      <c r="V1255" s="20" t="str">
        <f t="shared" si="19"/>
        <v>ZARARLI</v>
      </c>
    </row>
    <row r="1256" spans="1:22" x14ac:dyDescent="0.25">
      <c r="A1256" s="1">
        <v>2154</v>
      </c>
      <c r="B1256" s="19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1">
        <v>14.16</v>
      </c>
      <c r="R1256" s="1">
        <v>2</v>
      </c>
      <c r="S1256" s="11">
        <v>5.133</v>
      </c>
      <c r="T1256" s="20" t="str">
        <f>VLOOKUP(N1256,Referans!A:B,2,FALSE)</f>
        <v>Ayşe Demir</v>
      </c>
      <c r="U1256" s="20" t="str">
        <f>INDEX(Referans!B:B,MATCH(N1256,Referans!A:A,0))</f>
        <v>Ayşe Demir</v>
      </c>
      <c r="V1256" s="20" t="str">
        <f t="shared" si="19"/>
        <v>KARLI</v>
      </c>
    </row>
    <row r="1257" spans="1:22" x14ac:dyDescent="0.25">
      <c r="A1257" s="1">
        <v>2155</v>
      </c>
      <c r="B1257" s="19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1">
        <v>22.608000000000001</v>
      </c>
      <c r="R1257" s="1">
        <v>3</v>
      </c>
      <c r="S1257" s="11">
        <v>-10.173599999999997</v>
      </c>
      <c r="T1257" s="20" t="str">
        <f>VLOOKUP(N1257,Referans!A:B,2,FALSE)</f>
        <v>Ahmet Yılmaz</v>
      </c>
      <c r="U1257" s="20" t="str">
        <f>INDEX(Referans!B:B,MATCH(N1257,Referans!A:A,0))</f>
        <v>Ahmet Yılmaz</v>
      </c>
      <c r="V1257" s="20" t="str">
        <f t="shared" si="19"/>
        <v>ZARARLI</v>
      </c>
    </row>
    <row r="1258" spans="1:22" x14ac:dyDescent="0.25">
      <c r="A1258" s="1">
        <v>2156</v>
      </c>
      <c r="B1258" s="19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1">
        <v>21.48</v>
      </c>
      <c r="R1258" s="1">
        <v>6</v>
      </c>
      <c r="S1258" s="11">
        <v>10.74</v>
      </c>
      <c r="T1258" s="20" t="str">
        <f>VLOOKUP(N1258,Referans!A:B,2,FALSE)</f>
        <v>Ayşe Demir</v>
      </c>
      <c r="U1258" s="20" t="str">
        <f>INDEX(Referans!B:B,MATCH(N1258,Referans!A:A,0))</f>
        <v>Ayşe Demir</v>
      </c>
      <c r="V1258" s="20" t="str">
        <f t="shared" si="19"/>
        <v>KARLI</v>
      </c>
    </row>
    <row r="1259" spans="1:22" x14ac:dyDescent="0.25">
      <c r="A1259" s="1">
        <v>2159</v>
      </c>
      <c r="B1259" s="19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1">
        <v>17.856000000000002</v>
      </c>
      <c r="R1259" s="1">
        <v>4</v>
      </c>
      <c r="S1259" s="11">
        <v>2.0087999999999973</v>
      </c>
      <c r="T1259" s="20" t="str">
        <f>VLOOKUP(N1259,Referans!A:B,2,FALSE)</f>
        <v>Ayşe Demir</v>
      </c>
      <c r="U1259" s="20" t="str">
        <f>INDEX(Referans!B:B,MATCH(N1259,Referans!A:A,0))</f>
        <v>Ayşe Demir</v>
      </c>
      <c r="V1259" s="20" t="str">
        <f t="shared" si="19"/>
        <v>KARLI</v>
      </c>
    </row>
    <row r="1260" spans="1:22" x14ac:dyDescent="0.25">
      <c r="A1260" s="1">
        <v>2160</v>
      </c>
      <c r="B1260" s="19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1">
        <v>8.8079999999999981</v>
      </c>
      <c r="R1260" s="1">
        <v>3</v>
      </c>
      <c r="S1260" s="11">
        <v>-14.973600000000001</v>
      </c>
      <c r="T1260" s="20" t="str">
        <f>VLOOKUP(N1260,Referans!A:B,2,FALSE)</f>
        <v>Ayşe Demir</v>
      </c>
      <c r="U1260" s="20" t="str">
        <f>INDEX(Referans!B:B,MATCH(N1260,Referans!A:A,0))</f>
        <v>Ayşe Demir</v>
      </c>
      <c r="V1260" s="20" t="str">
        <f t="shared" si="19"/>
        <v>ZARARLI</v>
      </c>
    </row>
    <row r="1261" spans="1:22" x14ac:dyDescent="0.25">
      <c r="A1261" s="1">
        <v>2161</v>
      </c>
      <c r="B1261" s="19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1">
        <v>79.384000000000015</v>
      </c>
      <c r="R1261" s="1">
        <v>1</v>
      </c>
      <c r="S1261" s="11">
        <v>29.768999999999998</v>
      </c>
      <c r="T1261" s="20" t="str">
        <f>VLOOKUP(N1261,Referans!A:B,2,FALSE)</f>
        <v>Ahmet Yılmaz</v>
      </c>
      <c r="U1261" s="20" t="str">
        <f>INDEX(Referans!B:B,MATCH(N1261,Referans!A:A,0))</f>
        <v>Ahmet Yılmaz</v>
      </c>
      <c r="V1261" s="20" t="str">
        <f t="shared" si="19"/>
        <v>KARLI</v>
      </c>
    </row>
    <row r="1262" spans="1:22" x14ac:dyDescent="0.25">
      <c r="A1262" s="1">
        <v>2162</v>
      </c>
      <c r="B1262" s="19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1">
        <v>34.58</v>
      </c>
      <c r="R1262" s="1">
        <v>1</v>
      </c>
      <c r="S1262" s="11">
        <v>10.028199999999998</v>
      </c>
      <c r="T1262" s="20" t="str">
        <f>VLOOKUP(N1262,Referans!A:B,2,FALSE)</f>
        <v>Ayşe Demir</v>
      </c>
      <c r="U1262" s="20" t="str">
        <f>INDEX(Referans!B:B,MATCH(N1262,Referans!A:A,0))</f>
        <v>Ayşe Demir</v>
      </c>
      <c r="V1262" s="20" t="str">
        <f t="shared" si="19"/>
        <v>KARLI</v>
      </c>
    </row>
    <row r="1263" spans="1:22" x14ac:dyDescent="0.25">
      <c r="A1263" s="1">
        <v>2163</v>
      </c>
      <c r="B1263" s="19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1">
        <v>314.54999999999995</v>
      </c>
      <c r="R1263" s="1">
        <v>3</v>
      </c>
      <c r="S1263" s="11">
        <v>150.98399999999998</v>
      </c>
      <c r="T1263" s="20" t="str">
        <f>VLOOKUP(N1263,Referans!A:B,2,FALSE)</f>
        <v>Ayşe Demir</v>
      </c>
      <c r="U1263" s="20" t="str">
        <f>INDEX(Referans!B:B,MATCH(N1263,Referans!A:A,0))</f>
        <v>Ayşe Demir</v>
      </c>
      <c r="V1263" s="20" t="str">
        <f t="shared" si="19"/>
        <v>KARLI</v>
      </c>
    </row>
    <row r="1264" spans="1:22" x14ac:dyDescent="0.25">
      <c r="A1264" s="1">
        <v>2164</v>
      </c>
      <c r="B1264" s="19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1">
        <v>191.976</v>
      </c>
      <c r="R1264" s="1">
        <v>3</v>
      </c>
      <c r="S1264" s="11">
        <v>23.996999999999986</v>
      </c>
      <c r="T1264" s="20" t="str">
        <f>VLOOKUP(N1264,Referans!A:B,2,FALSE)</f>
        <v>Mehmet Kaya</v>
      </c>
      <c r="U1264" s="20" t="str">
        <f>INDEX(Referans!B:B,MATCH(N1264,Referans!A:A,0))</f>
        <v>Mehmet Kaya</v>
      </c>
      <c r="V1264" s="20" t="str">
        <f t="shared" si="19"/>
        <v>KARLI</v>
      </c>
    </row>
    <row r="1265" spans="1:22" x14ac:dyDescent="0.25">
      <c r="A1265" s="1">
        <v>2165</v>
      </c>
      <c r="B1265" s="19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1">
        <v>8.2880000000000003</v>
      </c>
      <c r="R1265" s="1">
        <v>2</v>
      </c>
      <c r="S1265" s="11">
        <v>3.0043999999999995</v>
      </c>
      <c r="T1265" s="20" t="str">
        <f>VLOOKUP(N1265,Referans!A:B,2,FALSE)</f>
        <v>Ayşe Demir</v>
      </c>
      <c r="U1265" s="20" t="str">
        <f>INDEX(Referans!B:B,MATCH(N1265,Referans!A:A,0))</f>
        <v>Ayşe Demir</v>
      </c>
      <c r="V1265" s="20" t="str">
        <f t="shared" si="19"/>
        <v>KARLI</v>
      </c>
    </row>
    <row r="1266" spans="1:22" x14ac:dyDescent="0.25">
      <c r="A1266" s="1">
        <v>2166</v>
      </c>
      <c r="B1266" s="19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1">
        <v>139.91999999999999</v>
      </c>
      <c r="R1266" s="1">
        <v>5</v>
      </c>
      <c r="S1266" s="11">
        <v>-150.41399999999999</v>
      </c>
      <c r="T1266" s="20" t="str">
        <f>VLOOKUP(N1266,Referans!A:B,2,FALSE)</f>
        <v>Ahmet Yılmaz</v>
      </c>
      <c r="U1266" s="20" t="str">
        <f>INDEX(Referans!B:B,MATCH(N1266,Referans!A:A,0))</f>
        <v>Ahmet Yılmaz</v>
      </c>
      <c r="V1266" s="20" t="str">
        <f t="shared" si="19"/>
        <v>ZARARLI</v>
      </c>
    </row>
    <row r="1267" spans="1:22" x14ac:dyDescent="0.25">
      <c r="A1267" s="1">
        <v>2167</v>
      </c>
      <c r="B1267" s="19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1">
        <v>15.872</v>
      </c>
      <c r="R1267" s="1">
        <v>1</v>
      </c>
      <c r="S1267" s="11">
        <v>1.1904000000000003</v>
      </c>
      <c r="T1267" s="20" t="str">
        <f>VLOOKUP(N1267,Referans!A:B,2,FALSE)</f>
        <v>Ayşe Demir</v>
      </c>
      <c r="U1267" s="20" t="str">
        <f>INDEX(Referans!B:B,MATCH(N1267,Referans!A:A,0))</f>
        <v>Ayşe Demir</v>
      </c>
      <c r="V1267" s="20" t="str">
        <f t="shared" si="19"/>
        <v>KARLI</v>
      </c>
    </row>
    <row r="1268" spans="1:22" x14ac:dyDescent="0.25">
      <c r="A1268" s="1">
        <v>2168</v>
      </c>
      <c r="B1268" s="19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1">
        <v>6.2859999999999987</v>
      </c>
      <c r="R1268" s="1">
        <v>7</v>
      </c>
      <c r="S1268" s="11">
        <v>-11.000500000000008</v>
      </c>
      <c r="T1268" s="20" t="str">
        <f>VLOOKUP(N1268,Referans!A:B,2,FALSE)</f>
        <v>Ayşe Demir</v>
      </c>
      <c r="U1268" s="20" t="str">
        <f>INDEX(Referans!B:B,MATCH(N1268,Referans!A:A,0))</f>
        <v>Ayşe Demir</v>
      </c>
      <c r="V1268" s="20" t="str">
        <f t="shared" si="19"/>
        <v>ZARARLI</v>
      </c>
    </row>
    <row r="1269" spans="1:22" x14ac:dyDescent="0.25">
      <c r="A1269" s="1">
        <v>2169</v>
      </c>
      <c r="B1269" s="19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1">
        <v>14.015999999999998</v>
      </c>
      <c r="R1269" s="1">
        <v>3</v>
      </c>
      <c r="S1269" s="11">
        <v>1.7519999999999998</v>
      </c>
      <c r="T1269" s="20" t="str">
        <f>VLOOKUP(N1269,Referans!A:B,2,FALSE)</f>
        <v>Ayşe Demir</v>
      </c>
      <c r="U1269" s="20" t="str">
        <f>INDEX(Referans!B:B,MATCH(N1269,Referans!A:A,0))</f>
        <v>Ayşe Demir</v>
      </c>
      <c r="V1269" s="20" t="str">
        <f t="shared" si="19"/>
        <v>KARLI</v>
      </c>
    </row>
    <row r="1270" spans="1:22" x14ac:dyDescent="0.25">
      <c r="A1270" s="1">
        <v>2170</v>
      </c>
      <c r="B1270" s="19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1">
        <v>71.975999999999999</v>
      </c>
      <c r="R1270" s="1">
        <v>3</v>
      </c>
      <c r="S1270" s="11">
        <v>-8.9970000000000034</v>
      </c>
      <c r="T1270" s="20" t="str">
        <f>VLOOKUP(N1270,Referans!A:B,2,FALSE)</f>
        <v>Mehmet Kaya</v>
      </c>
      <c r="U1270" s="20" t="str">
        <f>INDEX(Referans!B:B,MATCH(N1270,Referans!A:A,0))</f>
        <v>Mehmet Kaya</v>
      </c>
      <c r="V1270" s="20" t="str">
        <f t="shared" si="19"/>
        <v>ZARARLI</v>
      </c>
    </row>
    <row r="1271" spans="1:22" x14ac:dyDescent="0.25">
      <c r="A1271" s="1">
        <v>2171</v>
      </c>
      <c r="B1271" s="19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1">
        <v>107.982</v>
      </c>
      <c r="R1271" s="1">
        <v>3</v>
      </c>
      <c r="S1271" s="11">
        <v>-26.995499999999993</v>
      </c>
      <c r="T1271" s="20" t="str">
        <f>VLOOKUP(N1271,Referans!A:B,2,FALSE)</f>
        <v>Mehmet Kaya</v>
      </c>
      <c r="U1271" s="20" t="str">
        <f>INDEX(Referans!B:B,MATCH(N1271,Referans!A:A,0))</f>
        <v>Mehmet Kaya</v>
      </c>
      <c r="V1271" s="20" t="str">
        <f t="shared" si="19"/>
        <v>ZARARLI</v>
      </c>
    </row>
    <row r="1272" spans="1:22" x14ac:dyDescent="0.25">
      <c r="A1272" s="1">
        <v>2172</v>
      </c>
      <c r="B1272" s="19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1">
        <v>305.31200000000001</v>
      </c>
      <c r="R1272" s="1">
        <v>2</v>
      </c>
      <c r="S1272" s="11">
        <v>-8.7232000000000198</v>
      </c>
      <c r="T1272" s="20" t="str">
        <f>VLOOKUP(N1272,Referans!A:B,2,FALSE)</f>
        <v>Ahmet Yılmaz</v>
      </c>
      <c r="U1272" s="20" t="str">
        <f>INDEX(Referans!B:B,MATCH(N1272,Referans!A:A,0))</f>
        <v>Ahmet Yılmaz</v>
      </c>
      <c r="V1272" s="20" t="str">
        <f t="shared" si="19"/>
        <v>ZARARLI</v>
      </c>
    </row>
    <row r="1273" spans="1:22" x14ac:dyDescent="0.25">
      <c r="A1273" s="1">
        <v>2174</v>
      </c>
      <c r="B1273" s="19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1">
        <v>9.2639999999999976</v>
      </c>
      <c r="R1273" s="1">
        <v>3</v>
      </c>
      <c r="S1273" s="11">
        <v>-13.895999999999997</v>
      </c>
      <c r="T1273" s="20" t="str">
        <f>VLOOKUP(N1273,Referans!A:B,2,FALSE)</f>
        <v>Ayşe Demir</v>
      </c>
      <c r="U1273" s="20" t="str">
        <f>INDEX(Referans!B:B,MATCH(N1273,Referans!A:A,0))</f>
        <v>Ayşe Demir</v>
      </c>
      <c r="V1273" s="20" t="str">
        <f t="shared" si="19"/>
        <v>ZARARLI</v>
      </c>
    </row>
    <row r="1274" spans="1:22" x14ac:dyDescent="0.25">
      <c r="A1274" s="1">
        <v>2176</v>
      </c>
      <c r="B1274" s="19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1">
        <v>45.68</v>
      </c>
      <c r="R1274" s="1">
        <v>2</v>
      </c>
      <c r="S1274" s="11">
        <v>21.012799999999999</v>
      </c>
      <c r="T1274" s="20" t="str">
        <f>VLOOKUP(N1274,Referans!A:B,2,FALSE)</f>
        <v>Ayşe Demir</v>
      </c>
      <c r="U1274" s="20" t="str">
        <f>INDEX(Referans!B:B,MATCH(N1274,Referans!A:A,0))</f>
        <v>Ayşe Demir</v>
      </c>
      <c r="V1274" s="20" t="str">
        <f t="shared" si="19"/>
        <v>KARLI</v>
      </c>
    </row>
    <row r="1275" spans="1:22" x14ac:dyDescent="0.25">
      <c r="A1275" s="1">
        <v>2177</v>
      </c>
      <c r="B1275" s="19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1">
        <v>60.12</v>
      </c>
      <c r="R1275" s="1">
        <v>9</v>
      </c>
      <c r="S1275" s="11">
        <v>28.857599999999998</v>
      </c>
      <c r="T1275" s="20" t="str">
        <f>VLOOKUP(N1275,Referans!A:B,2,FALSE)</f>
        <v>Ayşe Demir</v>
      </c>
      <c r="U1275" s="20" t="str">
        <f>INDEX(Referans!B:B,MATCH(N1275,Referans!A:A,0))</f>
        <v>Ayşe Demir</v>
      </c>
      <c r="V1275" s="20" t="str">
        <f t="shared" si="19"/>
        <v>KARLI</v>
      </c>
    </row>
    <row r="1276" spans="1:22" x14ac:dyDescent="0.25">
      <c r="A1276" s="1">
        <v>2178</v>
      </c>
      <c r="B1276" s="19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1">
        <v>41.72</v>
      </c>
      <c r="R1276" s="1">
        <v>5</v>
      </c>
      <c r="S1276" s="11">
        <v>13.037499999999998</v>
      </c>
      <c r="T1276" s="20" t="str">
        <f>VLOOKUP(N1276,Referans!A:B,2,FALSE)</f>
        <v>Ayşe Demir</v>
      </c>
      <c r="U1276" s="20" t="str">
        <f>INDEX(Referans!B:B,MATCH(N1276,Referans!A:A,0))</f>
        <v>Ayşe Demir</v>
      </c>
      <c r="V1276" s="20" t="str">
        <f t="shared" si="19"/>
        <v>KARLI</v>
      </c>
    </row>
    <row r="1277" spans="1:22" x14ac:dyDescent="0.25">
      <c r="A1277" s="1">
        <v>2179</v>
      </c>
      <c r="B1277" s="19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1">
        <v>71.599999999999994</v>
      </c>
      <c r="R1277" s="1">
        <v>8</v>
      </c>
      <c r="S1277" s="11">
        <v>32.935999999999993</v>
      </c>
      <c r="T1277" s="20" t="str">
        <f>VLOOKUP(N1277,Referans!A:B,2,FALSE)</f>
        <v>Ayşe Demir</v>
      </c>
      <c r="U1277" s="20" t="str">
        <f>INDEX(Referans!B:B,MATCH(N1277,Referans!A:A,0))</f>
        <v>Ayşe Demir</v>
      </c>
      <c r="V1277" s="20" t="str">
        <f t="shared" si="19"/>
        <v>KARLI</v>
      </c>
    </row>
    <row r="1278" spans="1:22" x14ac:dyDescent="0.25">
      <c r="A1278" s="1">
        <v>2180</v>
      </c>
      <c r="B1278" s="19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1">
        <v>85.232000000000014</v>
      </c>
      <c r="R1278" s="1">
        <v>7</v>
      </c>
      <c r="S1278" s="11">
        <v>30.896599999999996</v>
      </c>
      <c r="T1278" s="20" t="str">
        <f>VLOOKUP(N1278,Referans!A:B,2,FALSE)</f>
        <v>Ayşe Demir</v>
      </c>
      <c r="U1278" s="20" t="str">
        <f>INDEX(Referans!B:B,MATCH(N1278,Referans!A:A,0))</f>
        <v>Ayşe Demir</v>
      </c>
      <c r="V1278" s="20" t="str">
        <f t="shared" si="19"/>
        <v>KARLI</v>
      </c>
    </row>
    <row r="1279" spans="1:22" x14ac:dyDescent="0.25">
      <c r="A1279" s="1">
        <v>2181</v>
      </c>
      <c r="B1279" s="19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1">
        <v>44.400000000000006</v>
      </c>
      <c r="R1279" s="1">
        <v>3</v>
      </c>
      <c r="S1279" s="11">
        <v>22.200000000000003</v>
      </c>
      <c r="T1279" s="20" t="str">
        <f>VLOOKUP(N1279,Referans!A:B,2,FALSE)</f>
        <v>Ayşe Demir</v>
      </c>
      <c r="U1279" s="20" t="str">
        <f>INDEX(Referans!B:B,MATCH(N1279,Referans!A:A,0))</f>
        <v>Ayşe Demir</v>
      </c>
      <c r="V1279" s="20" t="str">
        <f t="shared" si="19"/>
        <v>KARLI</v>
      </c>
    </row>
    <row r="1280" spans="1:22" x14ac:dyDescent="0.25">
      <c r="A1280" s="1">
        <v>2182</v>
      </c>
      <c r="B1280" s="19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1">
        <v>442.76400000000001</v>
      </c>
      <c r="R1280" s="1">
        <v>4</v>
      </c>
      <c r="S1280" s="11">
        <v>59.035200000000003</v>
      </c>
      <c r="T1280" s="20" t="str">
        <f>VLOOKUP(N1280,Referans!A:B,2,FALSE)</f>
        <v>Ahmet Yılmaz</v>
      </c>
      <c r="U1280" s="20" t="str">
        <f>INDEX(Referans!B:B,MATCH(N1280,Referans!A:A,0))</f>
        <v>Ahmet Yılmaz</v>
      </c>
      <c r="V1280" s="20" t="str">
        <f t="shared" si="19"/>
        <v>KARLI</v>
      </c>
    </row>
    <row r="1281" spans="1:22" x14ac:dyDescent="0.25">
      <c r="A1281" s="1">
        <v>2183</v>
      </c>
      <c r="B1281" s="19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1">
        <v>3999.95</v>
      </c>
      <c r="R1281" s="1">
        <v>5</v>
      </c>
      <c r="S1281" s="11">
        <v>1159.9854999999998</v>
      </c>
      <c r="T1281" s="20" t="str">
        <f>VLOOKUP(N1281,Referans!A:B,2,FALSE)</f>
        <v>Mehmet Kaya</v>
      </c>
      <c r="U1281" s="20" t="str">
        <f>INDEX(Referans!B:B,MATCH(N1281,Referans!A:A,0))</f>
        <v>Mehmet Kaya</v>
      </c>
      <c r="V1281" s="20" t="str">
        <f t="shared" si="19"/>
        <v>KARLI</v>
      </c>
    </row>
    <row r="1282" spans="1:22" x14ac:dyDescent="0.25">
      <c r="A1282" s="1">
        <v>2184</v>
      </c>
      <c r="B1282" s="19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1">
        <v>199.95000000000002</v>
      </c>
      <c r="R1282" s="1">
        <v>5</v>
      </c>
      <c r="S1282" s="11">
        <v>21.994499999999988</v>
      </c>
      <c r="T1282" s="20" t="str">
        <f>VLOOKUP(N1282,Referans!A:B,2,FALSE)</f>
        <v>Mehmet Kaya</v>
      </c>
      <c r="U1282" s="20" t="str">
        <f>INDEX(Referans!B:B,MATCH(N1282,Referans!A:A,0))</f>
        <v>Mehmet Kaya</v>
      </c>
      <c r="V1282" s="20" t="str">
        <f t="shared" ref="V1282:V1345" si="20">IF(S1282&gt;0,"KARLI",IF(S1282=0,"KAR VEYA ZARAR YOK","ZARARLI"))</f>
        <v>KARLI</v>
      </c>
    </row>
    <row r="1283" spans="1:22" x14ac:dyDescent="0.25">
      <c r="A1283" s="1">
        <v>2185</v>
      </c>
      <c r="B1283" s="19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1">
        <v>63.68</v>
      </c>
      <c r="R1283" s="1">
        <v>8</v>
      </c>
      <c r="S1283" s="11">
        <v>28.019200000000005</v>
      </c>
      <c r="T1283" s="20" t="str">
        <f>VLOOKUP(N1283,Referans!A:B,2,FALSE)</f>
        <v>Ahmet Yılmaz</v>
      </c>
      <c r="U1283" s="20" t="str">
        <f>INDEX(Referans!B:B,MATCH(N1283,Referans!A:A,0))</f>
        <v>Ahmet Yılmaz</v>
      </c>
      <c r="V1283" s="20" t="str">
        <f t="shared" si="20"/>
        <v>KARLI</v>
      </c>
    </row>
    <row r="1284" spans="1:22" x14ac:dyDescent="0.25">
      <c r="A1284" s="1">
        <v>2186</v>
      </c>
      <c r="B1284" s="19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1">
        <v>54.896000000000008</v>
      </c>
      <c r="R1284" s="1">
        <v>2</v>
      </c>
      <c r="S1284" s="11">
        <v>18.5274</v>
      </c>
      <c r="T1284" s="20" t="str">
        <f>VLOOKUP(N1284,Referans!A:B,2,FALSE)</f>
        <v>Ayşe Demir</v>
      </c>
      <c r="U1284" s="20" t="str">
        <f>INDEX(Referans!B:B,MATCH(N1284,Referans!A:A,0))</f>
        <v>Ayşe Demir</v>
      </c>
      <c r="V1284" s="20" t="str">
        <f t="shared" si="20"/>
        <v>KARLI</v>
      </c>
    </row>
    <row r="1285" spans="1:22" x14ac:dyDescent="0.25">
      <c r="A1285" s="1">
        <v>2187</v>
      </c>
      <c r="B1285" s="19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1">
        <v>29</v>
      </c>
      <c r="R1285" s="1">
        <v>2</v>
      </c>
      <c r="S1285" s="11">
        <v>7.25</v>
      </c>
      <c r="T1285" s="20" t="str">
        <f>VLOOKUP(N1285,Referans!A:B,2,FALSE)</f>
        <v>Mehmet Kaya</v>
      </c>
      <c r="U1285" s="20" t="str">
        <f>INDEX(Referans!B:B,MATCH(N1285,Referans!A:A,0))</f>
        <v>Mehmet Kaya</v>
      </c>
      <c r="V1285" s="20" t="str">
        <f t="shared" si="20"/>
        <v>KARLI</v>
      </c>
    </row>
    <row r="1286" spans="1:22" x14ac:dyDescent="0.25">
      <c r="A1286" s="1">
        <v>2188</v>
      </c>
      <c r="B1286" s="19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1">
        <v>70.08</v>
      </c>
      <c r="R1286" s="1">
        <v>6</v>
      </c>
      <c r="S1286" s="11">
        <v>35.04</v>
      </c>
      <c r="T1286" s="20" t="str">
        <f>VLOOKUP(N1286,Referans!A:B,2,FALSE)</f>
        <v>Ayşe Demir</v>
      </c>
      <c r="U1286" s="20" t="str">
        <f>INDEX(Referans!B:B,MATCH(N1286,Referans!A:A,0))</f>
        <v>Ayşe Demir</v>
      </c>
      <c r="V1286" s="20" t="str">
        <f t="shared" si="20"/>
        <v>KARLI</v>
      </c>
    </row>
    <row r="1287" spans="1:22" x14ac:dyDescent="0.25">
      <c r="A1287" s="1">
        <v>2189</v>
      </c>
      <c r="B1287" s="19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1">
        <v>121.3</v>
      </c>
      <c r="R1287" s="1">
        <v>2</v>
      </c>
      <c r="S1287" s="11">
        <v>25.472999999999999</v>
      </c>
      <c r="T1287" s="20" t="str">
        <f>VLOOKUP(N1287,Referans!A:B,2,FALSE)</f>
        <v>Ahmet Yılmaz</v>
      </c>
      <c r="U1287" s="20" t="str">
        <f>INDEX(Referans!B:B,MATCH(N1287,Referans!A:A,0))</f>
        <v>Ahmet Yılmaz</v>
      </c>
      <c r="V1287" s="20" t="str">
        <f t="shared" si="20"/>
        <v>KARLI</v>
      </c>
    </row>
    <row r="1288" spans="1:22" x14ac:dyDescent="0.25">
      <c r="A1288" s="1">
        <v>2190</v>
      </c>
      <c r="B1288" s="19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1">
        <v>1454.4900000000002</v>
      </c>
      <c r="R1288" s="1">
        <v>9</v>
      </c>
      <c r="S1288" s="11">
        <v>378.16740000000004</v>
      </c>
      <c r="T1288" s="20" t="str">
        <f>VLOOKUP(N1288,Referans!A:B,2,FALSE)</f>
        <v>Mehmet Kaya</v>
      </c>
      <c r="U1288" s="20" t="str">
        <f>INDEX(Referans!B:B,MATCH(N1288,Referans!A:A,0))</f>
        <v>Mehmet Kaya</v>
      </c>
      <c r="V1288" s="20" t="str">
        <f t="shared" si="20"/>
        <v>KARLI</v>
      </c>
    </row>
    <row r="1289" spans="1:22" x14ac:dyDescent="0.25">
      <c r="A1289" s="1">
        <v>2191</v>
      </c>
      <c r="B1289" s="19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1">
        <v>60.81</v>
      </c>
      <c r="R1289" s="1">
        <v>3</v>
      </c>
      <c r="S1289" s="11">
        <v>17.026800000000001</v>
      </c>
      <c r="T1289" s="20" t="str">
        <f>VLOOKUP(N1289,Referans!A:B,2,FALSE)</f>
        <v>Ayşe Demir</v>
      </c>
      <c r="U1289" s="20" t="str">
        <f>INDEX(Referans!B:B,MATCH(N1289,Referans!A:A,0))</f>
        <v>Ayşe Demir</v>
      </c>
      <c r="V1289" s="20" t="str">
        <f t="shared" si="20"/>
        <v>KARLI</v>
      </c>
    </row>
    <row r="1290" spans="1:22" x14ac:dyDescent="0.25">
      <c r="A1290" s="1">
        <v>2192</v>
      </c>
      <c r="B1290" s="19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1">
        <v>153.55199999999999</v>
      </c>
      <c r="R1290" s="1">
        <v>3</v>
      </c>
      <c r="S1290" s="11">
        <v>51.823799999999999</v>
      </c>
      <c r="T1290" s="20" t="str">
        <f>VLOOKUP(N1290,Referans!A:B,2,FALSE)</f>
        <v>Ayşe Demir</v>
      </c>
      <c r="U1290" s="20" t="str">
        <f>INDEX(Referans!B:B,MATCH(N1290,Referans!A:A,0))</f>
        <v>Ayşe Demir</v>
      </c>
      <c r="V1290" s="20" t="str">
        <f t="shared" si="20"/>
        <v>KARLI</v>
      </c>
    </row>
    <row r="1291" spans="1:22" x14ac:dyDescent="0.25">
      <c r="A1291" s="1">
        <v>2193</v>
      </c>
      <c r="B1291" s="19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1">
        <v>65.34</v>
      </c>
      <c r="R1291" s="1">
        <v>3</v>
      </c>
      <c r="S1291" s="11">
        <v>22.869</v>
      </c>
      <c r="T1291" s="20" t="str">
        <f>VLOOKUP(N1291,Referans!A:B,2,FALSE)</f>
        <v>Ayşe Demir</v>
      </c>
      <c r="U1291" s="20" t="str">
        <f>INDEX(Referans!B:B,MATCH(N1291,Referans!A:A,0))</f>
        <v>Ayşe Demir</v>
      </c>
      <c r="V1291" s="20" t="str">
        <f t="shared" si="20"/>
        <v>KARLI</v>
      </c>
    </row>
    <row r="1292" spans="1:22" x14ac:dyDescent="0.25">
      <c r="A1292" s="1">
        <v>2194</v>
      </c>
      <c r="B1292" s="19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1">
        <v>123.92</v>
      </c>
      <c r="R1292" s="1">
        <v>4</v>
      </c>
      <c r="S1292" s="11">
        <v>55.763999999999996</v>
      </c>
      <c r="T1292" s="20" t="str">
        <f>VLOOKUP(N1292,Referans!A:B,2,FALSE)</f>
        <v>Ayşe Demir</v>
      </c>
      <c r="U1292" s="20" t="str">
        <f>INDEX(Referans!B:B,MATCH(N1292,Referans!A:A,0))</f>
        <v>Ayşe Demir</v>
      </c>
      <c r="V1292" s="20" t="str">
        <f t="shared" si="20"/>
        <v>KARLI</v>
      </c>
    </row>
    <row r="1293" spans="1:22" x14ac:dyDescent="0.25">
      <c r="A1293" s="1">
        <v>2195</v>
      </c>
      <c r="B1293" s="19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1">
        <v>35.099999999999994</v>
      </c>
      <c r="R1293" s="1">
        <v>3</v>
      </c>
      <c r="S1293" s="11">
        <v>12.285</v>
      </c>
      <c r="T1293" s="20" t="str">
        <f>VLOOKUP(N1293,Referans!A:B,2,FALSE)</f>
        <v>Ayşe Demir</v>
      </c>
      <c r="U1293" s="20" t="str">
        <f>INDEX(Referans!B:B,MATCH(N1293,Referans!A:A,0))</f>
        <v>Ayşe Demir</v>
      </c>
      <c r="V1293" s="20" t="str">
        <f t="shared" si="20"/>
        <v>KARLI</v>
      </c>
    </row>
    <row r="1294" spans="1:22" x14ac:dyDescent="0.25">
      <c r="A1294" s="1">
        <v>2196</v>
      </c>
      <c r="B1294" s="19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1">
        <v>44.75</v>
      </c>
      <c r="R1294" s="1">
        <v>5</v>
      </c>
      <c r="S1294" s="11">
        <v>8.5024999999999942</v>
      </c>
      <c r="T1294" s="20" t="str">
        <f>VLOOKUP(N1294,Referans!A:B,2,FALSE)</f>
        <v>Mehmet Kaya</v>
      </c>
      <c r="U1294" s="20" t="str">
        <f>INDEX(Referans!B:B,MATCH(N1294,Referans!A:A,0))</f>
        <v>Mehmet Kaya</v>
      </c>
      <c r="V1294" s="20" t="str">
        <f t="shared" si="20"/>
        <v>KARLI</v>
      </c>
    </row>
    <row r="1295" spans="1:22" x14ac:dyDescent="0.25">
      <c r="A1295" s="1">
        <v>2197</v>
      </c>
      <c r="B1295" s="19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1">
        <v>4.7039999999999997</v>
      </c>
      <c r="R1295" s="1">
        <v>2</v>
      </c>
      <c r="S1295" s="11">
        <v>0.41160000000000019</v>
      </c>
      <c r="T1295" s="20" t="str">
        <f>VLOOKUP(N1295,Referans!A:B,2,FALSE)</f>
        <v>Ayşe Demir</v>
      </c>
      <c r="U1295" s="20" t="str">
        <f>INDEX(Referans!B:B,MATCH(N1295,Referans!A:A,0))</f>
        <v>Ayşe Demir</v>
      </c>
      <c r="V1295" s="20" t="str">
        <f t="shared" si="20"/>
        <v>KARLI</v>
      </c>
    </row>
    <row r="1296" spans="1:22" x14ac:dyDescent="0.25">
      <c r="A1296" s="1">
        <v>2206</v>
      </c>
      <c r="B1296" s="19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1">
        <v>67.56</v>
      </c>
      <c r="R1296" s="1">
        <v>3</v>
      </c>
      <c r="S1296" s="11">
        <v>8.4449999999999896</v>
      </c>
      <c r="T1296" s="20" t="str">
        <f>VLOOKUP(N1296,Referans!A:B,2,FALSE)</f>
        <v>Ayşe Demir</v>
      </c>
      <c r="U1296" s="20" t="str">
        <f>INDEX(Referans!B:B,MATCH(N1296,Referans!A:A,0))</f>
        <v>Ayşe Demir</v>
      </c>
      <c r="V1296" s="20" t="str">
        <f t="shared" si="20"/>
        <v>KARLI</v>
      </c>
    </row>
    <row r="1297" spans="1:22" x14ac:dyDescent="0.25">
      <c r="A1297" s="1">
        <v>2212</v>
      </c>
      <c r="B1297" s="19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1">
        <v>167.292</v>
      </c>
      <c r="R1297" s="1">
        <v>6</v>
      </c>
      <c r="S1297" s="11">
        <v>29.7408</v>
      </c>
      <c r="T1297" s="20" t="str">
        <f>VLOOKUP(N1297,Referans!A:B,2,FALSE)</f>
        <v>Ayşe Demir</v>
      </c>
      <c r="U1297" s="20" t="str">
        <f>INDEX(Referans!B:B,MATCH(N1297,Referans!A:A,0))</f>
        <v>Ayşe Demir</v>
      </c>
      <c r="V1297" s="20" t="str">
        <f t="shared" si="20"/>
        <v>KARLI</v>
      </c>
    </row>
    <row r="1298" spans="1:22" x14ac:dyDescent="0.25">
      <c r="A1298" s="1">
        <v>2213</v>
      </c>
      <c r="B1298" s="19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1">
        <v>27.42</v>
      </c>
      <c r="R1298" s="1">
        <v>1</v>
      </c>
      <c r="S1298" s="11">
        <v>11.2422</v>
      </c>
      <c r="T1298" s="20" t="str">
        <f>VLOOKUP(N1298,Referans!A:B,2,FALSE)</f>
        <v>Ahmet Yılmaz</v>
      </c>
      <c r="U1298" s="20" t="str">
        <f>INDEX(Referans!B:B,MATCH(N1298,Referans!A:A,0))</f>
        <v>Ahmet Yılmaz</v>
      </c>
      <c r="V1298" s="20" t="str">
        <f t="shared" si="20"/>
        <v>KARLI</v>
      </c>
    </row>
    <row r="1299" spans="1:22" x14ac:dyDescent="0.25">
      <c r="A1299" s="1">
        <v>2214</v>
      </c>
      <c r="B1299" s="19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1">
        <v>1.4400000000000002</v>
      </c>
      <c r="R1299" s="1">
        <v>1</v>
      </c>
      <c r="S1299" s="11">
        <v>0.504</v>
      </c>
      <c r="T1299" s="20" t="str">
        <f>VLOOKUP(N1299,Referans!A:B,2,FALSE)</f>
        <v>Ayşe Demir</v>
      </c>
      <c r="U1299" s="20" t="str">
        <f>INDEX(Referans!B:B,MATCH(N1299,Referans!A:A,0))</f>
        <v>Ayşe Demir</v>
      </c>
      <c r="V1299" s="20" t="str">
        <f t="shared" si="20"/>
        <v>KARLI</v>
      </c>
    </row>
    <row r="1300" spans="1:22" x14ac:dyDescent="0.25">
      <c r="A1300" s="1">
        <v>2215</v>
      </c>
      <c r="B1300" s="19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1">
        <v>61.77600000000001</v>
      </c>
      <c r="R1300" s="1">
        <v>13</v>
      </c>
      <c r="S1300" s="11">
        <v>20.849399999999996</v>
      </c>
      <c r="T1300" s="20" t="str">
        <f>VLOOKUP(N1300,Referans!A:B,2,FALSE)</f>
        <v>Ayşe Demir</v>
      </c>
      <c r="U1300" s="20" t="str">
        <f>INDEX(Referans!B:B,MATCH(N1300,Referans!A:A,0))</f>
        <v>Ayşe Demir</v>
      </c>
      <c r="V1300" s="20" t="str">
        <f t="shared" si="20"/>
        <v>KARLI</v>
      </c>
    </row>
    <row r="1301" spans="1:22" x14ac:dyDescent="0.25">
      <c r="A1301" s="1">
        <v>2216</v>
      </c>
      <c r="B1301" s="19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1">
        <v>241.96</v>
      </c>
      <c r="R1301" s="1">
        <v>2</v>
      </c>
      <c r="S1301" s="11">
        <v>60.490000000000009</v>
      </c>
      <c r="T1301" s="20" t="str">
        <f>VLOOKUP(N1301,Referans!A:B,2,FALSE)</f>
        <v>Ayşe Demir</v>
      </c>
      <c r="U1301" s="20" t="str">
        <f>INDEX(Referans!B:B,MATCH(N1301,Referans!A:A,0))</f>
        <v>Ayşe Demir</v>
      </c>
      <c r="V1301" s="20" t="str">
        <f t="shared" si="20"/>
        <v>KARLI</v>
      </c>
    </row>
    <row r="1302" spans="1:22" x14ac:dyDescent="0.25">
      <c r="A1302" s="1">
        <v>2217</v>
      </c>
      <c r="B1302" s="19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1">
        <v>108.608</v>
      </c>
      <c r="R1302" s="1">
        <v>4</v>
      </c>
      <c r="S1302" s="11">
        <v>9.5031999999999925</v>
      </c>
      <c r="T1302" s="20" t="str">
        <f>VLOOKUP(N1302,Referans!A:B,2,FALSE)</f>
        <v>Ahmet Yılmaz</v>
      </c>
      <c r="U1302" s="20" t="str">
        <f>INDEX(Referans!B:B,MATCH(N1302,Referans!A:A,0))</f>
        <v>Ahmet Yılmaz</v>
      </c>
      <c r="V1302" s="20" t="str">
        <f t="shared" si="20"/>
        <v>KARLI</v>
      </c>
    </row>
    <row r="1303" spans="1:22" x14ac:dyDescent="0.25">
      <c r="A1303" s="1">
        <v>2219</v>
      </c>
      <c r="B1303" s="19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1">
        <v>9.9840000000000018</v>
      </c>
      <c r="R1303" s="1">
        <v>4</v>
      </c>
      <c r="S1303" s="11">
        <v>3.6191999999999993</v>
      </c>
      <c r="T1303" s="20" t="str">
        <f>VLOOKUP(N1303,Referans!A:B,2,FALSE)</f>
        <v>Ayşe Demir</v>
      </c>
      <c r="U1303" s="20" t="str">
        <f>INDEX(Referans!B:B,MATCH(N1303,Referans!A:A,0))</f>
        <v>Ayşe Demir</v>
      </c>
      <c r="V1303" s="20" t="str">
        <f t="shared" si="20"/>
        <v>KARLI</v>
      </c>
    </row>
    <row r="1304" spans="1:22" x14ac:dyDescent="0.25">
      <c r="A1304" s="1">
        <v>2220</v>
      </c>
      <c r="B1304" s="19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1">
        <v>14.98</v>
      </c>
      <c r="R1304" s="1">
        <v>1</v>
      </c>
      <c r="S1304" s="11">
        <v>4.1943999999999999</v>
      </c>
      <c r="T1304" s="20" t="str">
        <f>VLOOKUP(N1304,Referans!A:B,2,FALSE)</f>
        <v>Ayşe Demir</v>
      </c>
      <c r="U1304" s="20" t="str">
        <f>INDEX(Referans!B:B,MATCH(N1304,Referans!A:A,0))</f>
        <v>Ayşe Demir</v>
      </c>
      <c r="V1304" s="20" t="str">
        <f t="shared" si="20"/>
        <v>KARLI</v>
      </c>
    </row>
    <row r="1305" spans="1:22" x14ac:dyDescent="0.25">
      <c r="A1305" s="1">
        <v>2221</v>
      </c>
      <c r="B1305" s="19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1">
        <v>1145.6000000000001</v>
      </c>
      <c r="R1305" s="1">
        <v>4</v>
      </c>
      <c r="S1305" s="11">
        <v>100.24000000000007</v>
      </c>
      <c r="T1305" s="20" t="str">
        <f>VLOOKUP(N1305,Referans!A:B,2,FALSE)</f>
        <v>Mehmet Kaya</v>
      </c>
      <c r="U1305" s="20" t="str">
        <f>INDEX(Referans!B:B,MATCH(N1305,Referans!A:A,0))</f>
        <v>Mehmet Kaya</v>
      </c>
      <c r="V1305" s="20" t="str">
        <f t="shared" si="20"/>
        <v>KARLI</v>
      </c>
    </row>
    <row r="1306" spans="1:22" x14ac:dyDescent="0.25">
      <c r="A1306" s="1">
        <v>2225</v>
      </c>
      <c r="B1306" s="19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1">
        <v>54.816000000000003</v>
      </c>
      <c r="R1306" s="1">
        <v>3</v>
      </c>
      <c r="S1306" s="11">
        <v>17.815199999999997</v>
      </c>
      <c r="T1306" s="20" t="str">
        <f>VLOOKUP(N1306,Referans!A:B,2,FALSE)</f>
        <v>Ayşe Demir</v>
      </c>
      <c r="U1306" s="20" t="str">
        <f>INDEX(Referans!B:B,MATCH(N1306,Referans!A:A,0))</f>
        <v>Ayşe Demir</v>
      </c>
      <c r="V1306" s="20" t="str">
        <f t="shared" si="20"/>
        <v>KARLI</v>
      </c>
    </row>
    <row r="1307" spans="1:22" x14ac:dyDescent="0.25">
      <c r="A1307" s="1">
        <v>2226</v>
      </c>
      <c r="B1307" s="19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1">
        <v>72.294000000000011</v>
      </c>
      <c r="R1307" s="1">
        <v>1</v>
      </c>
      <c r="S1307" s="11">
        <v>-98.801799999999986</v>
      </c>
      <c r="T1307" s="20" t="str">
        <f>VLOOKUP(N1307,Referans!A:B,2,FALSE)</f>
        <v>Ahmet Yılmaz</v>
      </c>
      <c r="U1307" s="20" t="str">
        <f>INDEX(Referans!B:B,MATCH(N1307,Referans!A:A,0))</f>
        <v>Ahmet Yılmaz</v>
      </c>
      <c r="V1307" s="20" t="str">
        <f t="shared" si="20"/>
        <v>ZARARLI</v>
      </c>
    </row>
    <row r="1308" spans="1:22" x14ac:dyDescent="0.25">
      <c r="A1308" s="1">
        <v>2227</v>
      </c>
      <c r="B1308" s="19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1">
        <v>2.8960000000000004</v>
      </c>
      <c r="R1308" s="1">
        <v>2</v>
      </c>
      <c r="S1308" s="11">
        <v>0.4705999999999998</v>
      </c>
      <c r="T1308" s="20" t="str">
        <f>VLOOKUP(N1308,Referans!A:B,2,FALSE)</f>
        <v>Ayşe Demir</v>
      </c>
      <c r="U1308" s="20" t="str">
        <f>INDEX(Referans!B:B,MATCH(N1308,Referans!A:A,0))</f>
        <v>Ayşe Demir</v>
      </c>
      <c r="V1308" s="20" t="str">
        <f t="shared" si="20"/>
        <v>KARLI</v>
      </c>
    </row>
    <row r="1309" spans="1:22" x14ac:dyDescent="0.25">
      <c r="A1309" s="1">
        <v>2228</v>
      </c>
      <c r="B1309" s="19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1">
        <v>124.79200000000002</v>
      </c>
      <c r="R1309" s="1">
        <v>1</v>
      </c>
      <c r="S1309" s="11">
        <v>15.598999999999993</v>
      </c>
      <c r="T1309" s="20" t="str">
        <f>VLOOKUP(N1309,Referans!A:B,2,FALSE)</f>
        <v>Mehmet Kaya</v>
      </c>
      <c r="U1309" s="20" t="str">
        <f>INDEX(Referans!B:B,MATCH(N1309,Referans!A:A,0))</f>
        <v>Mehmet Kaya</v>
      </c>
      <c r="V1309" s="20" t="str">
        <f t="shared" si="20"/>
        <v>KARLI</v>
      </c>
    </row>
    <row r="1310" spans="1:22" x14ac:dyDescent="0.25">
      <c r="A1310" s="1">
        <v>2229</v>
      </c>
      <c r="B1310" s="19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1">
        <v>330.58800000000002</v>
      </c>
      <c r="R1310" s="1">
        <v>1</v>
      </c>
      <c r="S1310" s="11">
        <v>-115.70580000000004</v>
      </c>
      <c r="T1310" s="20" t="str">
        <f>VLOOKUP(N1310,Referans!A:B,2,FALSE)</f>
        <v>Ahmet Yılmaz</v>
      </c>
      <c r="U1310" s="20" t="str">
        <f>INDEX(Referans!B:B,MATCH(N1310,Referans!A:A,0))</f>
        <v>Ahmet Yılmaz</v>
      </c>
      <c r="V1310" s="20" t="str">
        <f t="shared" si="20"/>
        <v>ZARARLI</v>
      </c>
    </row>
    <row r="1311" spans="1:22" x14ac:dyDescent="0.25">
      <c r="A1311" s="1">
        <v>2232</v>
      </c>
      <c r="B1311" s="19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1">
        <v>526.45000000000005</v>
      </c>
      <c r="R1311" s="1">
        <v>5</v>
      </c>
      <c r="S1311" s="11">
        <v>31.586999999999961</v>
      </c>
      <c r="T1311" s="20" t="str">
        <f>VLOOKUP(N1311,Referans!A:B,2,FALSE)</f>
        <v>Ahmet Yılmaz</v>
      </c>
      <c r="U1311" s="20" t="str">
        <f>INDEX(Referans!B:B,MATCH(N1311,Referans!A:A,0))</f>
        <v>Ahmet Yılmaz</v>
      </c>
      <c r="V1311" s="20" t="str">
        <f t="shared" si="20"/>
        <v>KARLI</v>
      </c>
    </row>
    <row r="1312" spans="1:22" x14ac:dyDescent="0.25">
      <c r="A1312" s="1">
        <v>2233</v>
      </c>
      <c r="B1312" s="19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1">
        <v>228.92</v>
      </c>
      <c r="R1312" s="1">
        <v>5</v>
      </c>
      <c r="S1312" s="11">
        <v>14.307499999999997</v>
      </c>
      <c r="T1312" s="20" t="str">
        <f>VLOOKUP(N1312,Referans!A:B,2,FALSE)</f>
        <v>Ayşe Demir</v>
      </c>
      <c r="U1312" s="20" t="str">
        <f>INDEX(Referans!B:B,MATCH(N1312,Referans!A:A,0))</f>
        <v>Ayşe Demir</v>
      </c>
      <c r="V1312" s="20" t="str">
        <f t="shared" si="20"/>
        <v>KARLI</v>
      </c>
    </row>
    <row r="1313" spans="1:22" x14ac:dyDescent="0.25">
      <c r="A1313" s="1">
        <v>2235</v>
      </c>
      <c r="B1313" s="19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1">
        <v>205.03</v>
      </c>
      <c r="R1313" s="1">
        <v>7</v>
      </c>
      <c r="S1313" s="11">
        <v>67.659899999999979</v>
      </c>
      <c r="T1313" s="20" t="str">
        <f>VLOOKUP(N1313,Referans!A:B,2,FALSE)</f>
        <v>Mehmet Kaya</v>
      </c>
      <c r="U1313" s="20" t="str">
        <f>INDEX(Referans!B:B,MATCH(N1313,Referans!A:A,0))</f>
        <v>Mehmet Kaya</v>
      </c>
      <c r="V1313" s="20" t="str">
        <f t="shared" si="20"/>
        <v>KARLI</v>
      </c>
    </row>
    <row r="1314" spans="1:22" x14ac:dyDescent="0.25">
      <c r="A1314" s="1">
        <v>2238</v>
      </c>
      <c r="B1314" s="19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1">
        <v>44.400000000000006</v>
      </c>
      <c r="R1314" s="1">
        <v>5</v>
      </c>
      <c r="S1314" s="11">
        <v>12.432000000000002</v>
      </c>
      <c r="T1314" s="20" t="str">
        <f>VLOOKUP(N1314,Referans!A:B,2,FALSE)</f>
        <v>Ayşe Demir</v>
      </c>
      <c r="U1314" s="20" t="str">
        <f>INDEX(Referans!B:B,MATCH(N1314,Referans!A:A,0))</f>
        <v>Ayşe Demir</v>
      </c>
      <c r="V1314" s="20" t="str">
        <f t="shared" si="20"/>
        <v>KARLI</v>
      </c>
    </row>
    <row r="1315" spans="1:22" x14ac:dyDescent="0.25">
      <c r="A1315" s="1">
        <v>2239</v>
      </c>
      <c r="B1315" s="19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1">
        <v>44.400000000000006</v>
      </c>
      <c r="R1315" s="1">
        <v>2</v>
      </c>
      <c r="S1315" s="11">
        <v>-52.169999999999987</v>
      </c>
      <c r="T1315" s="20" t="str">
        <f>VLOOKUP(N1315,Referans!A:B,2,FALSE)</f>
        <v>Ahmet Yılmaz</v>
      </c>
      <c r="U1315" s="20" t="str">
        <f>INDEX(Referans!B:B,MATCH(N1315,Referans!A:A,0))</f>
        <v>Ahmet Yılmaz</v>
      </c>
      <c r="V1315" s="20" t="str">
        <f t="shared" si="20"/>
        <v>ZARARLI</v>
      </c>
    </row>
    <row r="1316" spans="1:22" x14ac:dyDescent="0.25">
      <c r="A1316" s="1">
        <v>2240</v>
      </c>
      <c r="B1316" s="19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1">
        <v>1016.792</v>
      </c>
      <c r="R1316" s="1">
        <v>1</v>
      </c>
      <c r="S1316" s="11">
        <v>381.29700000000003</v>
      </c>
      <c r="T1316" s="20" t="str">
        <f>VLOOKUP(N1316,Referans!A:B,2,FALSE)</f>
        <v>Ayşe Demir</v>
      </c>
      <c r="U1316" s="20" t="str">
        <f>INDEX(Referans!B:B,MATCH(N1316,Referans!A:A,0))</f>
        <v>Ayşe Demir</v>
      </c>
      <c r="V1316" s="20" t="str">
        <f t="shared" si="20"/>
        <v>KARLI</v>
      </c>
    </row>
    <row r="1317" spans="1:22" x14ac:dyDescent="0.25">
      <c r="A1317" s="1">
        <v>2241</v>
      </c>
      <c r="B1317" s="19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1">
        <v>38.136000000000003</v>
      </c>
      <c r="R1317" s="1">
        <v>7</v>
      </c>
      <c r="S1317" s="11">
        <v>13.347599999999998</v>
      </c>
      <c r="T1317" s="20" t="str">
        <f>VLOOKUP(N1317,Referans!A:B,2,FALSE)</f>
        <v>Ayşe Demir</v>
      </c>
      <c r="U1317" s="20" t="str">
        <f>INDEX(Referans!B:B,MATCH(N1317,Referans!A:A,0))</f>
        <v>Ayşe Demir</v>
      </c>
      <c r="V1317" s="20" t="str">
        <f t="shared" si="20"/>
        <v>KARLI</v>
      </c>
    </row>
    <row r="1318" spans="1:22" x14ac:dyDescent="0.25">
      <c r="A1318" s="1">
        <v>2242</v>
      </c>
      <c r="B1318" s="19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1">
        <v>494.98199999999997</v>
      </c>
      <c r="R1318" s="1">
        <v>3</v>
      </c>
      <c r="S1318" s="11">
        <v>-115.49580000000006</v>
      </c>
      <c r="T1318" s="20" t="str">
        <f>VLOOKUP(N1318,Referans!A:B,2,FALSE)</f>
        <v>Mehmet Kaya</v>
      </c>
      <c r="U1318" s="20" t="str">
        <f>INDEX(Referans!B:B,MATCH(N1318,Referans!A:A,0))</f>
        <v>Mehmet Kaya</v>
      </c>
      <c r="V1318" s="20" t="str">
        <f t="shared" si="20"/>
        <v>ZARARLI</v>
      </c>
    </row>
    <row r="1319" spans="1:22" x14ac:dyDescent="0.25">
      <c r="A1319" s="1">
        <v>2243</v>
      </c>
      <c r="B1319" s="19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1">
        <v>56.56</v>
      </c>
      <c r="R1319" s="1">
        <v>2</v>
      </c>
      <c r="S1319" s="11">
        <v>15.2712</v>
      </c>
      <c r="T1319" s="20" t="str">
        <f>VLOOKUP(N1319,Referans!A:B,2,FALSE)</f>
        <v>Ayşe Demir</v>
      </c>
      <c r="U1319" s="20" t="str">
        <f>INDEX(Referans!B:B,MATCH(N1319,Referans!A:A,0))</f>
        <v>Ayşe Demir</v>
      </c>
      <c r="V1319" s="20" t="str">
        <f t="shared" si="20"/>
        <v>KARLI</v>
      </c>
    </row>
    <row r="1320" spans="1:22" x14ac:dyDescent="0.25">
      <c r="A1320" s="1">
        <v>2244</v>
      </c>
      <c r="B1320" s="19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1">
        <v>5.56</v>
      </c>
      <c r="R1320" s="1">
        <v>2</v>
      </c>
      <c r="S1320" s="11">
        <v>1.4455999999999998</v>
      </c>
      <c r="T1320" s="20" t="str">
        <f>VLOOKUP(N1320,Referans!A:B,2,FALSE)</f>
        <v>Ayşe Demir</v>
      </c>
      <c r="U1320" s="20" t="str">
        <f>INDEX(Referans!B:B,MATCH(N1320,Referans!A:A,0))</f>
        <v>Ayşe Demir</v>
      </c>
      <c r="V1320" s="20" t="str">
        <f t="shared" si="20"/>
        <v>KARLI</v>
      </c>
    </row>
    <row r="1321" spans="1:22" x14ac:dyDescent="0.25">
      <c r="A1321" s="1">
        <v>2245</v>
      </c>
      <c r="B1321" s="19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1">
        <v>9.02</v>
      </c>
      <c r="R1321" s="1">
        <v>2</v>
      </c>
      <c r="S1321" s="11">
        <v>3.5178000000000003</v>
      </c>
      <c r="T1321" s="20" t="str">
        <f>VLOOKUP(N1321,Referans!A:B,2,FALSE)</f>
        <v>Ayşe Demir</v>
      </c>
      <c r="U1321" s="20" t="str">
        <f>INDEX(Referans!B:B,MATCH(N1321,Referans!A:A,0))</f>
        <v>Ayşe Demir</v>
      </c>
      <c r="V1321" s="20" t="str">
        <f t="shared" si="20"/>
        <v>KARLI</v>
      </c>
    </row>
    <row r="1322" spans="1:22" x14ac:dyDescent="0.25">
      <c r="A1322" s="1">
        <v>2246</v>
      </c>
      <c r="B1322" s="19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1">
        <v>8.6199999999999992</v>
      </c>
      <c r="R1322" s="1">
        <v>1</v>
      </c>
      <c r="S1322" s="11">
        <v>2.2412000000000001</v>
      </c>
      <c r="T1322" s="20" t="str">
        <f>VLOOKUP(N1322,Referans!A:B,2,FALSE)</f>
        <v>Ayşe Demir</v>
      </c>
      <c r="U1322" s="20" t="str">
        <f>INDEX(Referans!B:B,MATCH(N1322,Referans!A:A,0))</f>
        <v>Ayşe Demir</v>
      </c>
      <c r="V1322" s="20" t="str">
        <f t="shared" si="20"/>
        <v>KARLI</v>
      </c>
    </row>
    <row r="1323" spans="1:22" x14ac:dyDescent="0.25">
      <c r="A1323" s="1">
        <v>2247</v>
      </c>
      <c r="B1323" s="19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1">
        <v>659.97600000000011</v>
      </c>
      <c r="R1323" s="1">
        <v>3</v>
      </c>
      <c r="S1323" s="11">
        <v>49.498199999999969</v>
      </c>
      <c r="T1323" s="20" t="str">
        <f>VLOOKUP(N1323,Referans!A:B,2,FALSE)</f>
        <v>Mehmet Kaya</v>
      </c>
      <c r="U1323" s="20" t="str">
        <f>INDEX(Referans!B:B,MATCH(N1323,Referans!A:A,0))</f>
        <v>Mehmet Kaya</v>
      </c>
      <c r="V1323" s="20" t="str">
        <f t="shared" si="20"/>
        <v>KARLI</v>
      </c>
    </row>
    <row r="1324" spans="1:22" x14ac:dyDescent="0.25">
      <c r="A1324" s="1">
        <v>2253</v>
      </c>
      <c r="B1324" s="19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1">
        <v>143.69999999999999</v>
      </c>
      <c r="R1324" s="1">
        <v>3</v>
      </c>
      <c r="S1324" s="11">
        <v>68.975999999999999</v>
      </c>
      <c r="T1324" s="20" t="str">
        <f>VLOOKUP(N1324,Referans!A:B,2,FALSE)</f>
        <v>Ayşe Demir</v>
      </c>
      <c r="U1324" s="20" t="str">
        <f>INDEX(Referans!B:B,MATCH(N1324,Referans!A:A,0))</f>
        <v>Ayşe Demir</v>
      </c>
      <c r="V1324" s="20" t="str">
        <f t="shared" si="20"/>
        <v>KARLI</v>
      </c>
    </row>
    <row r="1325" spans="1:22" x14ac:dyDescent="0.25">
      <c r="A1325" s="1">
        <v>2256</v>
      </c>
      <c r="B1325" s="19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1">
        <v>437.84999999999997</v>
      </c>
      <c r="R1325" s="1">
        <v>3</v>
      </c>
      <c r="S1325" s="11">
        <v>131.35499999999996</v>
      </c>
      <c r="T1325" s="20" t="str">
        <f>VLOOKUP(N1325,Referans!A:B,2,FALSE)</f>
        <v>Mehmet Kaya</v>
      </c>
      <c r="U1325" s="20" t="str">
        <f>INDEX(Referans!B:B,MATCH(N1325,Referans!A:A,0))</f>
        <v>Mehmet Kaya</v>
      </c>
      <c r="V1325" s="20" t="str">
        <f t="shared" si="20"/>
        <v>KARLI</v>
      </c>
    </row>
    <row r="1326" spans="1:22" x14ac:dyDescent="0.25">
      <c r="A1326" s="1">
        <v>2257</v>
      </c>
      <c r="B1326" s="19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1">
        <v>109.48</v>
      </c>
      <c r="R1326" s="1">
        <v>2</v>
      </c>
      <c r="S1326" s="11">
        <v>33.938800000000001</v>
      </c>
      <c r="T1326" s="20" t="str">
        <f>VLOOKUP(N1326,Referans!A:B,2,FALSE)</f>
        <v>Ahmet Yılmaz</v>
      </c>
      <c r="U1326" s="20" t="str">
        <f>INDEX(Referans!B:B,MATCH(N1326,Referans!A:A,0))</f>
        <v>Ahmet Yılmaz</v>
      </c>
      <c r="V1326" s="20" t="str">
        <f t="shared" si="20"/>
        <v>KARLI</v>
      </c>
    </row>
    <row r="1327" spans="1:22" x14ac:dyDescent="0.25">
      <c r="A1327" s="1">
        <v>2258</v>
      </c>
      <c r="B1327" s="19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1">
        <v>1212.96</v>
      </c>
      <c r="R1327" s="1">
        <v>7</v>
      </c>
      <c r="S1327" s="11">
        <v>90.97199999999998</v>
      </c>
      <c r="T1327" s="20" t="str">
        <f>VLOOKUP(N1327,Referans!A:B,2,FALSE)</f>
        <v>Ahmet Yılmaz</v>
      </c>
      <c r="U1327" s="20" t="str">
        <f>INDEX(Referans!B:B,MATCH(N1327,Referans!A:A,0))</f>
        <v>Ahmet Yılmaz</v>
      </c>
      <c r="V1327" s="20" t="str">
        <f t="shared" si="20"/>
        <v>KARLI</v>
      </c>
    </row>
    <row r="1328" spans="1:22" x14ac:dyDescent="0.25">
      <c r="A1328" s="1">
        <v>2259</v>
      </c>
      <c r="B1328" s="19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1">
        <v>18.54</v>
      </c>
      <c r="R1328" s="1">
        <v>2</v>
      </c>
      <c r="S1328" s="11">
        <v>8.7137999999999991</v>
      </c>
      <c r="T1328" s="20" t="str">
        <f>VLOOKUP(N1328,Referans!A:B,2,FALSE)</f>
        <v>Ayşe Demir</v>
      </c>
      <c r="U1328" s="20" t="str">
        <f>INDEX(Referans!B:B,MATCH(N1328,Referans!A:A,0))</f>
        <v>Ayşe Demir</v>
      </c>
      <c r="V1328" s="20" t="str">
        <f t="shared" si="20"/>
        <v>KARLI</v>
      </c>
    </row>
    <row r="1329" spans="1:22" x14ac:dyDescent="0.25">
      <c r="A1329" s="1">
        <v>2263</v>
      </c>
      <c r="B1329" s="19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1">
        <v>359.96999999999997</v>
      </c>
      <c r="R1329" s="1">
        <v>3</v>
      </c>
      <c r="S1329" s="11">
        <v>79.193399999999968</v>
      </c>
      <c r="T1329" s="20" t="str">
        <f>VLOOKUP(N1329,Referans!A:B,2,FALSE)</f>
        <v>Ahmet Yılmaz</v>
      </c>
      <c r="U1329" s="20" t="str">
        <f>INDEX(Referans!B:B,MATCH(N1329,Referans!A:A,0))</f>
        <v>Ahmet Yılmaz</v>
      </c>
      <c r="V1329" s="20" t="str">
        <f t="shared" si="20"/>
        <v>KARLI</v>
      </c>
    </row>
    <row r="1330" spans="1:22" x14ac:dyDescent="0.25">
      <c r="A1330" s="1">
        <v>2264</v>
      </c>
      <c r="B1330" s="19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1">
        <v>499.98</v>
      </c>
      <c r="R1330" s="1">
        <v>2</v>
      </c>
      <c r="S1330" s="11">
        <v>114.99540000000002</v>
      </c>
      <c r="T1330" s="20" t="str">
        <f>VLOOKUP(N1330,Referans!A:B,2,FALSE)</f>
        <v>Mehmet Kaya</v>
      </c>
      <c r="U1330" s="20" t="str">
        <f>INDEX(Referans!B:B,MATCH(N1330,Referans!A:A,0))</f>
        <v>Mehmet Kaya</v>
      </c>
      <c r="V1330" s="20" t="str">
        <f t="shared" si="20"/>
        <v>KARLI</v>
      </c>
    </row>
    <row r="1331" spans="1:22" x14ac:dyDescent="0.25">
      <c r="A1331" s="1">
        <v>2265</v>
      </c>
      <c r="B1331" s="19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1">
        <v>5.28</v>
      </c>
      <c r="R1331" s="1">
        <v>1</v>
      </c>
      <c r="S1331" s="11">
        <v>2.3759999999999999</v>
      </c>
      <c r="T1331" s="20" t="str">
        <f>VLOOKUP(N1331,Referans!A:B,2,FALSE)</f>
        <v>Ayşe Demir</v>
      </c>
      <c r="U1331" s="20" t="str">
        <f>INDEX(Referans!B:B,MATCH(N1331,Referans!A:A,0))</f>
        <v>Ayşe Demir</v>
      </c>
      <c r="V1331" s="20" t="str">
        <f t="shared" si="20"/>
        <v>KARLI</v>
      </c>
    </row>
    <row r="1332" spans="1:22" x14ac:dyDescent="0.25">
      <c r="A1332" s="1">
        <v>2266</v>
      </c>
      <c r="B1332" s="19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1">
        <v>8.26</v>
      </c>
      <c r="R1332" s="1">
        <v>2</v>
      </c>
      <c r="S1332" s="11">
        <v>3.8822000000000001</v>
      </c>
      <c r="T1332" s="20" t="str">
        <f>VLOOKUP(N1332,Referans!A:B,2,FALSE)</f>
        <v>Ayşe Demir</v>
      </c>
      <c r="U1332" s="20" t="str">
        <f>INDEX(Referans!B:B,MATCH(N1332,Referans!A:A,0))</f>
        <v>Ayşe Demir</v>
      </c>
      <c r="V1332" s="20" t="str">
        <f t="shared" si="20"/>
        <v>KARLI</v>
      </c>
    </row>
    <row r="1333" spans="1:22" x14ac:dyDescent="0.25">
      <c r="A1333" s="1">
        <v>2267</v>
      </c>
      <c r="B1333" s="19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1">
        <v>7.9680000000000009</v>
      </c>
      <c r="R1333" s="1">
        <v>2</v>
      </c>
      <c r="S1333" s="11">
        <v>2.6892000000000005</v>
      </c>
      <c r="T1333" s="20" t="str">
        <f>VLOOKUP(N1333,Referans!A:B,2,FALSE)</f>
        <v>Ayşe Demir</v>
      </c>
      <c r="U1333" s="20" t="str">
        <f>INDEX(Referans!B:B,MATCH(N1333,Referans!A:A,0))</f>
        <v>Ayşe Demir</v>
      </c>
      <c r="V1333" s="20" t="str">
        <f t="shared" si="20"/>
        <v>KARLI</v>
      </c>
    </row>
    <row r="1334" spans="1:22" x14ac:dyDescent="0.25">
      <c r="A1334" s="1">
        <v>2268</v>
      </c>
      <c r="B1334" s="19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1">
        <v>12.96</v>
      </c>
      <c r="R1334" s="1">
        <v>2</v>
      </c>
      <c r="S1334" s="11">
        <v>6.3504000000000005</v>
      </c>
      <c r="T1334" s="20" t="str">
        <f>VLOOKUP(N1334,Referans!A:B,2,FALSE)</f>
        <v>Ayşe Demir</v>
      </c>
      <c r="U1334" s="20" t="str">
        <f>INDEX(Referans!B:B,MATCH(N1334,Referans!A:A,0))</f>
        <v>Ayşe Demir</v>
      </c>
      <c r="V1334" s="20" t="str">
        <f t="shared" si="20"/>
        <v>KARLI</v>
      </c>
    </row>
    <row r="1335" spans="1:22" x14ac:dyDescent="0.25">
      <c r="A1335" s="1">
        <v>2269</v>
      </c>
      <c r="B1335" s="19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1">
        <v>6.48</v>
      </c>
      <c r="R1335" s="1">
        <v>1</v>
      </c>
      <c r="S1335" s="11">
        <v>3.1104000000000003</v>
      </c>
      <c r="T1335" s="20" t="str">
        <f>VLOOKUP(N1335,Referans!A:B,2,FALSE)</f>
        <v>Ayşe Demir</v>
      </c>
      <c r="U1335" s="20" t="str">
        <f>INDEX(Referans!B:B,MATCH(N1335,Referans!A:A,0))</f>
        <v>Ayşe Demir</v>
      </c>
      <c r="V1335" s="20" t="str">
        <f t="shared" si="20"/>
        <v>KARLI</v>
      </c>
    </row>
    <row r="1336" spans="1:22" x14ac:dyDescent="0.25">
      <c r="A1336" s="1">
        <v>2270</v>
      </c>
      <c r="B1336" s="19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1">
        <v>6.9840000000000009</v>
      </c>
      <c r="R1336" s="1">
        <v>1</v>
      </c>
      <c r="S1336" s="11">
        <v>2.3570999999999991</v>
      </c>
      <c r="T1336" s="20" t="str">
        <f>VLOOKUP(N1336,Referans!A:B,2,FALSE)</f>
        <v>Ayşe Demir</v>
      </c>
      <c r="U1336" s="20" t="str">
        <f>INDEX(Referans!B:B,MATCH(N1336,Referans!A:A,0))</f>
        <v>Ayşe Demir</v>
      </c>
      <c r="V1336" s="20" t="str">
        <f t="shared" si="20"/>
        <v>KARLI</v>
      </c>
    </row>
    <row r="1337" spans="1:22" x14ac:dyDescent="0.25">
      <c r="A1337" s="1">
        <v>2271</v>
      </c>
      <c r="B1337" s="19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1">
        <v>47.96</v>
      </c>
      <c r="R1337" s="1">
        <v>5</v>
      </c>
      <c r="S1337" s="11">
        <v>4.196499999999995</v>
      </c>
      <c r="T1337" s="20" t="str">
        <f>VLOOKUP(N1337,Referans!A:B,2,FALSE)</f>
        <v>Ayşe Demir</v>
      </c>
      <c r="U1337" s="20" t="str">
        <f>INDEX(Referans!B:B,MATCH(N1337,Referans!A:A,0))</f>
        <v>Ayşe Demir</v>
      </c>
      <c r="V1337" s="20" t="str">
        <f t="shared" si="20"/>
        <v>KARLI</v>
      </c>
    </row>
    <row r="1338" spans="1:22" x14ac:dyDescent="0.25">
      <c r="A1338" s="1">
        <v>2280</v>
      </c>
      <c r="B1338" s="19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1">
        <v>97.567999999999998</v>
      </c>
      <c r="R1338" s="1">
        <v>2</v>
      </c>
      <c r="S1338" s="11">
        <v>-6.0980000000000025</v>
      </c>
      <c r="T1338" s="20" t="str">
        <f>VLOOKUP(N1338,Referans!A:B,2,FALSE)</f>
        <v>Ahmet Yılmaz</v>
      </c>
      <c r="U1338" s="20" t="str">
        <f>INDEX(Referans!B:B,MATCH(N1338,Referans!A:A,0))</f>
        <v>Ahmet Yılmaz</v>
      </c>
      <c r="V1338" s="20" t="str">
        <f t="shared" si="20"/>
        <v>ZARARLI</v>
      </c>
    </row>
    <row r="1339" spans="1:22" x14ac:dyDescent="0.25">
      <c r="A1339" s="1">
        <v>2281</v>
      </c>
      <c r="B1339" s="19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1">
        <v>614.27200000000005</v>
      </c>
      <c r="R1339" s="1">
        <v>8</v>
      </c>
      <c r="S1339" s="11">
        <v>-23.03520000000006</v>
      </c>
      <c r="T1339" s="20" t="str">
        <f>VLOOKUP(N1339,Referans!A:B,2,FALSE)</f>
        <v>Ahmet Yılmaz</v>
      </c>
      <c r="U1339" s="20" t="str">
        <f>INDEX(Referans!B:B,MATCH(N1339,Referans!A:A,0))</f>
        <v>Ahmet Yılmaz</v>
      </c>
      <c r="V1339" s="20" t="str">
        <f t="shared" si="20"/>
        <v>ZARARLI</v>
      </c>
    </row>
    <row r="1340" spans="1:22" x14ac:dyDescent="0.25">
      <c r="A1340" s="1">
        <v>2282</v>
      </c>
      <c r="B1340" s="19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1">
        <v>199.98</v>
      </c>
      <c r="R1340" s="1">
        <v>2</v>
      </c>
      <c r="S1340" s="11">
        <v>37.996199999999988</v>
      </c>
      <c r="T1340" s="20" t="str">
        <f>VLOOKUP(N1340,Referans!A:B,2,FALSE)</f>
        <v>Ahmet Yılmaz</v>
      </c>
      <c r="U1340" s="20" t="str">
        <f>INDEX(Referans!B:B,MATCH(N1340,Referans!A:A,0))</f>
        <v>Ahmet Yılmaz</v>
      </c>
      <c r="V1340" s="20" t="str">
        <f t="shared" si="20"/>
        <v>KARLI</v>
      </c>
    </row>
    <row r="1341" spans="1:22" x14ac:dyDescent="0.25">
      <c r="A1341" s="1">
        <v>2283</v>
      </c>
      <c r="B1341" s="19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1">
        <v>48.16</v>
      </c>
      <c r="R1341" s="1">
        <v>7</v>
      </c>
      <c r="S1341" s="11">
        <v>22.153599999999997</v>
      </c>
      <c r="T1341" s="20" t="str">
        <f>VLOOKUP(N1341,Referans!A:B,2,FALSE)</f>
        <v>Ayşe Demir</v>
      </c>
      <c r="U1341" s="20" t="str">
        <f>INDEX(Referans!B:B,MATCH(N1341,Referans!A:A,0))</f>
        <v>Ayşe Demir</v>
      </c>
      <c r="V1341" s="20" t="str">
        <f t="shared" si="20"/>
        <v>KARLI</v>
      </c>
    </row>
    <row r="1342" spans="1:22" x14ac:dyDescent="0.25">
      <c r="A1342" s="1">
        <v>2286</v>
      </c>
      <c r="B1342" s="19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1">
        <v>14.352000000000002</v>
      </c>
      <c r="R1342" s="1">
        <v>3</v>
      </c>
      <c r="S1342" s="11">
        <v>5.2026000000000003</v>
      </c>
      <c r="T1342" s="20" t="str">
        <f>VLOOKUP(N1342,Referans!A:B,2,FALSE)</f>
        <v>Ayşe Demir</v>
      </c>
      <c r="U1342" s="20" t="str">
        <f>INDEX(Referans!B:B,MATCH(N1342,Referans!A:A,0))</f>
        <v>Ayşe Demir</v>
      </c>
      <c r="V1342" s="20" t="str">
        <f t="shared" si="20"/>
        <v>KARLI</v>
      </c>
    </row>
    <row r="1343" spans="1:22" x14ac:dyDescent="0.25">
      <c r="A1343" s="1">
        <v>2287</v>
      </c>
      <c r="B1343" s="19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1">
        <v>35.04</v>
      </c>
      <c r="R1343" s="1">
        <v>2</v>
      </c>
      <c r="S1343" s="11">
        <v>12.263999999999999</v>
      </c>
      <c r="T1343" s="20" t="str">
        <f>VLOOKUP(N1343,Referans!A:B,2,FALSE)</f>
        <v>Ayşe Demir</v>
      </c>
      <c r="U1343" s="20" t="str">
        <f>INDEX(Referans!B:B,MATCH(N1343,Referans!A:A,0))</f>
        <v>Ayşe Demir</v>
      </c>
      <c r="V1343" s="20" t="str">
        <f t="shared" si="20"/>
        <v>KARLI</v>
      </c>
    </row>
    <row r="1344" spans="1:22" x14ac:dyDescent="0.25">
      <c r="A1344" s="1">
        <v>2288</v>
      </c>
      <c r="B1344" s="19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1">
        <v>17.480000000000004</v>
      </c>
      <c r="R1344" s="1">
        <v>5</v>
      </c>
      <c r="S1344" s="11">
        <v>1.3109999999999999</v>
      </c>
      <c r="T1344" s="20" t="str">
        <f>VLOOKUP(N1344,Referans!A:B,2,FALSE)</f>
        <v>Ayşe Demir</v>
      </c>
      <c r="U1344" s="20" t="str">
        <f>INDEX(Referans!B:B,MATCH(N1344,Referans!A:A,0))</f>
        <v>Ayşe Demir</v>
      </c>
      <c r="V1344" s="20" t="str">
        <f t="shared" si="20"/>
        <v>KARLI</v>
      </c>
    </row>
    <row r="1345" spans="1:22" x14ac:dyDescent="0.25">
      <c r="A1345" s="1">
        <v>2289</v>
      </c>
      <c r="B1345" s="19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1">
        <v>16.399999999999999</v>
      </c>
      <c r="R1345" s="1">
        <v>5</v>
      </c>
      <c r="S1345" s="11">
        <v>4.7559999999999985</v>
      </c>
      <c r="T1345" s="20" t="str">
        <f>VLOOKUP(N1345,Referans!A:B,2,FALSE)</f>
        <v>Ayşe Demir</v>
      </c>
      <c r="U1345" s="20" t="str">
        <f>INDEX(Referans!B:B,MATCH(N1345,Referans!A:A,0))</f>
        <v>Ayşe Demir</v>
      </c>
      <c r="V1345" s="20" t="str">
        <f t="shared" si="20"/>
        <v>KARLI</v>
      </c>
    </row>
    <row r="1346" spans="1:22" x14ac:dyDescent="0.25">
      <c r="A1346" s="1">
        <v>2290</v>
      </c>
      <c r="B1346" s="19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1">
        <v>892.98</v>
      </c>
      <c r="R1346" s="1">
        <v>2</v>
      </c>
      <c r="S1346" s="11">
        <v>80.368200000000002</v>
      </c>
      <c r="T1346" s="20" t="str">
        <f>VLOOKUP(N1346,Referans!A:B,2,FALSE)</f>
        <v>Ahmet Yılmaz</v>
      </c>
      <c r="U1346" s="20" t="str">
        <f>INDEX(Referans!B:B,MATCH(N1346,Referans!A:A,0))</f>
        <v>Ahmet Yılmaz</v>
      </c>
      <c r="V1346" s="20" t="str">
        <f t="shared" ref="V1346:V1409" si="21">IF(S1346&gt;0,"KARLI",IF(S1346=0,"KAR VEYA ZARAR YOK","ZARARLI"))</f>
        <v>KARLI</v>
      </c>
    </row>
    <row r="1347" spans="1:22" x14ac:dyDescent="0.25">
      <c r="A1347" s="1">
        <v>2295</v>
      </c>
      <c r="B1347" s="19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1">
        <v>181.95</v>
      </c>
      <c r="R1347" s="1">
        <v>3</v>
      </c>
      <c r="S1347" s="11">
        <v>38.209499999999998</v>
      </c>
      <c r="T1347" s="20" t="str">
        <f>VLOOKUP(N1347,Referans!A:B,2,FALSE)</f>
        <v>Ahmet Yılmaz</v>
      </c>
      <c r="U1347" s="20" t="str">
        <f>INDEX(Referans!B:B,MATCH(N1347,Referans!A:A,0))</f>
        <v>Ahmet Yılmaz</v>
      </c>
      <c r="V1347" s="20" t="str">
        <f t="shared" si="21"/>
        <v>KARLI</v>
      </c>
    </row>
    <row r="1348" spans="1:22" x14ac:dyDescent="0.25">
      <c r="A1348" s="1">
        <v>2303</v>
      </c>
      <c r="B1348" s="19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1">
        <v>316</v>
      </c>
      <c r="R1348" s="1">
        <v>4</v>
      </c>
      <c r="S1348" s="11">
        <v>31.599999999999966</v>
      </c>
      <c r="T1348" s="20" t="str">
        <f>VLOOKUP(N1348,Referans!A:B,2,FALSE)</f>
        <v>Mehmet Kaya</v>
      </c>
      <c r="U1348" s="20" t="str">
        <f>INDEX(Referans!B:B,MATCH(N1348,Referans!A:A,0))</f>
        <v>Mehmet Kaya</v>
      </c>
      <c r="V1348" s="20" t="str">
        <f t="shared" si="21"/>
        <v>KARLI</v>
      </c>
    </row>
    <row r="1349" spans="1:22" x14ac:dyDescent="0.25">
      <c r="A1349" s="1">
        <v>2304</v>
      </c>
      <c r="B1349" s="19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1">
        <v>723.92</v>
      </c>
      <c r="R1349" s="1">
        <v>4</v>
      </c>
      <c r="S1349" s="11">
        <v>188.2192</v>
      </c>
      <c r="T1349" s="20" t="str">
        <f>VLOOKUP(N1349,Referans!A:B,2,FALSE)</f>
        <v>Ahmet Yılmaz</v>
      </c>
      <c r="U1349" s="20" t="str">
        <f>INDEX(Referans!B:B,MATCH(N1349,Referans!A:A,0))</f>
        <v>Ahmet Yılmaz</v>
      </c>
      <c r="V1349" s="20" t="str">
        <f t="shared" si="21"/>
        <v>KARLI</v>
      </c>
    </row>
    <row r="1350" spans="1:22" x14ac:dyDescent="0.25">
      <c r="A1350" s="1">
        <v>2305</v>
      </c>
      <c r="B1350" s="19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1">
        <v>106.32</v>
      </c>
      <c r="R1350" s="1">
        <v>3</v>
      </c>
      <c r="S1350" s="11">
        <v>49.970399999999991</v>
      </c>
      <c r="T1350" s="20" t="str">
        <f>VLOOKUP(N1350,Referans!A:B,2,FALSE)</f>
        <v>Ayşe Demir</v>
      </c>
      <c r="U1350" s="20" t="str">
        <f>INDEX(Referans!B:B,MATCH(N1350,Referans!A:A,0))</f>
        <v>Ayşe Demir</v>
      </c>
      <c r="V1350" s="20" t="str">
        <f t="shared" si="21"/>
        <v>KARLI</v>
      </c>
    </row>
    <row r="1351" spans="1:22" x14ac:dyDescent="0.25">
      <c r="A1351" s="1">
        <v>2306</v>
      </c>
      <c r="B1351" s="19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1">
        <v>141.37199999999999</v>
      </c>
      <c r="R1351" s="1">
        <v>2</v>
      </c>
      <c r="S1351" s="11">
        <v>-14.137200000000014</v>
      </c>
      <c r="T1351" s="20" t="str">
        <f>VLOOKUP(N1351,Referans!A:B,2,FALSE)</f>
        <v>Ahmet Yılmaz</v>
      </c>
      <c r="U1351" s="20" t="str">
        <f>INDEX(Referans!B:B,MATCH(N1351,Referans!A:A,0))</f>
        <v>Ahmet Yılmaz</v>
      </c>
      <c r="V1351" s="20" t="str">
        <f t="shared" si="21"/>
        <v>ZARARLI</v>
      </c>
    </row>
    <row r="1352" spans="1:22" x14ac:dyDescent="0.25">
      <c r="A1352" s="1">
        <v>2308</v>
      </c>
      <c r="B1352" s="19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1">
        <v>390.75</v>
      </c>
      <c r="R1352" s="1">
        <v>5</v>
      </c>
      <c r="S1352" s="11">
        <v>171.93000000000006</v>
      </c>
      <c r="T1352" s="20" t="str">
        <f>VLOOKUP(N1352,Referans!A:B,2,FALSE)</f>
        <v>Mehmet Kaya</v>
      </c>
      <c r="U1352" s="20" t="str">
        <f>INDEX(Referans!B:B,MATCH(N1352,Referans!A:A,0))</f>
        <v>Mehmet Kaya</v>
      </c>
      <c r="V1352" s="20" t="str">
        <f t="shared" si="21"/>
        <v>KARLI</v>
      </c>
    </row>
    <row r="1353" spans="1:22" x14ac:dyDescent="0.25">
      <c r="A1353" s="1">
        <v>2309</v>
      </c>
      <c r="B1353" s="19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1">
        <v>280.79200000000003</v>
      </c>
      <c r="R1353" s="1">
        <v>1</v>
      </c>
      <c r="S1353" s="11">
        <v>35.098999999999961</v>
      </c>
      <c r="T1353" s="20" t="str">
        <f>VLOOKUP(N1353,Referans!A:B,2,FALSE)</f>
        <v>Ahmet Yılmaz</v>
      </c>
      <c r="U1353" s="20" t="str">
        <f>INDEX(Referans!B:B,MATCH(N1353,Referans!A:A,0))</f>
        <v>Ahmet Yılmaz</v>
      </c>
      <c r="V1353" s="20" t="str">
        <f t="shared" si="21"/>
        <v>KARLI</v>
      </c>
    </row>
    <row r="1354" spans="1:22" x14ac:dyDescent="0.25">
      <c r="A1354" s="1">
        <v>2310</v>
      </c>
      <c r="B1354" s="19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1">
        <v>68.448000000000008</v>
      </c>
      <c r="R1354" s="1">
        <v>4</v>
      </c>
      <c r="S1354" s="11">
        <v>7.7003999999999948</v>
      </c>
      <c r="T1354" s="20" t="str">
        <f>VLOOKUP(N1354,Referans!A:B,2,FALSE)</f>
        <v>Ayşe Demir</v>
      </c>
      <c r="U1354" s="20" t="str">
        <f>INDEX(Referans!B:B,MATCH(N1354,Referans!A:A,0))</f>
        <v>Ayşe Demir</v>
      </c>
      <c r="V1354" s="20" t="str">
        <f t="shared" si="21"/>
        <v>KARLI</v>
      </c>
    </row>
    <row r="1355" spans="1:22" x14ac:dyDescent="0.25">
      <c r="A1355" s="1">
        <v>2311</v>
      </c>
      <c r="B1355" s="19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1">
        <v>88.04</v>
      </c>
      <c r="R1355" s="1">
        <v>5</v>
      </c>
      <c r="S1355" s="11">
        <v>6.602999999999998</v>
      </c>
      <c r="T1355" s="20" t="str">
        <f>VLOOKUP(N1355,Referans!A:B,2,FALSE)</f>
        <v>Ayşe Demir</v>
      </c>
      <c r="U1355" s="20" t="str">
        <f>INDEX(Referans!B:B,MATCH(N1355,Referans!A:A,0))</f>
        <v>Ayşe Demir</v>
      </c>
      <c r="V1355" s="20" t="str">
        <f t="shared" si="21"/>
        <v>KARLI</v>
      </c>
    </row>
    <row r="1356" spans="1:22" x14ac:dyDescent="0.25">
      <c r="A1356" s="1">
        <v>2312</v>
      </c>
      <c r="B1356" s="19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1">
        <v>15.872</v>
      </c>
      <c r="R1356" s="1">
        <v>1</v>
      </c>
      <c r="S1356" s="11">
        <v>1.9839999999999982</v>
      </c>
      <c r="T1356" s="20" t="str">
        <f>VLOOKUP(N1356,Referans!A:B,2,FALSE)</f>
        <v>Ayşe Demir</v>
      </c>
      <c r="U1356" s="20" t="str">
        <f>INDEX(Referans!B:B,MATCH(N1356,Referans!A:A,0))</f>
        <v>Ayşe Demir</v>
      </c>
      <c r="V1356" s="20" t="str">
        <f t="shared" si="21"/>
        <v>KARLI</v>
      </c>
    </row>
    <row r="1357" spans="1:22" x14ac:dyDescent="0.25">
      <c r="A1357" s="1">
        <v>2313</v>
      </c>
      <c r="B1357" s="19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1">
        <v>215.59200000000001</v>
      </c>
      <c r="R1357" s="1">
        <v>3</v>
      </c>
      <c r="S1357" s="11">
        <v>-48.508200000000009</v>
      </c>
      <c r="T1357" s="20" t="str">
        <f>VLOOKUP(N1357,Referans!A:B,2,FALSE)</f>
        <v>Ayşe Demir</v>
      </c>
      <c r="U1357" s="20" t="str">
        <f>INDEX(Referans!B:B,MATCH(N1357,Referans!A:A,0))</f>
        <v>Ayşe Demir</v>
      </c>
      <c r="V1357" s="20" t="str">
        <f t="shared" si="21"/>
        <v>ZARARLI</v>
      </c>
    </row>
    <row r="1358" spans="1:22" x14ac:dyDescent="0.25">
      <c r="A1358" s="1">
        <v>2314</v>
      </c>
      <c r="B1358" s="19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1">
        <v>14.62</v>
      </c>
      <c r="R1358" s="1">
        <v>2</v>
      </c>
      <c r="S1358" s="11">
        <v>6.8713999999999995</v>
      </c>
      <c r="T1358" s="20" t="str">
        <f>VLOOKUP(N1358,Referans!A:B,2,FALSE)</f>
        <v>Ayşe Demir</v>
      </c>
      <c r="U1358" s="20" t="str">
        <f>INDEX(Referans!B:B,MATCH(N1358,Referans!A:A,0))</f>
        <v>Ayşe Demir</v>
      </c>
      <c r="V1358" s="20" t="str">
        <f t="shared" si="21"/>
        <v>KARLI</v>
      </c>
    </row>
    <row r="1359" spans="1:22" x14ac:dyDescent="0.25">
      <c r="A1359" s="1">
        <v>2315</v>
      </c>
      <c r="B1359" s="19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1">
        <v>416.32</v>
      </c>
      <c r="R1359" s="1">
        <v>2</v>
      </c>
      <c r="S1359" s="11">
        <v>112.40640000000002</v>
      </c>
      <c r="T1359" s="20" t="str">
        <f>VLOOKUP(N1359,Referans!A:B,2,FALSE)</f>
        <v>Ayşe Demir</v>
      </c>
      <c r="U1359" s="20" t="str">
        <f>INDEX(Referans!B:B,MATCH(N1359,Referans!A:A,0))</f>
        <v>Ayşe Demir</v>
      </c>
      <c r="V1359" s="20" t="str">
        <f t="shared" si="21"/>
        <v>KARLI</v>
      </c>
    </row>
    <row r="1360" spans="1:22" x14ac:dyDescent="0.25">
      <c r="A1360" s="1">
        <v>2316</v>
      </c>
      <c r="B1360" s="19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1">
        <v>43</v>
      </c>
      <c r="R1360" s="1">
        <v>5</v>
      </c>
      <c r="S1360" s="11">
        <v>20.21</v>
      </c>
      <c r="T1360" s="20" t="str">
        <f>VLOOKUP(N1360,Referans!A:B,2,FALSE)</f>
        <v>Ayşe Demir</v>
      </c>
      <c r="U1360" s="20" t="str">
        <f>INDEX(Referans!B:B,MATCH(N1360,Referans!A:A,0))</f>
        <v>Ayşe Demir</v>
      </c>
      <c r="V1360" s="20" t="str">
        <f t="shared" si="21"/>
        <v>KARLI</v>
      </c>
    </row>
    <row r="1361" spans="1:22" x14ac:dyDescent="0.25">
      <c r="A1361" s="1">
        <v>2317</v>
      </c>
      <c r="B1361" s="19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1">
        <v>182.94</v>
      </c>
      <c r="R1361" s="1">
        <v>3</v>
      </c>
      <c r="S1361" s="11">
        <v>27.440999999999995</v>
      </c>
      <c r="T1361" s="20" t="str">
        <f>VLOOKUP(N1361,Referans!A:B,2,FALSE)</f>
        <v>Ahmet Yılmaz</v>
      </c>
      <c r="U1361" s="20" t="str">
        <f>INDEX(Referans!B:B,MATCH(N1361,Referans!A:A,0))</f>
        <v>Ahmet Yılmaz</v>
      </c>
      <c r="V1361" s="20" t="str">
        <f t="shared" si="21"/>
        <v>KARLI</v>
      </c>
    </row>
    <row r="1362" spans="1:22" x14ac:dyDescent="0.25">
      <c r="A1362" s="1">
        <v>2318</v>
      </c>
      <c r="B1362" s="19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1">
        <v>60.83</v>
      </c>
      <c r="R1362" s="1">
        <v>7</v>
      </c>
      <c r="S1362" s="11">
        <v>30.414999999999999</v>
      </c>
      <c r="T1362" s="20" t="str">
        <f>VLOOKUP(N1362,Referans!A:B,2,FALSE)</f>
        <v>Ayşe Demir</v>
      </c>
      <c r="U1362" s="20" t="str">
        <f>INDEX(Referans!B:B,MATCH(N1362,Referans!A:A,0))</f>
        <v>Ayşe Demir</v>
      </c>
      <c r="V1362" s="20" t="str">
        <f t="shared" si="21"/>
        <v>KARLI</v>
      </c>
    </row>
    <row r="1363" spans="1:22" x14ac:dyDescent="0.25">
      <c r="A1363" s="1">
        <v>2319</v>
      </c>
      <c r="B1363" s="19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1">
        <v>389.97</v>
      </c>
      <c r="R1363" s="1">
        <v>3</v>
      </c>
      <c r="S1363" s="11">
        <v>132.58980000000003</v>
      </c>
      <c r="T1363" s="20" t="str">
        <f>VLOOKUP(N1363,Referans!A:B,2,FALSE)</f>
        <v>Mehmet Kaya</v>
      </c>
      <c r="U1363" s="20" t="str">
        <f>INDEX(Referans!B:B,MATCH(N1363,Referans!A:A,0))</f>
        <v>Mehmet Kaya</v>
      </c>
      <c r="V1363" s="20" t="str">
        <f t="shared" si="21"/>
        <v>KARLI</v>
      </c>
    </row>
    <row r="1364" spans="1:22" x14ac:dyDescent="0.25">
      <c r="A1364" s="1">
        <v>2321</v>
      </c>
      <c r="B1364" s="19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1">
        <v>265.93</v>
      </c>
      <c r="R1364" s="1">
        <v>7</v>
      </c>
      <c r="S1364" s="11">
        <v>63.8232</v>
      </c>
      <c r="T1364" s="20" t="str">
        <f>VLOOKUP(N1364,Referans!A:B,2,FALSE)</f>
        <v>Mehmet Kaya</v>
      </c>
      <c r="U1364" s="20" t="str">
        <f>INDEX(Referans!B:B,MATCH(N1364,Referans!A:A,0))</f>
        <v>Mehmet Kaya</v>
      </c>
      <c r="V1364" s="20" t="str">
        <f t="shared" si="21"/>
        <v>KARLI</v>
      </c>
    </row>
    <row r="1365" spans="1:22" x14ac:dyDescent="0.25">
      <c r="A1365" s="1">
        <v>2329</v>
      </c>
      <c r="B1365" s="19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1">
        <v>14.352000000000002</v>
      </c>
      <c r="R1365" s="1">
        <v>3</v>
      </c>
      <c r="S1365" s="11">
        <v>5.2026000000000003</v>
      </c>
      <c r="T1365" s="20" t="str">
        <f>VLOOKUP(N1365,Referans!A:B,2,FALSE)</f>
        <v>Ayşe Demir</v>
      </c>
      <c r="U1365" s="20" t="str">
        <f>INDEX(Referans!B:B,MATCH(N1365,Referans!A:A,0))</f>
        <v>Ayşe Demir</v>
      </c>
      <c r="V1365" s="20" t="str">
        <f t="shared" si="21"/>
        <v>KARLI</v>
      </c>
    </row>
    <row r="1366" spans="1:22" x14ac:dyDescent="0.25">
      <c r="A1366" s="1">
        <v>2331</v>
      </c>
      <c r="B1366" s="19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1">
        <v>41.96</v>
      </c>
      <c r="R1366" s="1">
        <v>2</v>
      </c>
      <c r="S1366" s="11">
        <v>2.9371999999999971</v>
      </c>
      <c r="T1366" s="20" t="str">
        <f>VLOOKUP(N1366,Referans!A:B,2,FALSE)</f>
        <v>Ayşe Demir</v>
      </c>
      <c r="U1366" s="20" t="str">
        <f>INDEX(Referans!B:B,MATCH(N1366,Referans!A:A,0))</f>
        <v>Ayşe Demir</v>
      </c>
      <c r="V1366" s="20" t="str">
        <f t="shared" si="21"/>
        <v>KARLI</v>
      </c>
    </row>
    <row r="1367" spans="1:22" x14ac:dyDescent="0.25">
      <c r="A1367" s="1">
        <v>2332</v>
      </c>
      <c r="B1367" s="19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1">
        <v>41.7</v>
      </c>
      <c r="R1367" s="1">
        <v>5</v>
      </c>
      <c r="S1367" s="11">
        <v>20.85</v>
      </c>
      <c r="T1367" s="20" t="str">
        <f>VLOOKUP(N1367,Referans!A:B,2,FALSE)</f>
        <v>Ayşe Demir</v>
      </c>
      <c r="U1367" s="20" t="str">
        <f>INDEX(Referans!B:B,MATCH(N1367,Referans!A:A,0))</f>
        <v>Ayşe Demir</v>
      </c>
      <c r="V1367" s="20" t="str">
        <f t="shared" si="21"/>
        <v>KARLI</v>
      </c>
    </row>
    <row r="1368" spans="1:22" x14ac:dyDescent="0.25">
      <c r="A1368" s="1">
        <v>2333</v>
      </c>
      <c r="B1368" s="19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1">
        <v>277.39999999999998</v>
      </c>
      <c r="R1368" s="1">
        <v>5</v>
      </c>
      <c r="S1368" s="11">
        <v>133.15199999999999</v>
      </c>
      <c r="T1368" s="20" t="str">
        <f>VLOOKUP(N1368,Referans!A:B,2,FALSE)</f>
        <v>Ayşe Demir</v>
      </c>
      <c r="U1368" s="20" t="str">
        <f>INDEX(Referans!B:B,MATCH(N1368,Referans!A:A,0))</f>
        <v>Ayşe Demir</v>
      </c>
      <c r="V1368" s="20" t="str">
        <f t="shared" si="21"/>
        <v>KARLI</v>
      </c>
    </row>
    <row r="1369" spans="1:22" x14ac:dyDescent="0.25">
      <c r="A1369" s="1">
        <v>2334</v>
      </c>
      <c r="B1369" s="19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1">
        <v>5.78</v>
      </c>
      <c r="R1369" s="1">
        <v>1</v>
      </c>
      <c r="S1369" s="11">
        <v>2.8322000000000003</v>
      </c>
      <c r="T1369" s="20" t="str">
        <f>VLOOKUP(N1369,Referans!A:B,2,FALSE)</f>
        <v>Ayşe Demir</v>
      </c>
      <c r="U1369" s="20" t="str">
        <f>INDEX(Referans!B:B,MATCH(N1369,Referans!A:A,0))</f>
        <v>Ayşe Demir</v>
      </c>
      <c r="V1369" s="20" t="str">
        <f t="shared" si="21"/>
        <v>KARLI</v>
      </c>
    </row>
    <row r="1370" spans="1:22" x14ac:dyDescent="0.25">
      <c r="A1370" s="1">
        <v>2336</v>
      </c>
      <c r="B1370" s="19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1">
        <v>10.86</v>
      </c>
      <c r="R1370" s="1">
        <v>3</v>
      </c>
      <c r="S1370" s="11">
        <v>5.1042000000000005</v>
      </c>
      <c r="T1370" s="20" t="str">
        <f>VLOOKUP(N1370,Referans!A:B,2,FALSE)</f>
        <v>Ayşe Demir</v>
      </c>
      <c r="U1370" s="20" t="str">
        <f>INDEX(Referans!B:B,MATCH(N1370,Referans!A:A,0))</f>
        <v>Ayşe Demir</v>
      </c>
      <c r="V1370" s="20" t="str">
        <f t="shared" si="21"/>
        <v>KARLI</v>
      </c>
    </row>
    <row r="1371" spans="1:22" x14ac:dyDescent="0.25">
      <c r="A1371" s="1">
        <v>2337</v>
      </c>
      <c r="B1371" s="19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1">
        <v>426.78999999999996</v>
      </c>
      <c r="R1371" s="1">
        <v>7</v>
      </c>
      <c r="S1371" s="11">
        <v>123.76909999999995</v>
      </c>
      <c r="T1371" s="20" t="str">
        <f>VLOOKUP(N1371,Referans!A:B,2,FALSE)</f>
        <v>Ayşe Demir</v>
      </c>
      <c r="U1371" s="20" t="str">
        <f>INDEX(Referans!B:B,MATCH(N1371,Referans!A:A,0))</f>
        <v>Ayşe Demir</v>
      </c>
      <c r="V1371" s="20" t="str">
        <f t="shared" si="21"/>
        <v>KARLI</v>
      </c>
    </row>
    <row r="1372" spans="1:22" x14ac:dyDescent="0.25">
      <c r="A1372" s="1">
        <v>2341</v>
      </c>
      <c r="B1372" s="19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1">
        <v>41.86</v>
      </c>
      <c r="R1372" s="1">
        <v>7</v>
      </c>
      <c r="S1372" s="11">
        <v>10.465</v>
      </c>
      <c r="T1372" s="20" t="str">
        <f>VLOOKUP(N1372,Referans!A:B,2,FALSE)</f>
        <v>Ayşe Demir</v>
      </c>
      <c r="U1372" s="20" t="str">
        <f>INDEX(Referans!B:B,MATCH(N1372,Referans!A:A,0))</f>
        <v>Ayşe Demir</v>
      </c>
      <c r="V1372" s="20" t="str">
        <f t="shared" si="21"/>
        <v>KARLI</v>
      </c>
    </row>
    <row r="1373" spans="1:22" x14ac:dyDescent="0.25">
      <c r="A1373" s="1">
        <v>2345</v>
      </c>
      <c r="B1373" s="19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1">
        <v>490.32</v>
      </c>
      <c r="R1373" s="1">
        <v>9</v>
      </c>
      <c r="S1373" s="11">
        <v>137.28960000000004</v>
      </c>
      <c r="T1373" s="20" t="str">
        <f>VLOOKUP(N1373,Referans!A:B,2,FALSE)</f>
        <v>Ayşe Demir</v>
      </c>
      <c r="U1373" s="20" t="str">
        <f>INDEX(Referans!B:B,MATCH(N1373,Referans!A:A,0))</f>
        <v>Ayşe Demir</v>
      </c>
      <c r="V1373" s="20" t="str">
        <f t="shared" si="21"/>
        <v>KARLI</v>
      </c>
    </row>
    <row r="1374" spans="1:22" x14ac:dyDescent="0.25">
      <c r="A1374" s="1">
        <v>2346</v>
      </c>
      <c r="B1374" s="19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1">
        <v>70.08</v>
      </c>
      <c r="R1374" s="1">
        <v>5</v>
      </c>
      <c r="S1374" s="11">
        <v>24.527999999999995</v>
      </c>
      <c r="T1374" s="20" t="str">
        <f>VLOOKUP(N1374,Referans!A:B,2,FALSE)</f>
        <v>Ayşe Demir</v>
      </c>
      <c r="U1374" s="20" t="str">
        <f>INDEX(Referans!B:B,MATCH(N1374,Referans!A:A,0))</f>
        <v>Ayşe Demir</v>
      </c>
      <c r="V1374" s="20" t="str">
        <f t="shared" si="21"/>
        <v>KARLI</v>
      </c>
    </row>
    <row r="1375" spans="1:22" x14ac:dyDescent="0.25">
      <c r="A1375" s="1">
        <v>2347</v>
      </c>
      <c r="B1375" s="19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1">
        <v>1.2719999999999998</v>
      </c>
      <c r="R1375" s="1">
        <v>2</v>
      </c>
      <c r="S1375" s="11">
        <v>-2.1624000000000012</v>
      </c>
      <c r="T1375" s="20" t="str">
        <f>VLOOKUP(N1375,Referans!A:B,2,FALSE)</f>
        <v>Ayşe Demir</v>
      </c>
      <c r="U1375" s="20" t="str">
        <f>INDEX(Referans!B:B,MATCH(N1375,Referans!A:A,0))</f>
        <v>Ayşe Demir</v>
      </c>
      <c r="V1375" s="20" t="str">
        <f t="shared" si="21"/>
        <v>ZARARLI</v>
      </c>
    </row>
    <row r="1376" spans="1:22" x14ac:dyDescent="0.25">
      <c r="A1376" s="1">
        <v>2348</v>
      </c>
      <c r="B1376" s="19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1">
        <v>557.58500000000004</v>
      </c>
      <c r="R1376" s="1">
        <v>5</v>
      </c>
      <c r="S1376" s="11">
        <v>0</v>
      </c>
      <c r="T1376" s="20" t="str">
        <f>VLOOKUP(N1376,Referans!A:B,2,FALSE)</f>
        <v>Ahmet Yılmaz</v>
      </c>
      <c r="U1376" s="20" t="str">
        <f>INDEX(Referans!B:B,MATCH(N1376,Referans!A:A,0))</f>
        <v>Ahmet Yılmaz</v>
      </c>
      <c r="V1376" s="20" t="str">
        <f t="shared" si="21"/>
        <v>KAR VEYA ZARAR YOK</v>
      </c>
    </row>
    <row r="1377" spans="1:22" x14ac:dyDescent="0.25">
      <c r="A1377" s="1">
        <v>2349</v>
      </c>
      <c r="B1377" s="19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1">
        <v>9.0240000000000009</v>
      </c>
      <c r="R1377" s="1">
        <v>6</v>
      </c>
      <c r="S1377" s="11">
        <v>3.1583999999999985</v>
      </c>
      <c r="T1377" s="20" t="str">
        <f>VLOOKUP(N1377,Referans!A:B,2,FALSE)</f>
        <v>Ayşe Demir</v>
      </c>
      <c r="U1377" s="20" t="str">
        <f>INDEX(Referans!B:B,MATCH(N1377,Referans!A:A,0))</f>
        <v>Ayşe Demir</v>
      </c>
      <c r="V1377" s="20" t="str">
        <f t="shared" si="21"/>
        <v>KARLI</v>
      </c>
    </row>
    <row r="1378" spans="1:22" x14ac:dyDescent="0.25">
      <c r="A1378" s="1">
        <v>2350</v>
      </c>
      <c r="B1378" s="19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1">
        <v>69.456000000000003</v>
      </c>
      <c r="R1378" s="1">
        <v>2</v>
      </c>
      <c r="S1378" s="11">
        <v>22.573199999999996</v>
      </c>
      <c r="T1378" s="20" t="str">
        <f>VLOOKUP(N1378,Referans!A:B,2,FALSE)</f>
        <v>Ayşe Demir</v>
      </c>
      <c r="U1378" s="20" t="str">
        <f>INDEX(Referans!B:B,MATCH(N1378,Referans!A:A,0))</f>
        <v>Ayşe Demir</v>
      </c>
      <c r="V1378" s="20" t="str">
        <f t="shared" si="21"/>
        <v>KARLI</v>
      </c>
    </row>
    <row r="1379" spans="1:22" x14ac:dyDescent="0.25">
      <c r="A1379" s="1">
        <v>2351</v>
      </c>
      <c r="B1379" s="19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1">
        <v>10.86</v>
      </c>
      <c r="R1379" s="1">
        <v>2</v>
      </c>
      <c r="S1379" s="11">
        <v>5.3213999999999997</v>
      </c>
      <c r="T1379" s="20" t="str">
        <f>VLOOKUP(N1379,Referans!A:B,2,FALSE)</f>
        <v>Ayşe Demir</v>
      </c>
      <c r="U1379" s="20" t="str">
        <f>INDEX(Referans!B:B,MATCH(N1379,Referans!A:A,0))</f>
        <v>Ayşe Demir</v>
      </c>
      <c r="V1379" s="20" t="str">
        <f t="shared" si="21"/>
        <v>KARLI</v>
      </c>
    </row>
    <row r="1380" spans="1:22" x14ac:dyDescent="0.25">
      <c r="A1380" s="1">
        <v>2352</v>
      </c>
      <c r="B1380" s="19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1">
        <v>79.47</v>
      </c>
      <c r="R1380" s="1">
        <v>3</v>
      </c>
      <c r="S1380" s="11">
        <v>22.251600000000003</v>
      </c>
      <c r="T1380" s="20" t="str">
        <f>VLOOKUP(N1380,Referans!A:B,2,FALSE)</f>
        <v>Ayşe Demir</v>
      </c>
      <c r="U1380" s="20" t="str">
        <f>INDEX(Referans!B:B,MATCH(N1380,Referans!A:A,0))</f>
        <v>Ayşe Demir</v>
      </c>
      <c r="V1380" s="20" t="str">
        <f t="shared" si="21"/>
        <v>KARLI</v>
      </c>
    </row>
    <row r="1381" spans="1:22" x14ac:dyDescent="0.25">
      <c r="A1381" s="1">
        <v>2353</v>
      </c>
      <c r="B1381" s="19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1">
        <v>10.08</v>
      </c>
      <c r="R1381" s="1">
        <v>6</v>
      </c>
      <c r="S1381" s="11">
        <v>5.04</v>
      </c>
      <c r="T1381" s="20" t="str">
        <f>VLOOKUP(N1381,Referans!A:B,2,FALSE)</f>
        <v>Ayşe Demir</v>
      </c>
      <c r="U1381" s="20" t="str">
        <f>INDEX(Referans!B:B,MATCH(N1381,Referans!A:A,0))</f>
        <v>Ayşe Demir</v>
      </c>
      <c r="V1381" s="20" t="str">
        <f t="shared" si="21"/>
        <v>KARLI</v>
      </c>
    </row>
    <row r="1382" spans="1:22" x14ac:dyDescent="0.25">
      <c r="A1382" s="1">
        <v>2363</v>
      </c>
      <c r="B1382" s="19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1">
        <v>13.710000000000003</v>
      </c>
      <c r="R1382" s="1">
        <v>5</v>
      </c>
      <c r="S1382" s="11">
        <v>-10.053999999999998</v>
      </c>
      <c r="T1382" s="20" t="str">
        <f>VLOOKUP(N1382,Referans!A:B,2,FALSE)</f>
        <v>Ayşe Demir</v>
      </c>
      <c r="U1382" s="20" t="str">
        <f>INDEX(Referans!B:B,MATCH(N1382,Referans!A:A,0))</f>
        <v>Ayşe Demir</v>
      </c>
      <c r="V1382" s="20" t="str">
        <f t="shared" si="21"/>
        <v>ZARARLI</v>
      </c>
    </row>
    <row r="1383" spans="1:22" x14ac:dyDescent="0.25">
      <c r="A1383" s="1">
        <v>2364</v>
      </c>
      <c r="B1383" s="19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1">
        <v>127.88</v>
      </c>
      <c r="R1383" s="1">
        <v>2</v>
      </c>
      <c r="S1383" s="11">
        <v>40.921599999999998</v>
      </c>
      <c r="T1383" s="20" t="str">
        <f>VLOOKUP(N1383,Referans!A:B,2,FALSE)</f>
        <v>Ahmet Yılmaz</v>
      </c>
      <c r="U1383" s="20" t="str">
        <f>INDEX(Referans!B:B,MATCH(N1383,Referans!A:A,0))</f>
        <v>Ahmet Yılmaz</v>
      </c>
      <c r="V1383" s="20" t="str">
        <f t="shared" si="21"/>
        <v>KARLI</v>
      </c>
    </row>
    <row r="1384" spans="1:22" x14ac:dyDescent="0.25">
      <c r="A1384" s="1">
        <v>2365</v>
      </c>
      <c r="B1384" s="19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1">
        <v>160.32</v>
      </c>
      <c r="R1384" s="1">
        <v>2</v>
      </c>
      <c r="S1384" s="11">
        <v>44.889600000000002</v>
      </c>
      <c r="T1384" s="20" t="str">
        <f>VLOOKUP(N1384,Referans!A:B,2,FALSE)</f>
        <v>Ayşe Demir</v>
      </c>
      <c r="U1384" s="20" t="str">
        <f>INDEX(Referans!B:B,MATCH(N1384,Referans!A:A,0))</f>
        <v>Ayşe Demir</v>
      </c>
      <c r="V1384" s="20" t="str">
        <f t="shared" si="21"/>
        <v>KARLI</v>
      </c>
    </row>
    <row r="1385" spans="1:22" x14ac:dyDescent="0.25">
      <c r="A1385" s="1">
        <v>2366</v>
      </c>
      <c r="B1385" s="19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1">
        <v>46</v>
      </c>
      <c r="R1385" s="1">
        <v>4</v>
      </c>
      <c r="S1385" s="11">
        <v>20.7</v>
      </c>
      <c r="T1385" s="20" t="str">
        <f>VLOOKUP(N1385,Referans!A:B,2,FALSE)</f>
        <v>Ayşe Demir</v>
      </c>
      <c r="U1385" s="20" t="str">
        <f>INDEX(Referans!B:B,MATCH(N1385,Referans!A:A,0))</f>
        <v>Ayşe Demir</v>
      </c>
      <c r="V1385" s="20" t="str">
        <f t="shared" si="21"/>
        <v>KARLI</v>
      </c>
    </row>
    <row r="1386" spans="1:22" x14ac:dyDescent="0.25">
      <c r="A1386" s="1">
        <v>2368</v>
      </c>
      <c r="B1386" s="19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1">
        <v>23.12</v>
      </c>
      <c r="R1386" s="1">
        <v>4</v>
      </c>
      <c r="S1386" s="11">
        <v>11.328800000000001</v>
      </c>
      <c r="T1386" s="20" t="str">
        <f>VLOOKUP(N1386,Referans!A:B,2,FALSE)</f>
        <v>Ayşe Demir</v>
      </c>
      <c r="U1386" s="20" t="str">
        <f>INDEX(Referans!B:B,MATCH(N1386,Referans!A:A,0))</f>
        <v>Ayşe Demir</v>
      </c>
      <c r="V1386" s="20" t="str">
        <f t="shared" si="21"/>
        <v>KARLI</v>
      </c>
    </row>
    <row r="1387" spans="1:22" x14ac:dyDescent="0.25">
      <c r="A1387" s="1">
        <v>2369</v>
      </c>
      <c r="B1387" s="19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1">
        <v>532.70400000000006</v>
      </c>
      <c r="R1387" s="1">
        <v>6</v>
      </c>
      <c r="S1387" s="11">
        <v>-26.635200000000026</v>
      </c>
      <c r="T1387" s="20" t="str">
        <f>VLOOKUP(N1387,Referans!A:B,2,FALSE)</f>
        <v>Ahmet Yılmaz</v>
      </c>
      <c r="U1387" s="20" t="str">
        <f>INDEX(Referans!B:B,MATCH(N1387,Referans!A:A,0))</f>
        <v>Ahmet Yılmaz</v>
      </c>
      <c r="V1387" s="20" t="str">
        <f t="shared" si="21"/>
        <v>ZARARLI</v>
      </c>
    </row>
    <row r="1388" spans="1:22" x14ac:dyDescent="0.25">
      <c r="A1388" s="1">
        <v>2370</v>
      </c>
      <c r="B1388" s="19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1">
        <v>4.9119999999999999</v>
      </c>
      <c r="R1388" s="1">
        <v>2</v>
      </c>
      <c r="S1388" s="11">
        <v>0.30700000000000016</v>
      </c>
      <c r="T1388" s="20" t="str">
        <f>VLOOKUP(N1388,Referans!A:B,2,FALSE)</f>
        <v>Ayşe Demir</v>
      </c>
      <c r="U1388" s="20" t="str">
        <f>INDEX(Referans!B:B,MATCH(N1388,Referans!A:A,0))</f>
        <v>Ayşe Demir</v>
      </c>
      <c r="V1388" s="20" t="str">
        <f t="shared" si="21"/>
        <v>KARLI</v>
      </c>
    </row>
    <row r="1389" spans="1:22" x14ac:dyDescent="0.25">
      <c r="A1389" s="1">
        <v>2371</v>
      </c>
      <c r="B1389" s="19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1">
        <v>252</v>
      </c>
      <c r="R1389" s="1">
        <v>4</v>
      </c>
      <c r="S1389" s="11">
        <v>93.240000000000009</v>
      </c>
      <c r="T1389" s="20" t="str">
        <f>VLOOKUP(N1389,Referans!A:B,2,FALSE)</f>
        <v>Mehmet Kaya</v>
      </c>
      <c r="U1389" s="20" t="str">
        <f>INDEX(Referans!B:B,MATCH(N1389,Referans!A:A,0))</f>
        <v>Mehmet Kaya</v>
      </c>
      <c r="V1389" s="20" t="str">
        <f t="shared" si="21"/>
        <v>KARLI</v>
      </c>
    </row>
    <row r="1390" spans="1:22" x14ac:dyDescent="0.25">
      <c r="A1390" s="1">
        <v>2372</v>
      </c>
      <c r="B1390" s="19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1">
        <v>60.288000000000004</v>
      </c>
      <c r="R1390" s="1">
        <v>8</v>
      </c>
      <c r="S1390" s="11">
        <v>-27.129599999999996</v>
      </c>
      <c r="T1390" s="20" t="str">
        <f>VLOOKUP(N1390,Referans!A:B,2,FALSE)</f>
        <v>Ahmet Yılmaz</v>
      </c>
      <c r="U1390" s="20" t="str">
        <f>INDEX(Referans!B:B,MATCH(N1390,Referans!A:A,0))</f>
        <v>Ahmet Yılmaz</v>
      </c>
      <c r="V1390" s="20" t="str">
        <f t="shared" si="21"/>
        <v>ZARARLI</v>
      </c>
    </row>
    <row r="1391" spans="1:22" x14ac:dyDescent="0.25">
      <c r="A1391" s="1">
        <v>2373</v>
      </c>
      <c r="B1391" s="19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1">
        <v>2.6320000000000001</v>
      </c>
      <c r="R1391" s="1">
        <v>1</v>
      </c>
      <c r="S1391" s="11">
        <v>0.8224999999999999</v>
      </c>
      <c r="T1391" s="20" t="str">
        <f>VLOOKUP(N1391,Referans!A:B,2,FALSE)</f>
        <v>Ayşe Demir</v>
      </c>
      <c r="U1391" s="20" t="str">
        <f>INDEX(Referans!B:B,MATCH(N1391,Referans!A:A,0))</f>
        <v>Ayşe Demir</v>
      </c>
      <c r="V1391" s="20" t="str">
        <f t="shared" si="21"/>
        <v>KARLI</v>
      </c>
    </row>
    <row r="1392" spans="1:22" x14ac:dyDescent="0.25">
      <c r="A1392" s="1">
        <v>2374</v>
      </c>
      <c r="B1392" s="19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1">
        <v>23.688000000000002</v>
      </c>
      <c r="R1392" s="1">
        <v>9</v>
      </c>
      <c r="S1392" s="11">
        <v>7.698599999999999</v>
      </c>
      <c r="T1392" s="20" t="str">
        <f>VLOOKUP(N1392,Referans!A:B,2,FALSE)</f>
        <v>Ayşe Demir</v>
      </c>
      <c r="U1392" s="20" t="str">
        <f>INDEX(Referans!B:B,MATCH(N1392,Referans!A:A,0))</f>
        <v>Ayşe Demir</v>
      </c>
      <c r="V1392" s="20" t="str">
        <f t="shared" si="21"/>
        <v>KARLI</v>
      </c>
    </row>
    <row r="1393" spans="1:22" x14ac:dyDescent="0.25">
      <c r="A1393" s="1">
        <v>2375</v>
      </c>
      <c r="B1393" s="19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1">
        <v>253.37199999999996</v>
      </c>
      <c r="R1393" s="1">
        <v>2</v>
      </c>
      <c r="S1393" s="11">
        <v>-14.478399999999993</v>
      </c>
      <c r="T1393" s="20" t="str">
        <f>VLOOKUP(N1393,Referans!A:B,2,FALSE)</f>
        <v>Ahmet Yılmaz</v>
      </c>
      <c r="U1393" s="20" t="str">
        <f>INDEX(Referans!B:B,MATCH(N1393,Referans!A:A,0))</f>
        <v>Ahmet Yılmaz</v>
      </c>
      <c r="V1393" s="20" t="str">
        <f t="shared" si="21"/>
        <v>ZARARLI</v>
      </c>
    </row>
    <row r="1394" spans="1:22" x14ac:dyDescent="0.25">
      <c r="A1394" s="1">
        <v>2376</v>
      </c>
      <c r="B1394" s="19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1">
        <v>5.67</v>
      </c>
      <c r="R1394" s="1">
        <v>3</v>
      </c>
      <c r="S1394" s="11">
        <v>0.11340000000000017</v>
      </c>
      <c r="T1394" s="20" t="str">
        <f>VLOOKUP(N1394,Referans!A:B,2,FALSE)</f>
        <v>Ayşe Demir</v>
      </c>
      <c r="U1394" s="20" t="str">
        <f>INDEX(Referans!B:B,MATCH(N1394,Referans!A:A,0))</f>
        <v>Ayşe Demir</v>
      </c>
      <c r="V1394" s="20" t="str">
        <f t="shared" si="21"/>
        <v>KARLI</v>
      </c>
    </row>
    <row r="1395" spans="1:22" x14ac:dyDescent="0.25">
      <c r="A1395" s="1">
        <v>2380</v>
      </c>
      <c r="B1395" s="19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1">
        <v>7.2160000000000002</v>
      </c>
      <c r="R1395" s="1">
        <v>2</v>
      </c>
      <c r="S1395" s="11">
        <v>1.7138000000000002</v>
      </c>
      <c r="T1395" s="20" t="str">
        <f>VLOOKUP(N1395,Referans!A:B,2,FALSE)</f>
        <v>Ayşe Demir</v>
      </c>
      <c r="U1395" s="20" t="str">
        <f>INDEX(Referans!B:B,MATCH(N1395,Referans!A:A,0))</f>
        <v>Ayşe Demir</v>
      </c>
      <c r="V1395" s="20" t="str">
        <f t="shared" si="21"/>
        <v>KARLI</v>
      </c>
    </row>
    <row r="1396" spans="1:22" x14ac:dyDescent="0.25">
      <c r="A1396" s="1">
        <v>2381</v>
      </c>
      <c r="B1396" s="19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1">
        <v>49.568000000000005</v>
      </c>
      <c r="R1396" s="1">
        <v>2</v>
      </c>
      <c r="S1396" s="11">
        <v>15.489999999999997</v>
      </c>
      <c r="T1396" s="20" t="str">
        <f>VLOOKUP(N1396,Referans!A:B,2,FALSE)</f>
        <v>Ayşe Demir</v>
      </c>
      <c r="U1396" s="20" t="str">
        <f>INDEX(Referans!B:B,MATCH(N1396,Referans!A:A,0))</f>
        <v>Ayşe Demir</v>
      </c>
      <c r="V1396" s="20" t="str">
        <f t="shared" si="21"/>
        <v>KARLI</v>
      </c>
    </row>
    <row r="1397" spans="1:22" x14ac:dyDescent="0.25">
      <c r="A1397" s="1">
        <v>2382</v>
      </c>
      <c r="B1397" s="19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1">
        <v>54.711999999999996</v>
      </c>
      <c r="R1397" s="1">
        <v>7</v>
      </c>
      <c r="S1397" s="11">
        <v>11.626299999999999</v>
      </c>
      <c r="T1397" s="20" t="str">
        <f>VLOOKUP(N1397,Referans!A:B,2,FALSE)</f>
        <v>Ahmet Yılmaz</v>
      </c>
      <c r="U1397" s="20" t="str">
        <f>INDEX(Referans!B:B,MATCH(N1397,Referans!A:A,0))</f>
        <v>Ahmet Yılmaz</v>
      </c>
      <c r="V1397" s="20" t="str">
        <f t="shared" si="21"/>
        <v>KARLI</v>
      </c>
    </row>
    <row r="1398" spans="1:22" x14ac:dyDescent="0.25">
      <c r="A1398" s="1">
        <v>2383</v>
      </c>
      <c r="B1398" s="19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1">
        <v>176.04</v>
      </c>
      <c r="R1398" s="1">
        <v>4</v>
      </c>
      <c r="S1398" s="11">
        <v>45.770399999999995</v>
      </c>
      <c r="T1398" s="20" t="str">
        <f>VLOOKUP(N1398,Referans!A:B,2,FALSE)</f>
        <v>Ayşe Demir</v>
      </c>
      <c r="U1398" s="20" t="str">
        <f>INDEX(Referans!B:B,MATCH(N1398,Referans!A:A,0))</f>
        <v>Ayşe Demir</v>
      </c>
      <c r="V1398" s="20" t="str">
        <f t="shared" si="21"/>
        <v>KARLI</v>
      </c>
    </row>
    <row r="1399" spans="1:22" x14ac:dyDescent="0.25">
      <c r="A1399" s="1">
        <v>2384</v>
      </c>
      <c r="B1399" s="19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1">
        <v>16.02</v>
      </c>
      <c r="R1399" s="1">
        <v>9</v>
      </c>
      <c r="S1399" s="11">
        <v>4.4855999999999998</v>
      </c>
      <c r="T1399" s="20" t="str">
        <f>VLOOKUP(N1399,Referans!A:B,2,FALSE)</f>
        <v>Ayşe Demir</v>
      </c>
      <c r="U1399" s="20" t="str">
        <f>INDEX(Referans!B:B,MATCH(N1399,Referans!A:A,0))</f>
        <v>Ayşe Demir</v>
      </c>
      <c r="V1399" s="20" t="str">
        <f t="shared" si="21"/>
        <v>KARLI</v>
      </c>
    </row>
    <row r="1400" spans="1:22" x14ac:dyDescent="0.25">
      <c r="A1400" s="1">
        <v>2385</v>
      </c>
      <c r="B1400" s="19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1">
        <v>185.92000000000002</v>
      </c>
      <c r="R1400" s="1">
        <v>4</v>
      </c>
      <c r="S1400" s="11">
        <v>62.74799999999999</v>
      </c>
      <c r="T1400" s="20" t="str">
        <f>VLOOKUP(N1400,Referans!A:B,2,FALSE)</f>
        <v>Ayşe Demir</v>
      </c>
      <c r="U1400" s="20" t="str">
        <f>INDEX(Referans!B:B,MATCH(N1400,Referans!A:A,0))</f>
        <v>Ayşe Demir</v>
      </c>
      <c r="V1400" s="20" t="str">
        <f t="shared" si="21"/>
        <v>KARLI</v>
      </c>
    </row>
    <row r="1401" spans="1:22" x14ac:dyDescent="0.25">
      <c r="A1401" s="1">
        <v>2386</v>
      </c>
      <c r="B1401" s="19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1">
        <v>211.16800000000001</v>
      </c>
      <c r="R1401" s="1">
        <v>4</v>
      </c>
      <c r="S1401" s="11">
        <v>15.837600000000009</v>
      </c>
      <c r="T1401" s="20" t="str">
        <f>VLOOKUP(N1401,Referans!A:B,2,FALSE)</f>
        <v>Mehmet Kaya</v>
      </c>
      <c r="U1401" s="20" t="str">
        <f>INDEX(Referans!B:B,MATCH(N1401,Referans!A:A,0))</f>
        <v>Mehmet Kaya</v>
      </c>
      <c r="V1401" s="20" t="str">
        <f t="shared" si="21"/>
        <v>KARLI</v>
      </c>
    </row>
    <row r="1402" spans="1:22" x14ac:dyDescent="0.25">
      <c r="A1402" s="1">
        <v>2387</v>
      </c>
      <c r="B1402" s="19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1">
        <v>479.98400000000004</v>
      </c>
      <c r="R1402" s="1">
        <v>2</v>
      </c>
      <c r="S1402" s="11">
        <v>59.997999999999962</v>
      </c>
      <c r="T1402" s="20" t="str">
        <f>VLOOKUP(N1402,Referans!A:B,2,FALSE)</f>
        <v>Mehmet Kaya</v>
      </c>
      <c r="U1402" s="20" t="str">
        <f>INDEX(Referans!B:B,MATCH(N1402,Referans!A:A,0))</f>
        <v>Mehmet Kaya</v>
      </c>
      <c r="V1402" s="20" t="str">
        <f t="shared" si="21"/>
        <v>KARLI</v>
      </c>
    </row>
    <row r="1403" spans="1:22" x14ac:dyDescent="0.25">
      <c r="A1403" s="1">
        <v>2394</v>
      </c>
      <c r="B1403" s="19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1">
        <v>39.68</v>
      </c>
      <c r="R1403" s="1">
        <v>2</v>
      </c>
      <c r="S1403" s="11">
        <v>10.316800000000001</v>
      </c>
      <c r="T1403" s="20" t="str">
        <f>VLOOKUP(N1403,Referans!A:B,2,FALSE)</f>
        <v>Ayşe Demir</v>
      </c>
      <c r="U1403" s="20" t="str">
        <f>INDEX(Referans!B:B,MATCH(N1403,Referans!A:A,0))</f>
        <v>Ayşe Demir</v>
      </c>
      <c r="V1403" s="20" t="str">
        <f t="shared" si="21"/>
        <v>KARLI</v>
      </c>
    </row>
    <row r="1404" spans="1:22" x14ac:dyDescent="0.25">
      <c r="A1404" s="1">
        <v>2398</v>
      </c>
      <c r="B1404" s="19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1">
        <v>5.76</v>
      </c>
      <c r="R1404" s="1">
        <v>2</v>
      </c>
      <c r="S1404" s="11">
        <v>2.8224</v>
      </c>
      <c r="T1404" s="20" t="str">
        <f>VLOOKUP(N1404,Referans!A:B,2,FALSE)</f>
        <v>Ayşe Demir</v>
      </c>
      <c r="U1404" s="20" t="str">
        <f>INDEX(Referans!B:B,MATCH(N1404,Referans!A:A,0))</f>
        <v>Ayşe Demir</v>
      </c>
      <c r="V1404" s="20" t="str">
        <f t="shared" si="21"/>
        <v>KARLI</v>
      </c>
    </row>
    <row r="1405" spans="1:22" x14ac:dyDescent="0.25">
      <c r="A1405" s="1">
        <v>2399</v>
      </c>
      <c r="B1405" s="19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1">
        <v>16.68</v>
      </c>
      <c r="R1405" s="1">
        <v>6</v>
      </c>
      <c r="S1405" s="11">
        <v>4.3367999999999993</v>
      </c>
      <c r="T1405" s="20" t="str">
        <f>VLOOKUP(N1405,Referans!A:B,2,FALSE)</f>
        <v>Ayşe Demir</v>
      </c>
      <c r="U1405" s="20" t="str">
        <f>INDEX(Referans!B:B,MATCH(N1405,Referans!A:A,0))</f>
        <v>Ayşe Demir</v>
      </c>
      <c r="V1405" s="20" t="str">
        <f t="shared" si="21"/>
        <v>KARLI</v>
      </c>
    </row>
    <row r="1406" spans="1:22" x14ac:dyDescent="0.25">
      <c r="A1406" s="1">
        <v>2400</v>
      </c>
      <c r="B1406" s="19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1">
        <v>628.80999999999995</v>
      </c>
      <c r="R1406" s="1">
        <v>7</v>
      </c>
      <c r="S1406" s="11">
        <v>12.576199999999986</v>
      </c>
      <c r="T1406" s="20" t="str">
        <f>VLOOKUP(N1406,Referans!A:B,2,FALSE)</f>
        <v>Ayşe Demir</v>
      </c>
      <c r="U1406" s="20" t="str">
        <f>INDEX(Referans!B:B,MATCH(N1406,Referans!A:A,0))</f>
        <v>Ayşe Demir</v>
      </c>
      <c r="V1406" s="20" t="str">
        <f t="shared" si="21"/>
        <v>KARLI</v>
      </c>
    </row>
    <row r="1407" spans="1:22" x14ac:dyDescent="0.25">
      <c r="A1407" s="1">
        <v>2401</v>
      </c>
      <c r="B1407" s="19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1">
        <v>56.449999999999996</v>
      </c>
      <c r="R1407" s="1">
        <v>5</v>
      </c>
      <c r="S1407" s="11">
        <v>14.676999999999998</v>
      </c>
      <c r="T1407" s="20" t="str">
        <f>VLOOKUP(N1407,Referans!A:B,2,FALSE)</f>
        <v>Ayşe Demir</v>
      </c>
      <c r="U1407" s="20" t="str">
        <f>INDEX(Referans!B:B,MATCH(N1407,Referans!A:A,0))</f>
        <v>Ayşe Demir</v>
      </c>
      <c r="V1407" s="20" t="str">
        <f t="shared" si="21"/>
        <v>KARLI</v>
      </c>
    </row>
    <row r="1408" spans="1:22" x14ac:dyDescent="0.25">
      <c r="A1408" s="1">
        <v>2402</v>
      </c>
      <c r="B1408" s="19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1">
        <v>94.199999999999989</v>
      </c>
      <c r="R1408" s="1">
        <v>6</v>
      </c>
      <c r="S1408" s="11">
        <v>23.550000000000004</v>
      </c>
      <c r="T1408" s="20" t="str">
        <f>VLOOKUP(N1408,Referans!A:B,2,FALSE)</f>
        <v>Ayşe Demir</v>
      </c>
      <c r="U1408" s="20" t="str">
        <f>INDEX(Referans!B:B,MATCH(N1408,Referans!A:A,0))</f>
        <v>Ayşe Demir</v>
      </c>
      <c r="V1408" s="20" t="str">
        <f t="shared" si="21"/>
        <v>KARLI</v>
      </c>
    </row>
    <row r="1409" spans="1:22" x14ac:dyDescent="0.25">
      <c r="A1409" s="1">
        <v>2403</v>
      </c>
      <c r="B1409" s="19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1">
        <v>28.4</v>
      </c>
      <c r="R1409" s="1">
        <v>5</v>
      </c>
      <c r="S1409" s="11">
        <v>13.347999999999997</v>
      </c>
      <c r="T1409" s="20" t="str">
        <f>VLOOKUP(N1409,Referans!A:B,2,FALSE)</f>
        <v>Ayşe Demir</v>
      </c>
      <c r="U1409" s="20" t="str">
        <f>INDEX(Referans!B:B,MATCH(N1409,Referans!A:A,0))</f>
        <v>Ayşe Demir</v>
      </c>
      <c r="V1409" s="20" t="str">
        <f t="shared" si="21"/>
        <v>KARLI</v>
      </c>
    </row>
    <row r="1410" spans="1:22" x14ac:dyDescent="0.25">
      <c r="A1410" s="1">
        <v>2404</v>
      </c>
      <c r="B1410" s="19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1">
        <v>956.6647999999999</v>
      </c>
      <c r="R1410" s="1">
        <v>7</v>
      </c>
      <c r="S1410" s="11">
        <v>-225.09759999999991</v>
      </c>
      <c r="T1410" s="20" t="str">
        <f>VLOOKUP(N1410,Referans!A:B,2,FALSE)</f>
        <v>Ahmet Yılmaz</v>
      </c>
      <c r="U1410" s="20" t="str">
        <f>INDEX(Referans!B:B,MATCH(N1410,Referans!A:A,0))</f>
        <v>Ahmet Yılmaz</v>
      </c>
      <c r="V1410" s="20" t="str">
        <f t="shared" ref="V1410:V1473" si="22">IF(S1410&gt;0,"KARLI",IF(S1410=0,"KAR VEYA ZARAR YOK","ZARARLI"))</f>
        <v>ZARARLI</v>
      </c>
    </row>
    <row r="1411" spans="1:22" x14ac:dyDescent="0.25">
      <c r="A1411" s="1">
        <v>2405</v>
      </c>
      <c r="B1411" s="19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1">
        <v>1115.9099999999999</v>
      </c>
      <c r="R1411" s="1">
        <v>9</v>
      </c>
      <c r="S1411" s="11">
        <v>200.86379999999991</v>
      </c>
      <c r="T1411" s="20" t="str">
        <f>VLOOKUP(N1411,Referans!A:B,2,FALSE)</f>
        <v>Mehmet Kaya</v>
      </c>
      <c r="U1411" s="20" t="str">
        <f>INDEX(Referans!B:B,MATCH(N1411,Referans!A:A,0))</f>
        <v>Mehmet Kaya</v>
      </c>
      <c r="V1411" s="20" t="str">
        <f t="shared" si="22"/>
        <v>KARLI</v>
      </c>
    </row>
    <row r="1412" spans="1:22" x14ac:dyDescent="0.25">
      <c r="A1412" s="1">
        <v>2406</v>
      </c>
      <c r="B1412" s="19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1">
        <v>128.744</v>
      </c>
      <c r="R1412" s="1">
        <v>7</v>
      </c>
      <c r="S1412" s="11">
        <v>-28.967399999999991</v>
      </c>
      <c r="T1412" s="20" t="str">
        <f>VLOOKUP(N1412,Referans!A:B,2,FALSE)</f>
        <v>Mehmet Kaya</v>
      </c>
      <c r="U1412" s="20" t="str">
        <f>INDEX(Referans!B:B,MATCH(N1412,Referans!A:A,0))</f>
        <v>Mehmet Kaya</v>
      </c>
      <c r="V1412" s="20" t="str">
        <f t="shared" si="22"/>
        <v>ZARARLI</v>
      </c>
    </row>
    <row r="1413" spans="1:22" x14ac:dyDescent="0.25">
      <c r="A1413" s="1">
        <v>2407</v>
      </c>
      <c r="B1413" s="19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1">
        <v>79.920000000000016</v>
      </c>
      <c r="R1413" s="1">
        <v>10</v>
      </c>
      <c r="S1413" s="11">
        <v>26.972999999999992</v>
      </c>
      <c r="T1413" s="20" t="str">
        <f>VLOOKUP(N1413,Referans!A:B,2,FALSE)</f>
        <v>Mehmet Kaya</v>
      </c>
      <c r="U1413" s="20" t="str">
        <f>INDEX(Referans!B:B,MATCH(N1413,Referans!A:A,0))</f>
        <v>Mehmet Kaya</v>
      </c>
      <c r="V1413" s="20" t="str">
        <f t="shared" si="22"/>
        <v>KARLI</v>
      </c>
    </row>
    <row r="1414" spans="1:22" x14ac:dyDescent="0.25">
      <c r="A1414" s="1">
        <v>2408</v>
      </c>
      <c r="B1414" s="19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1">
        <v>24.2</v>
      </c>
      <c r="R1414" s="1">
        <v>5</v>
      </c>
      <c r="S1414" s="11">
        <v>7.9859999999999998</v>
      </c>
      <c r="T1414" s="20" t="str">
        <f>VLOOKUP(N1414,Referans!A:B,2,FALSE)</f>
        <v>Ayşe Demir</v>
      </c>
      <c r="U1414" s="20" t="str">
        <f>INDEX(Referans!B:B,MATCH(N1414,Referans!A:A,0))</f>
        <v>Ayşe Demir</v>
      </c>
      <c r="V1414" s="20" t="str">
        <f t="shared" si="22"/>
        <v>KARLI</v>
      </c>
    </row>
    <row r="1415" spans="1:22" x14ac:dyDescent="0.25">
      <c r="A1415" s="1">
        <v>2409</v>
      </c>
      <c r="B1415" s="19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1">
        <v>359.97600000000006</v>
      </c>
      <c r="R1415" s="1">
        <v>3</v>
      </c>
      <c r="S1415" s="11">
        <v>130.49130000000002</v>
      </c>
      <c r="T1415" s="20" t="str">
        <f>VLOOKUP(N1415,Referans!A:B,2,FALSE)</f>
        <v>Mehmet Kaya</v>
      </c>
      <c r="U1415" s="20" t="str">
        <f>INDEX(Referans!B:B,MATCH(N1415,Referans!A:A,0))</f>
        <v>Mehmet Kaya</v>
      </c>
      <c r="V1415" s="20" t="str">
        <f t="shared" si="22"/>
        <v>KARLI</v>
      </c>
    </row>
    <row r="1416" spans="1:22" x14ac:dyDescent="0.25">
      <c r="A1416" s="1">
        <v>2410</v>
      </c>
      <c r="B1416" s="19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1">
        <v>211.84</v>
      </c>
      <c r="R1416" s="1">
        <v>8</v>
      </c>
      <c r="S1416" s="11">
        <v>76.262399999999985</v>
      </c>
      <c r="T1416" s="20" t="str">
        <f>VLOOKUP(N1416,Referans!A:B,2,FALSE)</f>
        <v>Ahmet Yılmaz</v>
      </c>
      <c r="U1416" s="20" t="str">
        <f>INDEX(Referans!B:B,MATCH(N1416,Referans!A:A,0))</f>
        <v>Ahmet Yılmaz</v>
      </c>
      <c r="V1416" s="20" t="str">
        <f t="shared" si="22"/>
        <v>KARLI</v>
      </c>
    </row>
    <row r="1417" spans="1:22" x14ac:dyDescent="0.25">
      <c r="A1417" s="1">
        <v>2415</v>
      </c>
      <c r="B1417" s="19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1">
        <v>754.44999999999993</v>
      </c>
      <c r="R1417" s="1">
        <v>5</v>
      </c>
      <c r="S1417" s="11">
        <v>60.356000000000023</v>
      </c>
      <c r="T1417" s="20" t="str">
        <f>VLOOKUP(N1417,Referans!A:B,2,FALSE)</f>
        <v>Ahmet Yılmaz</v>
      </c>
      <c r="U1417" s="20" t="str">
        <f>INDEX(Referans!B:B,MATCH(N1417,Referans!A:A,0))</f>
        <v>Ahmet Yılmaz</v>
      </c>
      <c r="V1417" s="20" t="str">
        <f t="shared" si="22"/>
        <v>KARLI</v>
      </c>
    </row>
    <row r="1418" spans="1:22" x14ac:dyDescent="0.25">
      <c r="A1418" s="1">
        <v>2417</v>
      </c>
      <c r="B1418" s="19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1">
        <v>595</v>
      </c>
      <c r="R1418" s="1">
        <v>5</v>
      </c>
      <c r="S1418" s="11">
        <v>95.200000000000031</v>
      </c>
      <c r="T1418" s="20" t="str">
        <f>VLOOKUP(N1418,Referans!A:B,2,FALSE)</f>
        <v>Mehmet Kaya</v>
      </c>
      <c r="U1418" s="20" t="str">
        <f>INDEX(Referans!B:B,MATCH(N1418,Referans!A:A,0))</f>
        <v>Mehmet Kaya</v>
      </c>
      <c r="V1418" s="20" t="str">
        <f t="shared" si="22"/>
        <v>KARLI</v>
      </c>
    </row>
    <row r="1419" spans="1:22" x14ac:dyDescent="0.25">
      <c r="A1419" s="1">
        <v>2418</v>
      </c>
      <c r="B1419" s="19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1">
        <v>79.872000000000014</v>
      </c>
      <c r="R1419" s="1">
        <v>3</v>
      </c>
      <c r="S1419" s="11">
        <v>29.951999999999998</v>
      </c>
      <c r="T1419" s="20" t="str">
        <f>VLOOKUP(N1419,Referans!A:B,2,FALSE)</f>
        <v>Ayşe Demir</v>
      </c>
      <c r="U1419" s="20" t="str">
        <f>INDEX(Referans!B:B,MATCH(N1419,Referans!A:A,0))</f>
        <v>Ayşe Demir</v>
      </c>
      <c r="V1419" s="20" t="str">
        <f t="shared" si="22"/>
        <v>KARLI</v>
      </c>
    </row>
    <row r="1420" spans="1:22" x14ac:dyDescent="0.25">
      <c r="A1420" s="1">
        <v>2419</v>
      </c>
      <c r="B1420" s="19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1">
        <v>2396.4</v>
      </c>
      <c r="R1420" s="1">
        <v>10</v>
      </c>
      <c r="S1420" s="11">
        <v>179.73000000000013</v>
      </c>
      <c r="T1420" s="20" t="str">
        <f>VLOOKUP(N1420,Referans!A:B,2,FALSE)</f>
        <v>Mehmet Kaya</v>
      </c>
      <c r="U1420" s="20" t="str">
        <f>INDEX(Referans!B:B,MATCH(N1420,Referans!A:A,0))</f>
        <v>Mehmet Kaya</v>
      </c>
      <c r="V1420" s="20" t="str">
        <f t="shared" si="22"/>
        <v>KARLI</v>
      </c>
    </row>
    <row r="1421" spans="1:22" x14ac:dyDescent="0.25">
      <c r="A1421" s="1">
        <v>2420</v>
      </c>
      <c r="B1421" s="19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1">
        <v>63.56</v>
      </c>
      <c r="R1421" s="1">
        <v>2</v>
      </c>
      <c r="S1421" s="11">
        <v>3.1779999999999973</v>
      </c>
      <c r="T1421" s="20" t="str">
        <f>VLOOKUP(N1421,Referans!A:B,2,FALSE)</f>
        <v>Ayşe Demir</v>
      </c>
      <c r="U1421" s="20" t="str">
        <f>INDEX(Referans!B:B,MATCH(N1421,Referans!A:A,0))</f>
        <v>Ayşe Demir</v>
      </c>
      <c r="V1421" s="20" t="str">
        <f t="shared" si="22"/>
        <v>KARLI</v>
      </c>
    </row>
    <row r="1422" spans="1:22" x14ac:dyDescent="0.25">
      <c r="A1422" s="1">
        <v>2421</v>
      </c>
      <c r="B1422" s="19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1">
        <v>99.99</v>
      </c>
      <c r="R1422" s="1">
        <v>1</v>
      </c>
      <c r="S1422" s="11">
        <v>43.995600000000003</v>
      </c>
      <c r="T1422" s="20" t="str">
        <f>VLOOKUP(N1422,Referans!A:B,2,FALSE)</f>
        <v>Mehmet Kaya</v>
      </c>
      <c r="U1422" s="20" t="str">
        <f>INDEX(Referans!B:B,MATCH(N1422,Referans!A:A,0))</f>
        <v>Mehmet Kaya</v>
      </c>
      <c r="V1422" s="20" t="str">
        <f t="shared" si="22"/>
        <v>KARLI</v>
      </c>
    </row>
    <row r="1423" spans="1:22" x14ac:dyDescent="0.25">
      <c r="A1423" s="1">
        <v>2422</v>
      </c>
      <c r="B1423" s="19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1">
        <v>230.376</v>
      </c>
      <c r="R1423" s="1">
        <v>3</v>
      </c>
      <c r="S1423" s="11">
        <v>-48.954900000000002</v>
      </c>
      <c r="T1423" s="20" t="str">
        <f>VLOOKUP(N1423,Referans!A:B,2,FALSE)</f>
        <v>Ayşe Demir</v>
      </c>
      <c r="U1423" s="20" t="str">
        <f>INDEX(Referans!B:B,MATCH(N1423,Referans!A:A,0))</f>
        <v>Ayşe Demir</v>
      </c>
      <c r="V1423" s="20" t="str">
        <f t="shared" si="22"/>
        <v>ZARARLI</v>
      </c>
    </row>
    <row r="1424" spans="1:22" x14ac:dyDescent="0.25">
      <c r="A1424" s="1">
        <v>2423</v>
      </c>
      <c r="B1424" s="19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1">
        <v>9.6640000000000015</v>
      </c>
      <c r="R1424" s="1">
        <v>2</v>
      </c>
      <c r="S1424" s="11">
        <v>3.2615999999999996</v>
      </c>
      <c r="T1424" s="20" t="str">
        <f>VLOOKUP(N1424,Referans!A:B,2,FALSE)</f>
        <v>Ayşe Demir</v>
      </c>
      <c r="U1424" s="20" t="str">
        <f>INDEX(Referans!B:B,MATCH(N1424,Referans!A:A,0))</f>
        <v>Ayşe Demir</v>
      </c>
      <c r="V1424" s="20" t="str">
        <f t="shared" si="22"/>
        <v>KARLI</v>
      </c>
    </row>
    <row r="1425" spans="1:22" x14ac:dyDescent="0.25">
      <c r="A1425" s="1">
        <v>2424</v>
      </c>
      <c r="B1425" s="19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1">
        <v>158.928</v>
      </c>
      <c r="R1425" s="1">
        <v>7</v>
      </c>
      <c r="S1425" s="11">
        <v>41.718599999999995</v>
      </c>
      <c r="T1425" s="20" t="str">
        <f>VLOOKUP(N1425,Referans!A:B,2,FALSE)</f>
        <v>Mehmet Kaya</v>
      </c>
      <c r="U1425" s="20" t="str">
        <f>INDEX(Referans!B:B,MATCH(N1425,Referans!A:A,0))</f>
        <v>Mehmet Kaya</v>
      </c>
      <c r="V1425" s="20" t="str">
        <f t="shared" si="22"/>
        <v>KARLI</v>
      </c>
    </row>
    <row r="1426" spans="1:22" x14ac:dyDescent="0.25">
      <c r="A1426" s="1">
        <v>2425</v>
      </c>
      <c r="B1426" s="19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1">
        <v>13.023000000000001</v>
      </c>
      <c r="R1426" s="1">
        <v>1</v>
      </c>
      <c r="S1426" s="11">
        <v>-10.418399999999998</v>
      </c>
      <c r="T1426" s="20" t="str">
        <f>VLOOKUP(N1426,Referans!A:B,2,FALSE)</f>
        <v>Ayşe Demir</v>
      </c>
      <c r="U1426" s="20" t="str">
        <f>INDEX(Referans!B:B,MATCH(N1426,Referans!A:A,0))</f>
        <v>Ayşe Demir</v>
      </c>
      <c r="V1426" s="20" t="str">
        <f t="shared" si="22"/>
        <v>ZARARLI</v>
      </c>
    </row>
    <row r="1427" spans="1:22" x14ac:dyDescent="0.25">
      <c r="A1427" s="1">
        <v>2426</v>
      </c>
      <c r="B1427" s="19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1">
        <v>273.06</v>
      </c>
      <c r="R1427" s="1">
        <v>2</v>
      </c>
      <c r="S1427" s="11">
        <v>-104.67300000000006</v>
      </c>
      <c r="T1427" s="20" t="str">
        <f>VLOOKUP(N1427,Referans!A:B,2,FALSE)</f>
        <v>Ahmet Yılmaz</v>
      </c>
      <c r="U1427" s="20" t="str">
        <f>INDEX(Referans!B:B,MATCH(N1427,Referans!A:A,0))</f>
        <v>Ahmet Yılmaz</v>
      </c>
      <c r="V1427" s="20" t="str">
        <f t="shared" si="22"/>
        <v>ZARARLI</v>
      </c>
    </row>
    <row r="1428" spans="1:22" x14ac:dyDescent="0.25">
      <c r="A1428" s="1">
        <v>2427</v>
      </c>
      <c r="B1428" s="19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1">
        <v>39.311999999999998</v>
      </c>
      <c r="R1428" s="1">
        <v>13</v>
      </c>
      <c r="S1428" s="11">
        <v>12.776399999999999</v>
      </c>
      <c r="T1428" s="20" t="str">
        <f>VLOOKUP(N1428,Referans!A:B,2,FALSE)</f>
        <v>Ayşe Demir</v>
      </c>
      <c r="U1428" s="20" t="str">
        <f>INDEX(Referans!B:B,MATCH(N1428,Referans!A:A,0))</f>
        <v>Ayşe Demir</v>
      </c>
      <c r="V1428" s="20" t="str">
        <f t="shared" si="22"/>
        <v>KARLI</v>
      </c>
    </row>
    <row r="1429" spans="1:22" x14ac:dyDescent="0.25">
      <c r="A1429" s="1">
        <v>2428</v>
      </c>
      <c r="B1429" s="19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1">
        <v>1.3439999999999996</v>
      </c>
      <c r="R1429" s="1">
        <v>4</v>
      </c>
      <c r="S1429" s="11">
        <v>-2.1504000000000008</v>
      </c>
      <c r="T1429" s="20" t="str">
        <f>VLOOKUP(N1429,Referans!A:B,2,FALSE)</f>
        <v>Ayşe Demir</v>
      </c>
      <c r="U1429" s="20" t="str">
        <f>INDEX(Referans!B:B,MATCH(N1429,Referans!A:A,0))</f>
        <v>Ayşe Demir</v>
      </c>
      <c r="V1429" s="20" t="str">
        <f t="shared" si="22"/>
        <v>ZARARLI</v>
      </c>
    </row>
    <row r="1430" spans="1:22" x14ac:dyDescent="0.25">
      <c r="A1430" s="1">
        <v>2429</v>
      </c>
      <c r="B1430" s="19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1">
        <v>8.2719999999999985</v>
      </c>
      <c r="R1430" s="1">
        <v>4</v>
      </c>
      <c r="S1430" s="11">
        <v>-13.648800000000001</v>
      </c>
      <c r="T1430" s="20" t="str">
        <f>VLOOKUP(N1430,Referans!A:B,2,FALSE)</f>
        <v>Ayşe Demir</v>
      </c>
      <c r="U1430" s="20" t="str">
        <f>INDEX(Referans!B:B,MATCH(N1430,Referans!A:A,0))</f>
        <v>Ayşe Demir</v>
      </c>
      <c r="V1430" s="20" t="str">
        <f t="shared" si="22"/>
        <v>ZARARLI</v>
      </c>
    </row>
    <row r="1431" spans="1:22" x14ac:dyDescent="0.25">
      <c r="A1431" s="1">
        <v>2430</v>
      </c>
      <c r="B1431" s="19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1">
        <v>12.544000000000002</v>
      </c>
      <c r="R1431" s="1">
        <v>7</v>
      </c>
      <c r="S1431" s="11">
        <v>-9.0944000000000038</v>
      </c>
      <c r="T1431" s="20" t="str">
        <f>VLOOKUP(N1431,Referans!A:B,2,FALSE)</f>
        <v>Ahmet Yılmaz</v>
      </c>
      <c r="U1431" s="20" t="str">
        <f>INDEX(Referans!B:B,MATCH(N1431,Referans!A:A,0))</f>
        <v>Ahmet Yılmaz</v>
      </c>
      <c r="V1431" s="20" t="str">
        <f t="shared" si="22"/>
        <v>ZARARLI</v>
      </c>
    </row>
    <row r="1432" spans="1:22" x14ac:dyDescent="0.25">
      <c r="A1432" s="1">
        <v>2431</v>
      </c>
      <c r="B1432" s="19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1">
        <v>58.48</v>
      </c>
      <c r="R1432" s="1">
        <v>8</v>
      </c>
      <c r="S1432" s="11">
        <v>27.485599999999998</v>
      </c>
      <c r="T1432" s="20" t="str">
        <f>VLOOKUP(N1432,Referans!A:B,2,FALSE)</f>
        <v>Ayşe Demir</v>
      </c>
      <c r="U1432" s="20" t="str">
        <f>INDEX(Referans!B:B,MATCH(N1432,Referans!A:A,0))</f>
        <v>Ayşe Demir</v>
      </c>
      <c r="V1432" s="20" t="str">
        <f t="shared" si="22"/>
        <v>KARLI</v>
      </c>
    </row>
    <row r="1433" spans="1:22" x14ac:dyDescent="0.25">
      <c r="A1433" s="1">
        <v>2432</v>
      </c>
      <c r="B1433" s="19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1">
        <v>7.4</v>
      </c>
      <c r="R1433" s="1">
        <v>2</v>
      </c>
      <c r="S1433" s="11">
        <v>3.0340000000000007</v>
      </c>
      <c r="T1433" s="20" t="str">
        <f>VLOOKUP(N1433,Referans!A:B,2,FALSE)</f>
        <v>Ahmet Yılmaz</v>
      </c>
      <c r="U1433" s="20" t="str">
        <f>INDEX(Referans!B:B,MATCH(N1433,Referans!A:A,0))</f>
        <v>Ahmet Yılmaz</v>
      </c>
      <c r="V1433" s="20" t="str">
        <f t="shared" si="22"/>
        <v>KARLI</v>
      </c>
    </row>
    <row r="1434" spans="1:22" x14ac:dyDescent="0.25">
      <c r="A1434" s="1">
        <v>2434</v>
      </c>
      <c r="B1434" s="19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1">
        <v>54.367999999999995</v>
      </c>
      <c r="R1434" s="1">
        <v>4</v>
      </c>
      <c r="S1434" s="11">
        <v>4.0775999999999968</v>
      </c>
      <c r="T1434" s="20" t="str">
        <f>VLOOKUP(N1434,Referans!A:B,2,FALSE)</f>
        <v>Mehmet Kaya</v>
      </c>
      <c r="U1434" s="20" t="str">
        <f>INDEX(Referans!B:B,MATCH(N1434,Referans!A:A,0))</f>
        <v>Mehmet Kaya</v>
      </c>
      <c r="V1434" s="20" t="str">
        <f t="shared" si="22"/>
        <v>KARLI</v>
      </c>
    </row>
    <row r="1435" spans="1:22" x14ac:dyDescent="0.25">
      <c r="A1435" s="1">
        <v>2437</v>
      </c>
      <c r="B1435" s="19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1">
        <v>545.85</v>
      </c>
      <c r="R1435" s="1">
        <v>9</v>
      </c>
      <c r="S1435" s="11">
        <v>114.6285</v>
      </c>
      <c r="T1435" s="20" t="str">
        <f>VLOOKUP(N1435,Referans!A:B,2,FALSE)</f>
        <v>Ahmet Yılmaz</v>
      </c>
      <c r="U1435" s="20" t="str">
        <f>INDEX(Referans!B:B,MATCH(N1435,Referans!A:A,0))</f>
        <v>Ahmet Yılmaz</v>
      </c>
      <c r="V1435" s="20" t="str">
        <f t="shared" si="22"/>
        <v>KARLI</v>
      </c>
    </row>
    <row r="1436" spans="1:22" x14ac:dyDescent="0.25">
      <c r="A1436" s="1">
        <v>2440</v>
      </c>
      <c r="B1436" s="19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1">
        <v>7.9040000000000008</v>
      </c>
      <c r="R1436" s="1">
        <v>2</v>
      </c>
      <c r="S1436" s="11">
        <v>2.1736000000000004</v>
      </c>
      <c r="T1436" s="20" t="str">
        <f>VLOOKUP(N1436,Referans!A:B,2,FALSE)</f>
        <v>Ahmet Yılmaz</v>
      </c>
      <c r="U1436" s="20" t="str">
        <f>INDEX(Referans!B:B,MATCH(N1436,Referans!A:A,0))</f>
        <v>Ahmet Yılmaz</v>
      </c>
      <c r="V1436" s="20" t="str">
        <f t="shared" si="22"/>
        <v>KARLI</v>
      </c>
    </row>
    <row r="1437" spans="1:22" x14ac:dyDescent="0.25">
      <c r="A1437" s="1">
        <v>2441</v>
      </c>
      <c r="B1437" s="19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1">
        <v>345</v>
      </c>
      <c r="R1437" s="1">
        <v>5</v>
      </c>
      <c r="S1437" s="11">
        <v>86.25</v>
      </c>
      <c r="T1437" s="20" t="str">
        <f>VLOOKUP(N1437,Referans!A:B,2,FALSE)</f>
        <v>Mehmet Kaya</v>
      </c>
      <c r="U1437" s="20" t="str">
        <f>INDEX(Referans!B:B,MATCH(N1437,Referans!A:A,0))</f>
        <v>Mehmet Kaya</v>
      </c>
      <c r="V1437" s="20" t="str">
        <f t="shared" si="22"/>
        <v>KARLI</v>
      </c>
    </row>
    <row r="1438" spans="1:22" x14ac:dyDescent="0.25">
      <c r="A1438" s="1">
        <v>2442</v>
      </c>
      <c r="B1438" s="19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1">
        <v>174.28599999999997</v>
      </c>
      <c r="R1438" s="1">
        <v>2</v>
      </c>
      <c r="S1438" s="11">
        <v>-19.918399999999991</v>
      </c>
      <c r="T1438" s="20" t="str">
        <f>VLOOKUP(N1438,Referans!A:B,2,FALSE)</f>
        <v>Ahmet Yılmaz</v>
      </c>
      <c r="U1438" s="20" t="str">
        <f>INDEX(Referans!B:B,MATCH(N1438,Referans!A:A,0))</f>
        <v>Ahmet Yılmaz</v>
      </c>
      <c r="V1438" s="20" t="str">
        <f t="shared" si="22"/>
        <v>ZARARLI</v>
      </c>
    </row>
    <row r="1439" spans="1:22" x14ac:dyDescent="0.25">
      <c r="A1439" s="1">
        <v>2443</v>
      </c>
      <c r="B1439" s="19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1">
        <v>662.84</v>
      </c>
      <c r="R1439" s="1">
        <v>4</v>
      </c>
      <c r="S1439" s="11">
        <v>172.33840000000004</v>
      </c>
      <c r="T1439" s="20" t="str">
        <f>VLOOKUP(N1439,Referans!A:B,2,FALSE)</f>
        <v>Ayşe Demir</v>
      </c>
      <c r="U1439" s="20" t="str">
        <f>INDEX(Referans!B:B,MATCH(N1439,Referans!A:A,0))</f>
        <v>Ayşe Demir</v>
      </c>
      <c r="V1439" s="20" t="str">
        <f t="shared" si="22"/>
        <v>KARLI</v>
      </c>
    </row>
    <row r="1440" spans="1:22" x14ac:dyDescent="0.25">
      <c r="A1440" s="1">
        <v>2444</v>
      </c>
      <c r="B1440" s="19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1">
        <v>95.1</v>
      </c>
      <c r="R1440" s="1">
        <v>5</v>
      </c>
      <c r="S1440" s="11">
        <v>30.431999999999995</v>
      </c>
      <c r="T1440" s="20" t="str">
        <f>VLOOKUP(N1440,Referans!A:B,2,FALSE)</f>
        <v>Mehmet Kaya</v>
      </c>
      <c r="U1440" s="20" t="str">
        <f>INDEX(Referans!B:B,MATCH(N1440,Referans!A:A,0))</f>
        <v>Mehmet Kaya</v>
      </c>
      <c r="V1440" s="20" t="str">
        <f t="shared" si="22"/>
        <v>KARLI</v>
      </c>
    </row>
    <row r="1441" spans="1:22" x14ac:dyDescent="0.25">
      <c r="A1441" s="1">
        <v>2445</v>
      </c>
      <c r="B1441" s="19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1">
        <v>26.880000000000003</v>
      </c>
      <c r="R1441" s="1">
        <v>6</v>
      </c>
      <c r="S1441" s="11">
        <v>12.902400000000002</v>
      </c>
      <c r="T1441" s="20" t="str">
        <f>VLOOKUP(N1441,Referans!A:B,2,FALSE)</f>
        <v>Ayşe Demir</v>
      </c>
      <c r="U1441" s="20" t="str">
        <f>INDEX(Referans!B:B,MATCH(N1441,Referans!A:A,0))</f>
        <v>Ayşe Demir</v>
      </c>
      <c r="V1441" s="20" t="str">
        <f t="shared" si="22"/>
        <v>KARLI</v>
      </c>
    </row>
    <row r="1442" spans="1:22" x14ac:dyDescent="0.25">
      <c r="A1442" s="1">
        <v>2446</v>
      </c>
      <c r="B1442" s="19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1">
        <v>257.98</v>
      </c>
      <c r="R1442" s="1">
        <v>2</v>
      </c>
      <c r="S1442" s="11">
        <v>74.8142</v>
      </c>
      <c r="T1442" s="20" t="str">
        <f>VLOOKUP(N1442,Referans!A:B,2,FALSE)</f>
        <v>Mehmet Kaya</v>
      </c>
      <c r="U1442" s="20" t="str">
        <f>INDEX(Referans!B:B,MATCH(N1442,Referans!A:A,0))</f>
        <v>Mehmet Kaya</v>
      </c>
      <c r="V1442" s="20" t="str">
        <f t="shared" si="22"/>
        <v>KARLI</v>
      </c>
    </row>
    <row r="1443" spans="1:22" x14ac:dyDescent="0.25">
      <c r="A1443" s="1">
        <v>2448</v>
      </c>
      <c r="B1443" s="19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1">
        <v>492.83499999999998</v>
      </c>
      <c r="R1443" s="1">
        <v>5</v>
      </c>
      <c r="S1443" s="11">
        <v>-14.080999999999989</v>
      </c>
      <c r="T1443" s="20" t="str">
        <f>VLOOKUP(N1443,Referans!A:B,2,FALSE)</f>
        <v>Ahmet Yılmaz</v>
      </c>
      <c r="U1443" s="20" t="str">
        <f>INDEX(Referans!B:B,MATCH(N1443,Referans!A:A,0))</f>
        <v>Ahmet Yılmaz</v>
      </c>
      <c r="V1443" s="20" t="str">
        <f t="shared" si="22"/>
        <v>ZARARLI</v>
      </c>
    </row>
    <row r="1444" spans="1:22" x14ac:dyDescent="0.25">
      <c r="A1444" s="1">
        <v>2450</v>
      </c>
      <c r="B1444" s="19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1">
        <v>29.120000000000005</v>
      </c>
      <c r="R1444" s="1">
        <v>5</v>
      </c>
      <c r="S1444" s="11">
        <v>9.8279999999999959</v>
      </c>
      <c r="T1444" s="20" t="str">
        <f>VLOOKUP(N1444,Referans!A:B,2,FALSE)</f>
        <v>Ayşe Demir</v>
      </c>
      <c r="U1444" s="20" t="str">
        <f>INDEX(Referans!B:B,MATCH(N1444,Referans!A:A,0))</f>
        <v>Ayşe Demir</v>
      </c>
      <c r="V1444" s="20" t="str">
        <f t="shared" si="22"/>
        <v>KARLI</v>
      </c>
    </row>
    <row r="1445" spans="1:22" x14ac:dyDescent="0.25">
      <c r="A1445" s="1">
        <v>2451</v>
      </c>
      <c r="B1445" s="19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1">
        <v>18.75</v>
      </c>
      <c r="R1445" s="1">
        <v>5</v>
      </c>
      <c r="S1445" s="11">
        <v>9</v>
      </c>
      <c r="T1445" s="20" t="str">
        <f>VLOOKUP(N1445,Referans!A:B,2,FALSE)</f>
        <v>Ayşe Demir</v>
      </c>
      <c r="U1445" s="20" t="str">
        <f>INDEX(Referans!B:B,MATCH(N1445,Referans!A:A,0))</f>
        <v>Ayşe Demir</v>
      </c>
      <c r="V1445" s="20" t="str">
        <f t="shared" si="22"/>
        <v>KARLI</v>
      </c>
    </row>
    <row r="1446" spans="1:22" x14ac:dyDescent="0.25">
      <c r="A1446" s="1">
        <v>2452</v>
      </c>
      <c r="B1446" s="19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1">
        <v>119.69999999999999</v>
      </c>
      <c r="R1446" s="1">
        <v>6</v>
      </c>
      <c r="S1446" s="11">
        <v>31.121999999999996</v>
      </c>
      <c r="T1446" s="20" t="str">
        <f>VLOOKUP(N1446,Referans!A:B,2,FALSE)</f>
        <v>Mehmet Kaya</v>
      </c>
      <c r="U1446" s="20" t="str">
        <f>INDEX(Referans!B:B,MATCH(N1446,Referans!A:A,0))</f>
        <v>Mehmet Kaya</v>
      </c>
      <c r="V1446" s="20" t="str">
        <f t="shared" si="22"/>
        <v>KARLI</v>
      </c>
    </row>
    <row r="1447" spans="1:22" x14ac:dyDescent="0.25">
      <c r="A1447" s="1">
        <v>2453</v>
      </c>
      <c r="B1447" s="19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1">
        <v>9.1440000000000001</v>
      </c>
      <c r="R1447" s="1">
        <v>3</v>
      </c>
      <c r="S1447" s="11">
        <v>3.0860999999999996</v>
      </c>
      <c r="T1447" s="20" t="str">
        <f>VLOOKUP(N1447,Referans!A:B,2,FALSE)</f>
        <v>Ayşe Demir</v>
      </c>
      <c r="U1447" s="20" t="str">
        <f>INDEX(Referans!B:B,MATCH(N1447,Referans!A:A,0))</f>
        <v>Ayşe Demir</v>
      </c>
      <c r="V1447" s="20" t="str">
        <f t="shared" si="22"/>
        <v>KARLI</v>
      </c>
    </row>
    <row r="1448" spans="1:22" x14ac:dyDescent="0.25">
      <c r="A1448" s="1">
        <v>2454</v>
      </c>
      <c r="B1448" s="19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1">
        <v>57.06</v>
      </c>
      <c r="R1448" s="1">
        <v>3</v>
      </c>
      <c r="S1448" s="11">
        <v>18.2592</v>
      </c>
      <c r="T1448" s="20" t="str">
        <f>VLOOKUP(N1448,Referans!A:B,2,FALSE)</f>
        <v>Mehmet Kaya</v>
      </c>
      <c r="U1448" s="20" t="str">
        <f>INDEX(Referans!B:B,MATCH(N1448,Referans!A:A,0))</f>
        <v>Mehmet Kaya</v>
      </c>
      <c r="V1448" s="20" t="str">
        <f t="shared" si="22"/>
        <v>KARLI</v>
      </c>
    </row>
    <row r="1449" spans="1:22" x14ac:dyDescent="0.25">
      <c r="A1449" s="1">
        <v>2455</v>
      </c>
      <c r="B1449" s="19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1">
        <v>71.599999999999994</v>
      </c>
      <c r="R1449" s="1">
        <v>8</v>
      </c>
      <c r="S1449" s="11">
        <v>13.603999999999992</v>
      </c>
      <c r="T1449" s="20" t="str">
        <f>VLOOKUP(N1449,Referans!A:B,2,FALSE)</f>
        <v>Mehmet Kaya</v>
      </c>
      <c r="U1449" s="20" t="str">
        <f>INDEX(Referans!B:B,MATCH(N1449,Referans!A:A,0))</f>
        <v>Mehmet Kaya</v>
      </c>
      <c r="V1449" s="20" t="str">
        <f t="shared" si="22"/>
        <v>KARLI</v>
      </c>
    </row>
    <row r="1450" spans="1:22" x14ac:dyDescent="0.25">
      <c r="A1450" s="1">
        <v>2456</v>
      </c>
      <c r="B1450" s="19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1">
        <v>107.44</v>
      </c>
      <c r="R1450" s="1">
        <v>8</v>
      </c>
      <c r="S1450" s="11">
        <v>27.934399999999997</v>
      </c>
      <c r="T1450" s="20" t="str">
        <f>VLOOKUP(N1450,Referans!A:B,2,FALSE)</f>
        <v>Ayşe Demir</v>
      </c>
      <c r="U1450" s="20" t="str">
        <f>INDEX(Referans!B:B,MATCH(N1450,Referans!A:A,0))</f>
        <v>Ayşe Demir</v>
      </c>
      <c r="V1450" s="20" t="str">
        <f t="shared" si="22"/>
        <v>KARLI</v>
      </c>
    </row>
    <row r="1451" spans="1:22" x14ac:dyDescent="0.25">
      <c r="A1451" s="1">
        <v>2457</v>
      </c>
      <c r="B1451" s="19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1">
        <v>7.31</v>
      </c>
      <c r="R1451" s="1">
        <v>1</v>
      </c>
      <c r="S1451" s="11">
        <v>3.4356999999999998</v>
      </c>
      <c r="T1451" s="20" t="str">
        <f>VLOOKUP(N1451,Referans!A:B,2,FALSE)</f>
        <v>Ayşe Demir</v>
      </c>
      <c r="U1451" s="20" t="str">
        <f>INDEX(Referans!B:B,MATCH(N1451,Referans!A:A,0))</f>
        <v>Ayşe Demir</v>
      </c>
      <c r="V1451" s="20" t="str">
        <f t="shared" si="22"/>
        <v>KARLI</v>
      </c>
    </row>
    <row r="1452" spans="1:22" x14ac:dyDescent="0.25">
      <c r="A1452" s="1">
        <v>2458</v>
      </c>
      <c r="B1452" s="19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1">
        <v>59.099999999999994</v>
      </c>
      <c r="R1452" s="1">
        <v>6</v>
      </c>
      <c r="S1452" s="11">
        <v>22.458000000000002</v>
      </c>
      <c r="T1452" s="20" t="str">
        <f>VLOOKUP(N1452,Referans!A:B,2,FALSE)</f>
        <v>Ayşe Demir</v>
      </c>
      <c r="U1452" s="20" t="str">
        <f>INDEX(Referans!B:B,MATCH(N1452,Referans!A:A,0))</f>
        <v>Ayşe Demir</v>
      </c>
      <c r="V1452" s="20" t="str">
        <f t="shared" si="22"/>
        <v>KARLI</v>
      </c>
    </row>
    <row r="1453" spans="1:22" x14ac:dyDescent="0.25">
      <c r="A1453" s="1">
        <v>2459</v>
      </c>
      <c r="B1453" s="19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1">
        <v>46.53</v>
      </c>
      <c r="R1453" s="1">
        <v>3</v>
      </c>
      <c r="S1453" s="11">
        <v>12.097800000000001</v>
      </c>
      <c r="T1453" s="20" t="str">
        <f>VLOOKUP(N1453,Referans!A:B,2,FALSE)</f>
        <v>Ayşe Demir</v>
      </c>
      <c r="U1453" s="20" t="str">
        <f>INDEX(Referans!B:B,MATCH(N1453,Referans!A:A,0))</f>
        <v>Ayşe Demir</v>
      </c>
      <c r="V1453" s="20" t="str">
        <f t="shared" si="22"/>
        <v>KARLI</v>
      </c>
    </row>
    <row r="1454" spans="1:22" x14ac:dyDescent="0.25">
      <c r="A1454" s="1">
        <v>2460</v>
      </c>
      <c r="B1454" s="19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1">
        <v>97.84</v>
      </c>
      <c r="R1454" s="1">
        <v>2</v>
      </c>
      <c r="S1454" s="11">
        <v>25.438400000000001</v>
      </c>
      <c r="T1454" s="20" t="str">
        <f>VLOOKUP(N1454,Referans!A:B,2,FALSE)</f>
        <v>Ayşe Demir</v>
      </c>
      <c r="U1454" s="20" t="str">
        <f>INDEX(Referans!B:B,MATCH(N1454,Referans!A:A,0))</f>
        <v>Ayşe Demir</v>
      </c>
      <c r="V1454" s="20" t="str">
        <f t="shared" si="22"/>
        <v>KARLI</v>
      </c>
    </row>
    <row r="1455" spans="1:22" x14ac:dyDescent="0.25">
      <c r="A1455" s="1">
        <v>2463</v>
      </c>
      <c r="B1455" s="19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1">
        <v>83.920000000000016</v>
      </c>
      <c r="R1455" s="1">
        <v>5</v>
      </c>
      <c r="S1455" s="11">
        <v>29.371999999999993</v>
      </c>
      <c r="T1455" s="20" t="str">
        <f>VLOOKUP(N1455,Referans!A:B,2,FALSE)</f>
        <v>Ayşe Demir</v>
      </c>
      <c r="U1455" s="20" t="str">
        <f>INDEX(Referans!B:B,MATCH(N1455,Referans!A:A,0))</f>
        <v>Ayşe Demir</v>
      </c>
      <c r="V1455" s="20" t="str">
        <f t="shared" si="22"/>
        <v>KARLI</v>
      </c>
    </row>
    <row r="1456" spans="1:22" x14ac:dyDescent="0.25">
      <c r="A1456" s="1">
        <v>2464</v>
      </c>
      <c r="B1456" s="19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1">
        <v>14.624000000000002</v>
      </c>
      <c r="R1456" s="1">
        <v>2</v>
      </c>
      <c r="S1456" s="11">
        <v>5.1183999999999994</v>
      </c>
      <c r="T1456" s="20" t="str">
        <f>VLOOKUP(N1456,Referans!A:B,2,FALSE)</f>
        <v>Ayşe Demir</v>
      </c>
      <c r="U1456" s="20" t="str">
        <f>INDEX(Referans!B:B,MATCH(N1456,Referans!A:A,0))</f>
        <v>Ayşe Demir</v>
      </c>
      <c r="V1456" s="20" t="str">
        <f t="shared" si="22"/>
        <v>KARLI</v>
      </c>
    </row>
    <row r="1457" spans="1:22" x14ac:dyDescent="0.25">
      <c r="A1457" s="1">
        <v>2465</v>
      </c>
      <c r="B1457" s="19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1">
        <v>136.99</v>
      </c>
      <c r="R1457" s="1">
        <v>1</v>
      </c>
      <c r="S1457" s="11">
        <v>36.987300000000005</v>
      </c>
      <c r="T1457" s="20" t="str">
        <f>VLOOKUP(N1457,Referans!A:B,2,FALSE)</f>
        <v>Mehmet Kaya</v>
      </c>
      <c r="U1457" s="20" t="str">
        <f>INDEX(Referans!B:B,MATCH(N1457,Referans!A:A,0))</f>
        <v>Mehmet Kaya</v>
      </c>
      <c r="V1457" s="20" t="str">
        <f t="shared" si="22"/>
        <v>KARLI</v>
      </c>
    </row>
    <row r="1458" spans="1:22" x14ac:dyDescent="0.25">
      <c r="A1458" s="1">
        <v>2466</v>
      </c>
      <c r="B1458" s="19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1">
        <v>3.15</v>
      </c>
      <c r="R1458" s="1">
        <v>1</v>
      </c>
      <c r="S1458" s="11">
        <v>1.512</v>
      </c>
      <c r="T1458" s="20" t="str">
        <f>VLOOKUP(N1458,Referans!A:B,2,FALSE)</f>
        <v>Ayşe Demir</v>
      </c>
      <c r="U1458" s="20" t="str">
        <f>INDEX(Referans!B:B,MATCH(N1458,Referans!A:A,0))</f>
        <v>Ayşe Demir</v>
      </c>
      <c r="V1458" s="20" t="str">
        <f t="shared" si="22"/>
        <v>KARLI</v>
      </c>
    </row>
    <row r="1459" spans="1:22" x14ac:dyDescent="0.25">
      <c r="A1459" s="1">
        <v>2467</v>
      </c>
      <c r="B1459" s="19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1">
        <v>9.11</v>
      </c>
      <c r="R1459" s="1">
        <v>1</v>
      </c>
      <c r="S1459" s="11">
        <v>4.099499999999999</v>
      </c>
      <c r="T1459" s="20" t="str">
        <f>VLOOKUP(N1459,Referans!A:B,2,FALSE)</f>
        <v>Ayşe Demir</v>
      </c>
      <c r="U1459" s="20" t="str">
        <f>INDEX(Referans!B:B,MATCH(N1459,Referans!A:A,0))</f>
        <v>Ayşe Demir</v>
      </c>
      <c r="V1459" s="20" t="str">
        <f t="shared" si="22"/>
        <v>KARLI</v>
      </c>
    </row>
    <row r="1460" spans="1:22" x14ac:dyDescent="0.25">
      <c r="A1460" s="1">
        <v>2468</v>
      </c>
      <c r="B1460" s="19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1">
        <v>571.44000000000005</v>
      </c>
      <c r="R1460" s="1">
        <v>4</v>
      </c>
      <c r="S1460" s="11">
        <v>165.71759999999995</v>
      </c>
      <c r="T1460" s="20" t="str">
        <f>VLOOKUP(N1460,Referans!A:B,2,FALSE)</f>
        <v>Ayşe Demir</v>
      </c>
      <c r="U1460" s="20" t="str">
        <f>INDEX(Referans!B:B,MATCH(N1460,Referans!A:A,0))</f>
        <v>Ayşe Demir</v>
      </c>
      <c r="V1460" s="20" t="str">
        <f t="shared" si="22"/>
        <v>KARLI</v>
      </c>
    </row>
    <row r="1461" spans="1:22" x14ac:dyDescent="0.25">
      <c r="A1461" s="1">
        <v>2469</v>
      </c>
      <c r="B1461" s="19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1">
        <v>32.400000000000006</v>
      </c>
      <c r="R1461" s="1">
        <v>5</v>
      </c>
      <c r="S1461" s="11">
        <v>15.552000000000001</v>
      </c>
      <c r="T1461" s="20" t="str">
        <f>VLOOKUP(N1461,Referans!A:B,2,FALSE)</f>
        <v>Ayşe Demir</v>
      </c>
      <c r="U1461" s="20" t="str">
        <f>INDEX(Referans!B:B,MATCH(N1461,Referans!A:A,0))</f>
        <v>Ayşe Demir</v>
      </c>
      <c r="V1461" s="20" t="str">
        <f t="shared" si="22"/>
        <v>KARLI</v>
      </c>
    </row>
    <row r="1462" spans="1:22" x14ac:dyDescent="0.25">
      <c r="A1462" s="1">
        <v>2470</v>
      </c>
      <c r="B1462" s="19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1">
        <v>16.91</v>
      </c>
      <c r="R1462" s="1">
        <v>1</v>
      </c>
      <c r="S1462" s="11">
        <v>4.5656999999999996</v>
      </c>
      <c r="T1462" s="20" t="str">
        <f>VLOOKUP(N1462,Referans!A:B,2,FALSE)</f>
        <v>Ayşe Demir</v>
      </c>
      <c r="U1462" s="20" t="str">
        <f>INDEX(Referans!B:B,MATCH(N1462,Referans!A:A,0))</f>
        <v>Ayşe Demir</v>
      </c>
      <c r="V1462" s="20" t="str">
        <f t="shared" si="22"/>
        <v>KARLI</v>
      </c>
    </row>
    <row r="1463" spans="1:22" x14ac:dyDescent="0.25">
      <c r="A1463" s="1">
        <v>2471</v>
      </c>
      <c r="B1463" s="19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1">
        <v>14.272</v>
      </c>
      <c r="R1463" s="1">
        <v>8</v>
      </c>
      <c r="S1463" s="11">
        <v>4.281600000000001</v>
      </c>
      <c r="T1463" s="20" t="str">
        <f>VLOOKUP(N1463,Referans!A:B,2,FALSE)</f>
        <v>Ahmet Yılmaz</v>
      </c>
      <c r="U1463" s="20" t="str">
        <f>INDEX(Referans!B:B,MATCH(N1463,Referans!A:A,0))</f>
        <v>Ahmet Yılmaz</v>
      </c>
      <c r="V1463" s="20" t="str">
        <f t="shared" si="22"/>
        <v>KARLI</v>
      </c>
    </row>
    <row r="1464" spans="1:22" x14ac:dyDescent="0.25">
      <c r="A1464" s="1">
        <v>2472</v>
      </c>
      <c r="B1464" s="19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1">
        <v>451.13599999999997</v>
      </c>
      <c r="R1464" s="1">
        <v>4</v>
      </c>
      <c r="S1464" s="11">
        <v>-67.670399999999972</v>
      </c>
      <c r="T1464" s="20" t="str">
        <f>VLOOKUP(N1464,Referans!A:B,2,FALSE)</f>
        <v>Ahmet Yılmaz</v>
      </c>
      <c r="U1464" s="20" t="str">
        <f>INDEX(Referans!B:B,MATCH(N1464,Referans!A:A,0))</f>
        <v>Ahmet Yılmaz</v>
      </c>
      <c r="V1464" s="20" t="str">
        <f t="shared" si="22"/>
        <v>ZARARLI</v>
      </c>
    </row>
    <row r="1465" spans="1:22" x14ac:dyDescent="0.25">
      <c r="A1465" s="1">
        <v>2473</v>
      </c>
      <c r="B1465" s="19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1">
        <v>64.864000000000004</v>
      </c>
      <c r="R1465" s="1">
        <v>4</v>
      </c>
      <c r="S1465" s="11">
        <v>6.4864000000000033</v>
      </c>
      <c r="T1465" s="20" t="str">
        <f>VLOOKUP(N1465,Referans!A:B,2,FALSE)</f>
        <v>Ayşe Demir</v>
      </c>
      <c r="U1465" s="20" t="str">
        <f>INDEX(Referans!B:B,MATCH(N1465,Referans!A:A,0))</f>
        <v>Ayşe Demir</v>
      </c>
      <c r="V1465" s="20" t="str">
        <f t="shared" si="22"/>
        <v>KARLI</v>
      </c>
    </row>
    <row r="1466" spans="1:22" x14ac:dyDescent="0.25">
      <c r="A1466" s="1">
        <v>2474</v>
      </c>
      <c r="B1466" s="19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1">
        <v>217.58400000000003</v>
      </c>
      <c r="R1466" s="1">
        <v>2</v>
      </c>
      <c r="S1466" s="11">
        <v>-29.917800000000021</v>
      </c>
      <c r="T1466" s="20" t="str">
        <f>VLOOKUP(N1466,Referans!A:B,2,FALSE)</f>
        <v>Ahmet Yılmaz</v>
      </c>
      <c r="U1466" s="20" t="str">
        <f>INDEX(Referans!B:B,MATCH(N1466,Referans!A:A,0))</f>
        <v>Ahmet Yılmaz</v>
      </c>
      <c r="V1466" s="20" t="str">
        <f t="shared" si="22"/>
        <v>ZARARLI</v>
      </c>
    </row>
    <row r="1467" spans="1:22" x14ac:dyDescent="0.25">
      <c r="A1467" s="1">
        <v>2475</v>
      </c>
      <c r="B1467" s="19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1">
        <v>82.95</v>
      </c>
      <c r="R1467" s="1">
        <v>5</v>
      </c>
      <c r="S1467" s="11">
        <v>29.032499999999999</v>
      </c>
      <c r="T1467" s="20" t="str">
        <f>VLOOKUP(N1467,Referans!A:B,2,FALSE)</f>
        <v>Mehmet Kaya</v>
      </c>
      <c r="U1467" s="20" t="str">
        <f>INDEX(Referans!B:B,MATCH(N1467,Referans!A:A,0))</f>
        <v>Mehmet Kaya</v>
      </c>
      <c r="V1467" s="20" t="str">
        <f t="shared" si="22"/>
        <v>KARLI</v>
      </c>
    </row>
    <row r="1468" spans="1:22" x14ac:dyDescent="0.25">
      <c r="A1468" s="1">
        <v>2476</v>
      </c>
      <c r="B1468" s="19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1">
        <v>87.71</v>
      </c>
      <c r="R1468" s="1">
        <v>7</v>
      </c>
      <c r="S1468" s="11">
        <v>41.223699999999994</v>
      </c>
      <c r="T1468" s="20" t="str">
        <f>VLOOKUP(N1468,Referans!A:B,2,FALSE)</f>
        <v>Ayşe Demir</v>
      </c>
      <c r="U1468" s="20" t="str">
        <f>INDEX(Referans!B:B,MATCH(N1468,Referans!A:A,0))</f>
        <v>Ayşe Demir</v>
      </c>
      <c r="V1468" s="20" t="str">
        <f t="shared" si="22"/>
        <v>KARLI</v>
      </c>
    </row>
    <row r="1469" spans="1:22" x14ac:dyDescent="0.25">
      <c r="A1469" s="1">
        <v>2477</v>
      </c>
      <c r="B1469" s="19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1">
        <v>1101.48</v>
      </c>
      <c r="R1469" s="1">
        <v>4</v>
      </c>
      <c r="S1469" s="11">
        <v>429.57720000000006</v>
      </c>
      <c r="T1469" s="20" t="str">
        <f>VLOOKUP(N1469,Referans!A:B,2,FALSE)</f>
        <v>Ayşe Demir</v>
      </c>
      <c r="U1469" s="20" t="str">
        <f>INDEX(Referans!B:B,MATCH(N1469,Referans!A:A,0))</f>
        <v>Ayşe Demir</v>
      </c>
      <c r="V1469" s="20" t="str">
        <f t="shared" si="22"/>
        <v>KARLI</v>
      </c>
    </row>
    <row r="1470" spans="1:22" x14ac:dyDescent="0.25">
      <c r="A1470" s="1">
        <v>2478</v>
      </c>
      <c r="B1470" s="19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1">
        <v>1322.3520000000001</v>
      </c>
      <c r="R1470" s="1">
        <v>3</v>
      </c>
      <c r="S1470" s="11">
        <v>-99.176400000000001</v>
      </c>
      <c r="T1470" s="20" t="str">
        <f>VLOOKUP(N1470,Referans!A:B,2,FALSE)</f>
        <v>Ahmet Yılmaz</v>
      </c>
      <c r="U1470" s="20" t="str">
        <f>INDEX(Referans!B:B,MATCH(N1470,Referans!A:A,0))</f>
        <v>Ahmet Yılmaz</v>
      </c>
      <c r="V1470" s="20" t="str">
        <f t="shared" si="22"/>
        <v>ZARARLI</v>
      </c>
    </row>
    <row r="1471" spans="1:22" x14ac:dyDescent="0.25">
      <c r="A1471" s="1">
        <v>2480</v>
      </c>
      <c r="B1471" s="19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1">
        <v>11.184000000000001</v>
      </c>
      <c r="R1471" s="1">
        <v>1</v>
      </c>
      <c r="S1471" s="11">
        <v>0.83879999999999999</v>
      </c>
      <c r="T1471" s="20" t="str">
        <f>VLOOKUP(N1471,Referans!A:B,2,FALSE)</f>
        <v>Ayşe Demir</v>
      </c>
      <c r="U1471" s="20" t="str">
        <f>INDEX(Referans!B:B,MATCH(N1471,Referans!A:A,0))</f>
        <v>Ayşe Demir</v>
      </c>
      <c r="V1471" s="20" t="str">
        <f t="shared" si="22"/>
        <v>KARLI</v>
      </c>
    </row>
    <row r="1472" spans="1:22" x14ac:dyDescent="0.25">
      <c r="A1472" s="1">
        <v>2481</v>
      </c>
      <c r="B1472" s="19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1">
        <v>153.584</v>
      </c>
      <c r="R1472" s="1">
        <v>2</v>
      </c>
      <c r="S1472" s="11">
        <v>-32.636600000000001</v>
      </c>
      <c r="T1472" s="20" t="str">
        <f>VLOOKUP(N1472,Referans!A:B,2,FALSE)</f>
        <v>Ayşe Demir</v>
      </c>
      <c r="U1472" s="20" t="str">
        <f>INDEX(Referans!B:B,MATCH(N1472,Referans!A:A,0))</f>
        <v>Ayşe Demir</v>
      </c>
      <c r="V1472" s="20" t="str">
        <f t="shared" si="22"/>
        <v>ZARARLI</v>
      </c>
    </row>
    <row r="1473" spans="1:22" x14ac:dyDescent="0.25">
      <c r="A1473" s="1">
        <v>2482</v>
      </c>
      <c r="B1473" s="19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1">
        <v>1003.6200000000001</v>
      </c>
      <c r="R1473" s="1">
        <v>6</v>
      </c>
      <c r="S1473" s="11">
        <v>0</v>
      </c>
      <c r="T1473" s="20" t="str">
        <f>VLOOKUP(N1473,Referans!A:B,2,FALSE)</f>
        <v>Ayşe Demir</v>
      </c>
      <c r="U1473" s="20" t="str">
        <f>INDEX(Referans!B:B,MATCH(N1473,Referans!A:A,0))</f>
        <v>Ayşe Demir</v>
      </c>
      <c r="V1473" s="20" t="str">
        <f t="shared" si="22"/>
        <v>KAR VEYA ZARAR YOK</v>
      </c>
    </row>
    <row r="1474" spans="1:22" x14ac:dyDescent="0.25">
      <c r="A1474" s="1">
        <v>2483</v>
      </c>
      <c r="B1474" s="19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1">
        <v>35.167999999999999</v>
      </c>
      <c r="R1474" s="1">
        <v>4</v>
      </c>
      <c r="S1474" s="11">
        <v>11.429599999999999</v>
      </c>
      <c r="T1474" s="20" t="str">
        <f>VLOOKUP(N1474,Referans!A:B,2,FALSE)</f>
        <v>Mehmet Kaya</v>
      </c>
      <c r="U1474" s="20" t="str">
        <f>INDEX(Referans!B:B,MATCH(N1474,Referans!A:A,0))</f>
        <v>Mehmet Kaya</v>
      </c>
      <c r="V1474" s="20" t="str">
        <f t="shared" ref="V1474:V1537" si="23">IF(S1474&gt;0,"KARLI",IF(S1474=0,"KAR VEYA ZARAR YOK","ZARARLI"))</f>
        <v>KARLI</v>
      </c>
    </row>
    <row r="1475" spans="1:22" x14ac:dyDescent="0.25">
      <c r="A1475" s="1">
        <v>2484</v>
      </c>
      <c r="B1475" s="19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1">
        <v>1137.75</v>
      </c>
      <c r="R1475" s="1">
        <v>5</v>
      </c>
      <c r="S1475" s="11">
        <v>250.30500000000004</v>
      </c>
      <c r="T1475" s="20" t="str">
        <f>VLOOKUP(N1475,Referans!A:B,2,FALSE)</f>
        <v>Ahmet Yılmaz</v>
      </c>
      <c r="U1475" s="20" t="str">
        <f>INDEX(Referans!B:B,MATCH(N1475,Referans!A:A,0))</f>
        <v>Ahmet Yılmaz</v>
      </c>
      <c r="V1475" s="20" t="str">
        <f t="shared" si="23"/>
        <v>KARLI</v>
      </c>
    </row>
    <row r="1476" spans="1:22" x14ac:dyDescent="0.25">
      <c r="A1476" s="1">
        <v>2485</v>
      </c>
      <c r="B1476" s="19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1">
        <v>99.680000000000021</v>
      </c>
      <c r="R1476" s="1">
        <v>5</v>
      </c>
      <c r="S1476" s="11">
        <v>32.396000000000001</v>
      </c>
      <c r="T1476" s="20" t="str">
        <f>VLOOKUP(N1476,Referans!A:B,2,FALSE)</f>
        <v>Ayşe Demir</v>
      </c>
      <c r="U1476" s="20" t="str">
        <f>INDEX(Referans!B:B,MATCH(N1476,Referans!A:A,0))</f>
        <v>Ayşe Demir</v>
      </c>
      <c r="V1476" s="20" t="str">
        <f t="shared" si="23"/>
        <v>KARLI</v>
      </c>
    </row>
    <row r="1477" spans="1:22" x14ac:dyDescent="0.25">
      <c r="A1477" s="1">
        <v>2486</v>
      </c>
      <c r="B1477" s="19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1">
        <v>5.56</v>
      </c>
      <c r="R1477" s="1">
        <v>2</v>
      </c>
      <c r="S1477" s="11">
        <v>1.4455999999999998</v>
      </c>
      <c r="T1477" s="20" t="str">
        <f>VLOOKUP(N1477,Referans!A:B,2,FALSE)</f>
        <v>Ayşe Demir</v>
      </c>
      <c r="U1477" s="20" t="str">
        <f>INDEX(Referans!B:B,MATCH(N1477,Referans!A:A,0))</f>
        <v>Ayşe Demir</v>
      </c>
      <c r="V1477" s="20" t="str">
        <f t="shared" si="23"/>
        <v>KARLI</v>
      </c>
    </row>
    <row r="1478" spans="1:22" x14ac:dyDescent="0.25">
      <c r="A1478" s="1">
        <v>2494</v>
      </c>
      <c r="B1478" s="19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1">
        <v>300.93</v>
      </c>
      <c r="R1478" s="1">
        <v>5</v>
      </c>
      <c r="S1478" s="11">
        <v>-34.39200000000001</v>
      </c>
      <c r="T1478" s="20" t="str">
        <f>VLOOKUP(N1478,Referans!A:B,2,FALSE)</f>
        <v>Ahmet Yılmaz</v>
      </c>
      <c r="U1478" s="20" t="str">
        <f>INDEX(Referans!B:B,MATCH(N1478,Referans!A:A,0))</f>
        <v>Ahmet Yılmaz</v>
      </c>
      <c r="V1478" s="20" t="str">
        <f t="shared" si="23"/>
        <v>ZARARLI</v>
      </c>
    </row>
    <row r="1479" spans="1:22" x14ac:dyDescent="0.25">
      <c r="A1479" s="1">
        <v>2495</v>
      </c>
      <c r="B1479" s="19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1">
        <v>719.96</v>
      </c>
      <c r="R1479" s="1">
        <v>5</v>
      </c>
      <c r="S1479" s="11">
        <v>53.997000000000043</v>
      </c>
      <c r="T1479" s="20" t="str">
        <f>VLOOKUP(N1479,Referans!A:B,2,FALSE)</f>
        <v>Mehmet Kaya</v>
      </c>
      <c r="U1479" s="20" t="str">
        <f>INDEX(Referans!B:B,MATCH(N1479,Referans!A:A,0))</f>
        <v>Mehmet Kaya</v>
      </c>
      <c r="V1479" s="20" t="str">
        <f t="shared" si="23"/>
        <v>KARLI</v>
      </c>
    </row>
    <row r="1480" spans="1:22" x14ac:dyDescent="0.25">
      <c r="A1480" s="1">
        <v>2499</v>
      </c>
      <c r="B1480" s="19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1">
        <v>9.5840000000000014</v>
      </c>
      <c r="R1480" s="1">
        <v>1</v>
      </c>
      <c r="S1480" s="11">
        <v>3.3543999999999996</v>
      </c>
      <c r="T1480" s="20" t="str">
        <f>VLOOKUP(N1480,Referans!A:B,2,FALSE)</f>
        <v>Ayşe Demir</v>
      </c>
      <c r="U1480" s="20" t="str">
        <f>INDEX(Referans!B:B,MATCH(N1480,Referans!A:A,0))</f>
        <v>Ayşe Demir</v>
      </c>
      <c r="V1480" s="20" t="str">
        <f t="shared" si="23"/>
        <v>KARLI</v>
      </c>
    </row>
    <row r="1481" spans="1:22" x14ac:dyDescent="0.25">
      <c r="A1481" s="1">
        <v>2500</v>
      </c>
      <c r="B1481" s="19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1">
        <v>37.608000000000004</v>
      </c>
      <c r="R1481" s="1">
        <v>3</v>
      </c>
      <c r="S1481" s="11">
        <v>12.692699999999995</v>
      </c>
      <c r="T1481" s="20" t="str">
        <f>VLOOKUP(N1481,Referans!A:B,2,FALSE)</f>
        <v>Ayşe Demir</v>
      </c>
      <c r="U1481" s="20" t="str">
        <f>INDEX(Referans!B:B,MATCH(N1481,Referans!A:A,0))</f>
        <v>Ayşe Demir</v>
      </c>
      <c r="V1481" s="20" t="str">
        <f t="shared" si="23"/>
        <v>KARLI</v>
      </c>
    </row>
    <row r="1482" spans="1:22" x14ac:dyDescent="0.25">
      <c r="A1482" s="1">
        <v>2501</v>
      </c>
      <c r="B1482" s="19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1">
        <v>12.224</v>
      </c>
      <c r="R1482" s="1">
        <v>2</v>
      </c>
      <c r="S1482" s="11">
        <v>4.4311999999999996</v>
      </c>
      <c r="T1482" s="20" t="str">
        <f>VLOOKUP(N1482,Referans!A:B,2,FALSE)</f>
        <v>Ayşe Demir</v>
      </c>
      <c r="U1482" s="20" t="str">
        <f>INDEX(Referans!B:B,MATCH(N1482,Referans!A:A,0))</f>
        <v>Ayşe Demir</v>
      </c>
      <c r="V1482" s="20" t="str">
        <f t="shared" si="23"/>
        <v>KARLI</v>
      </c>
    </row>
    <row r="1483" spans="1:22" x14ac:dyDescent="0.25">
      <c r="A1483" s="1">
        <v>2502</v>
      </c>
      <c r="B1483" s="19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1">
        <v>2.3039999999999994</v>
      </c>
      <c r="R1483" s="1">
        <v>4</v>
      </c>
      <c r="S1483" s="11">
        <v>-3.5711999999999993</v>
      </c>
      <c r="T1483" s="20" t="str">
        <f>VLOOKUP(N1483,Referans!A:B,2,FALSE)</f>
        <v>Ayşe Demir</v>
      </c>
      <c r="U1483" s="20" t="str">
        <f>INDEX(Referans!B:B,MATCH(N1483,Referans!A:A,0))</f>
        <v>Ayşe Demir</v>
      </c>
      <c r="V1483" s="20" t="str">
        <f t="shared" si="23"/>
        <v>ZARARLI</v>
      </c>
    </row>
    <row r="1484" spans="1:22" x14ac:dyDescent="0.25">
      <c r="A1484" s="1">
        <v>2503</v>
      </c>
      <c r="B1484" s="19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1">
        <v>9.3599999999999977</v>
      </c>
      <c r="R1484" s="1">
        <v>4</v>
      </c>
      <c r="S1484" s="11">
        <v>-16.380000000000003</v>
      </c>
      <c r="T1484" s="20" t="str">
        <f>VLOOKUP(N1484,Referans!A:B,2,FALSE)</f>
        <v>Ayşe Demir</v>
      </c>
      <c r="U1484" s="20" t="str">
        <f>INDEX(Referans!B:B,MATCH(N1484,Referans!A:A,0))</f>
        <v>Ayşe Demir</v>
      </c>
      <c r="V1484" s="20" t="str">
        <f t="shared" si="23"/>
        <v>ZARARLI</v>
      </c>
    </row>
    <row r="1485" spans="1:22" x14ac:dyDescent="0.25">
      <c r="A1485" s="1">
        <v>2504</v>
      </c>
      <c r="B1485" s="19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1">
        <v>7.38</v>
      </c>
      <c r="R1485" s="1">
        <v>2</v>
      </c>
      <c r="S1485" s="11">
        <v>3.4685999999999999</v>
      </c>
      <c r="T1485" s="20" t="str">
        <f>VLOOKUP(N1485,Referans!A:B,2,FALSE)</f>
        <v>Ayşe Demir</v>
      </c>
      <c r="U1485" s="20" t="str">
        <f>INDEX(Referans!B:B,MATCH(N1485,Referans!A:A,0))</f>
        <v>Ayşe Demir</v>
      </c>
      <c r="V1485" s="20" t="str">
        <f t="shared" si="23"/>
        <v>KARLI</v>
      </c>
    </row>
    <row r="1486" spans="1:22" x14ac:dyDescent="0.25">
      <c r="A1486" s="1">
        <v>2509</v>
      </c>
      <c r="B1486" s="19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1">
        <v>196.77600000000001</v>
      </c>
      <c r="R1486" s="1">
        <v>3</v>
      </c>
      <c r="S1486" s="11">
        <v>14.758199999999995</v>
      </c>
      <c r="T1486" s="20" t="str">
        <f>VLOOKUP(N1486,Referans!A:B,2,FALSE)</f>
        <v>Mehmet Kaya</v>
      </c>
      <c r="U1486" s="20" t="str">
        <f>INDEX(Referans!B:B,MATCH(N1486,Referans!A:A,0))</f>
        <v>Mehmet Kaya</v>
      </c>
      <c r="V1486" s="20" t="str">
        <f t="shared" si="23"/>
        <v>KARLI</v>
      </c>
    </row>
    <row r="1487" spans="1:22" x14ac:dyDescent="0.25">
      <c r="A1487" s="1">
        <v>2510</v>
      </c>
      <c r="B1487" s="19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1">
        <v>479.93999999999994</v>
      </c>
      <c r="R1487" s="1">
        <v>6</v>
      </c>
      <c r="S1487" s="11">
        <v>52.79340000000002</v>
      </c>
      <c r="T1487" s="20" t="str">
        <f>VLOOKUP(N1487,Referans!A:B,2,FALSE)</f>
        <v>Mehmet Kaya</v>
      </c>
      <c r="U1487" s="20" t="str">
        <f>INDEX(Referans!B:B,MATCH(N1487,Referans!A:A,0))</f>
        <v>Mehmet Kaya</v>
      </c>
      <c r="V1487" s="20" t="str">
        <f t="shared" si="23"/>
        <v>KARLI</v>
      </c>
    </row>
    <row r="1488" spans="1:22" x14ac:dyDescent="0.25">
      <c r="A1488" s="1">
        <v>2511</v>
      </c>
      <c r="B1488" s="19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1">
        <v>1117.92</v>
      </c>
      <c r="R1488" s="1">
        <v>4</v>
      </c>
      <c r="S1488" s="11">
        <v>55.895999999999958</v>
      </c>
      <c r="T1488" s="20" t="str">
        <f>VLOOKUP(N1488,Referans!A:B,2,FALSE)</f>
        <v>Ayşe Demir</v>
      </c>
      <c r="U1488" s="20" t="str">
        <f>INDEX(Referans!B:B,MATCH(N1488,Referans!A:A,0))</f>
        <v>Ayşe Demir</v>
      </c>
      <c r="V1488" s="20" t="str">
        <f t="shared" si="23"/>
        <v>KARLI</v>
      </c>
    </row>
    <row r="1489" spans="1:22" x14ac:dyDescent="0.25">
      <c r="A1489" s="1">
        <v>2513</v>
      </c>
      <c r="B1489" s="19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1">
        <v>45.660000000000011</v>
      </c>
      <c r="R1489" s="1">
        <v>5</v>
      </c>
      <c r="S1489" s="11">
        <v>-33.483999999999995</v>
      </c>
      <c r="T1489" s="20" t="str">
        <f>VLOOKUP(N1489,Referans!A:B,2,FALSE)</f>
        <v>Ayşe Demir</v>
      </c>
      <c r="U1489" s="20" t="str">
        <f>INDEX(Referans!B:B,MATCH(N1489,Referans!A:A,0))</f>
        <v>Ayşe Demir</v>
      </c>
      <c r="V1489" s="20" t="str">
        <f t="shared" si="23"/>
        <v>ZARARLI</v>
      </c>
    </row>
    <row r="1490" spans="1:22" x14ac:dyDescent="0.25">
      <c r="A1490" s="1">
        <v>2514</v>
      </c>
      <c r="B1490" s="19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1">
        <v>95.968000000000004</v>
      </c>
      <c r="R1490" s="1">
        <v>4</v>
      </c>
      <c r="S1490" s="11">
        <v>1.1995999999999931</v>
      </c>
      <c r="T1490" s="20" t="str">
        <f>VLOOKUP(N1490,Referans!A:B,2,FALSE)</f>
        <v>Mehmet Kaya</v>
      </c>
      <c r="U1490" s="20" t="str">
        <f>INDEX(Referans!B:B,MATCH(N1490,Referans!A:A,0))</f>
        <v>Mehmet Kaya</v>
      </c>
      <c r="V1490" s="20" t="str">
        <f t="shared" si="23"/>
        <v>KARLI</v>
      </c>
    </row>
    <row r="1491" spans="1:22" x14ac:dyDescent="0.25">
      <c r="A1491" s="1">
        <v>2515</v>
      </c>
      <c r="B1491" s="19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1">
        <v>47.991999999999997</v>
      </c>
      <c r="R1491" s="1">
        <v>2</v>
      </c>
      <c r="S1491" s="11">
        <v>-2.0567999999999991</v>
      </c>
      <c r="T1491" s="20" t="str">
        <f>VLOOKUP(N1491,Referans!A:B,2,FALSE)</f>
        <v>Ahmet Yılmaz</v>
      </c>
      <c r="U1491" s="20" t="str">
        <f>INDEX(Referans!B:B,MATCH(N1491,Referans!A:A,0))</f>
        <v>Ahmet Yılmaz</v>
      </c>
      <c r="V1491" s="20" t="str">
        <f t="shared" si="23"/>
        <v>ZARARLI</v>
      </c>
    </row>
    <row r="1492" spans="1:22" x14ac:dyDescent="0.25">
      <c r="A1492" s="1">
        <v>2518</v>
      </c>
      <c r="B1492" s="19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1">
        <v>129.93</v>
      </c>
      <c r="R1492" s="1">
        <v>3</v>
      </c>
      <c r="S1492" s="11">
        <v>12.992999999999988</v>
      </c>
      <c r="T1492" s="20" t="str">
        <f>VLOOKUP(N1492,Referans!A:B,2,FALSE)</f>
        <v>Ahmet Yılmaz</v>
      </c>
      <c r="U1492" s="20" t="str">
        <f>INDEX(Referans!B:B,MATCH(N1492,Referans!A:A,0))</f>
        <v>Ahmet Yılmaz</v>
      </c>
      <c r="V1492" s="20" t="str">
        <f t="shared" si="23"/>
        <v>KARLI</v>
      </c>
    </row>
    <row r="1493" spans="1:22" x14ac:dyDescent="0.25">
      <c r="A1493" s="1">
        <v>2519</v>
      </c>
      <c r="B1493" s="19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1">
        <v>20.16</v>
      </c>
      <c r="R1493" s="1">
        <v>7</v>
      </c>
      <c r="S1493" s="11">
        <v>9.8783999999999992</v>
      </c>
      <c r="T1493" s="20" t="str">
        <f>VLOOKUP(N1493,Referans!A:B,2,FALSE)</f>
        <v>Ayşe Demir</v>
      </c>
      <c r="U1493" s="20" t="str">
        <f>INDEX(Referans!B:B,MATCH(N1493,Referans!A:A,0))</f>
        <v>Ayşe Demir</v>
      </c>
      <c r="V1493" s="20" t="str">
        <f t="shared" si="23"/>
        <v>KARLI</v>
      </c>
    </row>
    <row r="1494" spans="1:22" x14ac:dyDescent="0.25">
      <c r="A1494" s="1">
        <v>2520</v>
      </c>
      <c r="B1494" s="19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1">
        <v>29.46</v>
      </c>
      <c r="R1494" s="1">
        <v>6</v>
      </c>
      <c r="S1494" s="11">
        <v>14.4354</v>
      </c>
      <c r="T1494" s="20" t="str">
        <f>VLOOKUP(N1494,Referans!A:B,2,FALSE)</f>
        <v>Ayşe Demir</v>
      </c>
      <c r="U1494" s="20" t="str">
        <f>INDEX(Referans!B:B,MATCH(N1494,Referans!A:A,0))</f>
        <v>Ayşe Demir</v>
      </c>
      <c r="V1494" s="20" t="str">
        <f t="shared" si="23"/>
        <v>KARLI</v>
      </c>
    </row>
    <row r="1495" spans="1:22" x14ac:dyDescent="0.25">
      <c r="A1495" s="1">
        <v>2521</v>
      </c>
      <c r="B1495" s="19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1">
        <v>868.58999999999992</v>
      </c>
      <c r="R1495" s="1">
        <v>3</v>
      </c>
      <c r="S1495" s="11">
        <v>251.89109999999988</v>
      </c>
      <c r="T1495" s="20" t="str">
        <f>VLOOKUP(N1495,Referans!A:B,2,FALSE)</f>
        <v>Ayşe Demir</v>
      </c>
      <c r="U1495" s="20" t="str">
        <f>INDEX(Referans!B:B,MATCH(N1495,Referans!A:A,0))</f>
        <v>Ayşe Demir</v>
      </c>
      <c r="V1495" s="20" t="str">
        <f t="shared" si="23"/>
        <v>KARLI</v>
      </c>
    </row>
    <row r="1496" spans="1:22" x14ac:dyDescent="0.25">
      <c r="A1496" s="1">
        <v>2522</v>
      </c>
      <c r="B1496" s="19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1">
        <v>12.96</v>
      </c>
      <c r="R1496" s="1">
        <v>2</v>
      </c>
      <c r="S1496" s="11">
        <v>6.2208000000000006</v>
      </c>
      <c r="T1496" s="20" t="str">
        <f>VLOOKUP(N1496,Referans!A:B,2,FALSE)</f>
        <v>Ayşe Demir</v>
      </c>
      <c r="U1496" s="20" t="str">
        <f>INDEX(Referans!B:B,MATCH(N1496,Referans!A:A,0))</f>
        <v>Ayşe Demir</v>
      </c>
      <c r="V1496" s="20" t="str">
        <f t="shared" si="23"/>
        <v>KARLI</v>
      </c>
    </row>
    <row r="1497" spans="1:22" x14ac:dyDescent="0.25">
      <c r="A1497" s="1">
        <v>2523</v>
      </c>
      <c r="B1497" s="19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1">
        <v>5.5</v>
      </c>
      <c r="R1497" s="1">
        <v>1</v>
      </c>
      <c r="S1497" s="11">
        <v>1.375</v>
      </c>
      <c r="T1497" s="20" t="str">
        <f>VLOOKUP(N1497,Referans!A:B,2,FALSE)</f>
        <v>Mehmet Kaya</v>
      </c>
      <c r="U1497" s="20" t="str">
        <f>INDEX(Referans!B:B,MATCH(N1497,Referans!A:A,0))</f>
        <v>Mehmet Kaya</v>
      </c>
      <c r="V1497" s="20" t="str">
        <f t="shared" si="23"/>
        <v>KARLI</v>
      </c>
    </row>
    <row r="1498" spans="1:22" x14ac:dyDescent="0.25">
      <c r="A1498" s="1">
        <v>2524</v>
      </c>
      <c r="B1498" s="19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1">
        <v>121.6</v>
      </c>
      <c r="R1498" s="1">
        <v>4</v>
      </c>
      <c r="S1498" s="11">
        <v>55.935999999999993</v>
      </c>
      <c r="T1498" s="20" t="str">
        <f>VLOOKUP(N1498,Referans!A:B,2,FALSE)</f>
        <v>Ayşe Demir</v>
      </c>
      <c r="U1498" s="20" t="str">
        <f>INDEX(Referans!B:B,MATCH(N1498,Referans!A:A,0))</f>
        <v>Ayşe Demir</v>
      </c>
      <c r="V1498" s="20" t="str">
        <f t="shared" si="23"/>
        <v>KARLI</v>
      </c>
    </row>
    <row r="1499" spans="1:22" x14ac:dyDescent="0.25">
      <c r="A1499" s="1">
        <v>2535</v>
      </c>
      <c r="B1499" s="19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1">
        <v>1801.6320000000001</v>
      </c>
      <c r="R1499" s="1">
        <v>6</v>
      </c>
      <c r="S1499" s="11">
        <v>-337.80600000000004</v>
      </c>
      <c r="T1499" s="20" t="str">
        <f>VLOOKUP(N1499,Referans!A:B,2,FALSE)</f>
        <v>Ayşe Demir</v>
      </c>
      <c r="U1499" s="20" t="str">
        <f>INDEX(Referans!B:B,MATCH(N1499,Referans!A:A,0))</f>
        <v>Ayşe Demir</v>
      </c>
      <c r="V1499" s="20" t="str">
        <f t="shared" si="23"/>
        <v>ZARARLI</v>
      </c>
    </row>
    <row r="1500" spans="1:22" x14ac:dyDescent="0.25">
      <c r="A1500" s="1">
        <v>2542</v>
      </c>
      <c r="B1500" s="19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1">
        <v>111.88800000000001</v>
      </c>
      <c r="R1500" s="1">
        <v>7</v>
      </c>
      <c r="S1500" s="11">
        <v>22.377600000000001</v>
      </c>
      <c r="T1500" s="20" t="str">
        <f>VLOOKUP(N1500,Referans!A:B,2,FALSE)</f>
        <v>Ahmet Yılmaz</v>
      </c>
      <c r="U1500" s="20" t="str">
        <f>INDEX(Referans!B:B,MATCH(N1500,Referans!A:A,0))</f>
        <v>Ahmet Yılmaz</v>
      </c>
      <c r="V1500" s="20" t="str">
        <f t="shared" si="23"/>
        <v>KARLI</v>
      </c>
    </row>
    <row r="1501" spans="1:22" x14ac:dyDescent="0.25">
      <c r="A1501" s="1">
        <v>2544</v>
      </c>
      <c r="B1501" s="19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1">
        <v>173.94</v>
      </c>
      <c r="R1501" s="1">
        <v>3</v>
      </c>
      <c r="S1501" s="11">
        <v>13.915199999999992</v>
      </c>
      <c r="T1501" s="20" t="str">
        <f>VLOOKUP(N1501,Referans!A:B,2,FALSE)</f>
        <v>Ahmet Yılmaz</v>
      </c>
      <c r="U1501" s="20" t="str">
        <f>INDEX(Referans!B:B,MATCH(N1501,Referans!A:A,0))</f>
        <v>Ahmet Yılmaz</v>
      </c>
      <c r="V1501" s="20" t="str">
        <f t="shared" si="23"/>
        <v>KARLI</v>
      </c>
    </row>
    <row r="1502" spans="1:22" x14ac:dyDescent="0.25">
      <c r="A1502" s="1">
        <v>2545</v>
      </c>
      <c r="B1502" s="19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1">
        <v>14.76</v>
      </c>
      <c r="R1502" s="1">
        <v>4</v>
      </c>
      <c r="S1502" s="11">
        <v>6.9371999999999998</v>
      </c>
      <c r="T1502" s="20" t="str">
        <f>VLOOKUP(N1502,Referans!A:B,2,FALSE)</f>
        <v>Ayşe Demir</v>
      </c>
      <c r="U1502" s="20" t="str">
        <f>INDEX(Referans!B:B,MATCH(N1502,Referans!A:A,0))</f>
        <v>Ayşe Demir</v>
      </c>
      <c r="V1502" s="20" t="str">
        <f t="shared" si="23"/>
        <v>KARLI</v>
      </c>
    </row>
    <row r="1503" spans="1:22" x14ac:dyDescent="0.25">
      <c r="A1503" s="1">
        <v>2546</v>
      </c>
      <c r="B1503" s="19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1">
        <v>205.92</v>
      </c>
      <c r="R1503" s="1">
        <v>4</v>
      </c>
      <c r="S1503" s="11">
        <v>2.0592000000000041</v>
      </c>
      <c r="T1503" s="20" t="str">
        <f>VLOOKUP(N1503,Referans!A:B,2,FALSE)</f>
        <v>Ayşe Demir</v>
      </c>
      <c r="U1503" s="20" t="str">
        <f>INDEX(Referans!B:B,MATCH(N1503,Referans!A:A,0))</f>
        <v>Ayşe Demir</v>
      </c>
      <c r="V1503" s="20" t="str">
        <f t="shared" si="23"/>
        <v>KARLI</v>
      </c>
    </row>
    <row r="1504" spans="1:22" x14ac:dyDescent="0.25">
      <c r="A1504" s="1">
        <v>2547</v>
      </c>
      <c r="B1504" s="19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1">
        <v>102.833</v>
      </c>
      <c r="R1504" s="1">
        <v>1</v>
      </c>
      <c r="S1504" s="11">
        <v>-6.0489999999999995</v>
      </c>
      <c r="T1504" s="20" t="str">
        <f>VLOOKUP(N1504,Referans!A:B,2,FALSE)</f>
        <v>Ahmet Yılmaz</v>
      </c>
      <c r="U1504" s="20" t="str">
        <f>INDEX(Referans!B:B,MATCH(N1504,Referans!A:A,0))</f>
        <v>Ahmet Yılmaz</v>
      </c>
      <c r="V1504" s="20" t="str">
        <f t="shared" si="23"/>
        <v>ZARARLI</v>
      </c>
    </row>
    <row r="1505" spans="1:22" x14ac:dyDescent="0.25">
      <c r="A1505" s="1">
        <v>2552</v>
      </c>
      <c r="B1505" s="19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1">
        <v>821.87999999999988</v>
      </c>
      <c r="R1505" s="1">
        <v>6</v>
      </c>
      <c r="S1505" s="11">
        <v>213.68880000000001</v>
      </c>
      <c r="T1505" s="20" t="str">
        <f>VLOOKUP(N1505,Referans!A:B,2,FALSE)</f>
        <v>Ahmet Yılmaz</v>
      </c>
      <c r="U1505" s="20" t="str">
        <f>INDEX(Referans!B:B,MATCH(N1505,Referans!A:A,0))</f>
        <v>Ahmet Yılmaz</v>
      </c>
      <c r="V1505" s="20" t="str">
        <f t="shared" si="23"/>
        <v>KARLI</v>
      </c>
    </row>
    <row r="1506" spans="1:22" x14ac:dyDescent="0.25">
      <c r="A1506" s="1">
        <v>2553</v>
      </c>
      <c r="B1506" s="19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1">
        <v>21.96</v>
      </c>
      <c r="R1506" s="1">
        <v>2</v>
      </c>
      <c r="S1506" s="11">
        <v>10.760400000000001</v>
      </c>
      <c r="T1506" s="20" t="str">
        <f>VLOOKUP(N1506,Referans!A:B,2,FALSE)</f>
        <v>Ayşe Demir</v>
      </c>
      <c r="U1506" s="20" t="str">
        <f>INDEX(Referans!B:B,MATCH(N1506,Referans!A:A,0))</f>
        <v>Ayşe Demir</v>
      </c>
      <c r="V1506" s="20" t="str">
        <f t="shared" si="23"/>
        <v>KARLI</v>
      </c>
    </row>
    <row r="1507" spans="1:22" x14ac:dyDescent="0.25">
      <c r="A1507" s="1">
        <v>2554</v>
      </c>
      <c r="B1507" s="19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1">
        <v>25.92</v>
      </c>
      <c r="R1507" s="1">
        <v>4</v>
      </c>
      <c r="S1507" s="11">
        <v>12.441600000000001</v>
      </c>
      <c r="T1507" s="20" t="str">
        <f>VLOOKUP(N1507,Referans!A:B,2,FALSE)</f>
        <v>Ayşe Demir</v>
      </c>
      <c r="U1507" s="20" t="str">
        <f>INDEX(Referans!B:B,MATCH(N1507,Referans!A:A,0))</f>
        <v>Ayşe Demir</v>
      </c>
      <c r="V1507" s="20" t="str">
        <f t="shared" si="23"/>
        <v>KARLI</v>
      </c>
    </row>
    <row r="1508" spans="1:22" x14ac:dyDescent="0.25">
      <c r="A1508" s="1">
        <v>2555</v>
      </c>
      <c r="B1508" s="19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1">
        <v>705.54399999999998</v>
      </c>
      <c r="R1508" s="1">
        <v>7</v>
      </c>
      <c r="S1508" s="11">
        <v>70.554400000000072</v>
      </c>
      <c r="T1508" s="20" t="str">
        <f>VLOOKUP(N1508,Referans!A:B,2,FALSE)</f>
        <v>Mehmet Kaya</v>
      </c>
      <c r="U1508" s="20" t="str">
        <f>INDEX(Referans!B:B,MATCH(N1508,Referans!A:A,0))</f>
        <v>Mehmet Kaya</v>
      </c>
      <c r="V1508" s="20" t="str">
        <f t="shared" si="23"/>
        <v>KARLI</v>
      </c>
    </row>
    <row r="1509" spans="1:22" x14ac:dyDescent="0.25">
      <c r="A1509" s="1">
        <v>2557</v>
      </c>
      <c r="B1509" s="19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1">
        <v>51.712000000000003</v>
      </c>
      <c r="R1509" s="1">
        <v>8</v>
      </c>
      <c r="S1509" s="11">
        <v>-32.320000000000007</v>
      </c>
      <c r="T1509" s="20" t="str">
        <f>VLOOKUP(N1509,Referans!A:B,2,FALSE)</f>
        <v>Ahmet Yılmaz</v>
      </c>
      <c r="U1509" s="20" t="str">
        <f>INDEX(Referans!B:B,MATCH(N1509,Referans!A:A,0))</f>
        <v>Ahmet Yılmaz</v>
      </c>
      <c r="V1509" s="20" t="str">
        <f t="shared" si="23"/>
        <v>ZARARLI</v>
      </c>
    </row>
    <row r="1510" spans="1:22" x14ac:dyDescent="0.25">
      <c r="A1510" s="1">
        <v>2566</v>
      </c>
      <c r="B1510" s="19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1">
        <v>71</v>
      </c>
      <c r="R1510" s="1">
        <v>4</v>
      </c>
      <c r="S1510" s="11">
        <v>27.689999999999998</v>
      </c>
      <c r="T1510" s="20" t="str">
        <f>VLOOKUP(N1510,Referans!A:B,2,FALSE)</f>
        <v>Mehmet Kaya</v>
      </c>
      <c r="U1510" s="20" t="str">
        <f>INDEX(Referans!B:B,MATCH(N1510,Referans!A:A,0))</f>
        <v>Mehmet Kaya</v>
      </c>
      <c r="V1510" s="20" t="str">
        <f t="shared" si="23"/>
        <v>KARLI</v>
      </c>
    </row>
    <row r="1511" spans="1:22" x14ac:dyDescent="0.25">
      <c r="A1511" s="1">
        <v>2567</v>
      </c>
      <c r="B1511" s="19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1">
        <v>25.120000000000005</v>
      </c>
      <c r="R1511" s="1">
        <v>5</v>
      </c>
      <c r="S1511" s="11">
        <v>7.8499999999999979</v>
      </c>
      <c r="T1511" s="20" t="str">
        <f>VLOOKUP(N1511,Referans!A:B,2,FALSE)</f>
        <v>Ayşe Demir</v>
      </c>
      <c r="U1511" s="20" t="str">
        <f>INDEX(Referans!B:B,MATCH(N1511,Referans!A:A,0))</f>
        <v>Ayşe Demir</v>
      </c>
      <c r="V1511" s="20" t="str">
        <f t="shared" si="23"/>
        <v>KARLI</v>
      </c>
    </row>
    <row r="1512" spans="1:22" x14ac:dyDescent="0.25">
      <c r="A1512" s="1">
        <v>2568</v>
      </c>
      <c r="B1512" s="19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1">
        <v>2665.62</v>
      </c>
      <c r="R1512" s="1">
        <v>9</v>
      </c>
      <c r="S1512" s="11">
        <v>239.90580000000011</v>
      </c>
      <c r="T1512" s="20" t="str">
        <f>VLOOKUP(N1512,Referans!A:B,2,FALSE)</f>
        <v>Ahmet Yılmaz</v>
      </c>
      <c r="U1512" s="20" t="str">
        <f>INDEX(Referans!B:B,MATCH(N1512,Referans!A:A,0))</f>
        <v>Ahmet Yılmaz</v>
      </c>
      <c r="V1512" s="20" t="str">
        <f t="shared" si="23"/>
        <v>KARLI</v>
      </c>
    </row>
    <row r="1513" spans="1:22" x14ac:dyDescent="0.25">
      <c r="A1513" s="1">
        <v>2569</v>
      </c>
      <c r="B1513" s="19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1">
        <v>478.08</v>
      </c>
      <c r="R1513" s="1">
        <v>8</v>
      </c>
      <c r="S1513" s="11">
        <v>133.86240000000004</v>
      </c>
      <c r="T1513" s="20" t="str">
        <f>VLOOKUP(N1513,Referans!A:B,2,FALSE)</f>
        <v>Ayşe Demir</v>
      </c>
      <c r="U1513" s="20" t="str">
        <f>INDEX(Referans!B:B,MATCH(N1513,Referans!A:A,0))</f>
        <v>Ayşe Demir</v>
      </c>
      <c r="V1513" s="20" t="str">
        <f t="shared" si="23"/>
        <v>KARLI</v>
      </c>
    </row>
    <row r="1514" spans="1:22" x14ac:dyDescent="0.25">
      <c r="A1514" s="1">
        <v>2570</v>
      </c>
      <c r="B1514" s="19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1">
        <v>164.38800000000001</v>
      </c>
      <c r="R1514" s="1">
        <v>2</v>
      </c>
      <c r="S1514" s="11">
        <v>-35.617400000000004</v>
      </c>
      <c r="T1514" s="20" t="str">
        <f>VLOOKUP(N1514,Referans!A:B,2,FALSE)</f>
        <v>Mehmet Kaya</v>
      </c>
      <c r="U1514" s="20" t="str">
        <f>INDEX(Referans!B:B,MATCH(N1514,Referans!A:A,0))</f>
        <v>Mehmet Kaya</v>
      </c>
      <c r="V1514" s="20" t="str">
        <f t="shared" si="23"/>
        <v>ZARARLI</v>
      </c>
    </row>
    <row r="1515" spans="1:22" x14ac:dyDescent="0.25">
      <c r="A1515" s="1">
        <v>2571</v>
      </c>
      <c r="B1515" s="19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1">
        <v>13.247999999999999</v>
      </c>
      <c r="R1515" s="1">
        <v>4</v>
      </c>
      <c r="S1515" s="11">
        <v>3.6431999999999998</v>
      </c>
      <c r="T1515" s="20" t="str">
        <f>VLOOKUP(N1515,Referans!A:B,2,FALSE)</f>
        <v>Ayşe Demir</v>
      </c>
      <c r="U1515" s="20" t="str">
        <f>INDEX(Referans!B:B,MATCH(N1515,Referans!A:A,0))</f>
        <v>Ayşe Demir</v>
      </c>
      <c r="V1515" s="20" t="str">
        <f t="shared" si="23"/>
        <v>KARLI</v>
      </c>
    </row>
    <row r="1516" spans="1:22" x14ac:dyDescent="0.25">
      <c r="A1516" s="1">
        <v>2572</v>
      </c>
      <c r="B1516" s="19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1">
        <v>2.9120000000000004</v>
      </c>
      <c r="R1516" s="1">
        <v>2</v>
      </c>
      <c r="S1516" s="11">
        <v>0.90999999999999981</v>
      </c>
      <c r="T1516" s="20" t="str">
        <f>VLOOKUP(N1516,Referans!A:B,2,FALSE)</f>
        <v>Ayşe Demir</v>
      </c>
      <c r="U1516" s="20" t="str">
        <f>INDEX(Referans!B:B,MATCH(N1516,Referans!A:A,0))</f>
        <v>Ayşe Demir</v>
      </c>
      <c r="V1516" s="20" t="str">
        <f t="shared" si="23"/>
        <v>KARLI</v>
      </c>
    </row>
    <row r="1517" spans="1:22" x14ac:dyDescent="0.25">
      <c r="A1517" s="1">
        <v>2573</v>
      </c>
      <c r="B1517" s="19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1">
        <v>1399.9440000000002</v>
      </c>
      <c r="R1517" s="1">
        <v>7</v>
      </c>
      <c r="S1517" s="11">
        <v>52.497900000000016</v>
      </c>
      <c r="T1517" s="20" t="str">
        <f>VLOOKUP(N1517,Referans!A:B,2,FALSE)</f>
        <v>Mehmet Kaya</v>
      </c>
      <c r="U1517" s="20" t="str">
        <f>INDEX(Referans!B:B,MATCH(N1517,Referans!A:A,0))</f>
        <v>Mehmet Kaya</v>
      </c>
      <c r="V1517" s="20" t="str">
        <f t="shared" si="23"/>
        <v>KARLI</v>
      </c>
    </row>
    <row r="1518" spans="1:22" x14ac:dyDescent="0.25">
      <c r="A1518" s="1">
        <v>2574</v>
      </c>
      <c r="B1518" s="19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1">
        <v>526.45000000000005</v>
      </c>
      <c r="R1518" s="1">
        <v>5</v>
      </c>
      <c r="S1518" s="11">
        <v>31.586999999999961</v>
      </c>
      <c r="T1518" s="20" t="str">
        <f>VLOOKUP(N1518,Referans!A:B,2,FALSE)</f>
        <v>Ahmet Yılmaz</v>
      </c>
      <c r="U1518" s="20" t="str">
        <f>INDEX(Referans!B:B,MATCH(N1518,Referans!A:A,0))</f>
        <v>Ahmet Yılmaz</v>
      </c>
      <c r="V1518" s="20" t="str">
        <f t="shared" si="23"/>
        <v>KARLI</v>
      </c>
    </row>
    <row r="1519" spans="1:22" x14ac:dyDescent="0.25">
      <c r="A1519" s="1">
        <v>2587</v>
      </c>
      <c r="B1519" s="19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1">
        <v>248.57</v>
      </c>
      <c r="R1519" s="1">
        <v>7</v>
      </c>
      <c r="S1519" s="11">
        <v>67.113900000000015</v>
      </c>
      <c r="T1519" s="20" t="str">
        <f>VLOOKUP(N1519,Referans!A:B,2,FALSE)</f>
        <v>Ayşe Demir</v>
      </c>
      <c r="U1519" s="20" t="str">
        <f>INDEX(Referans!B:B,MATCH(N1519,Referans!A:A,0))</f>
        <v>Ayşe Demir</v>
      </c>
      <c r="V1519" s="20" t="str">
        <f t="shared" si="23"/>
        <v>KARLI</v>
      </c>
    </row>
    <row r="1520" spans="1:22" x14ac:dyDescent="0.25">
      <c r="A1520" s="1">
        <v>2588</v>
      </c>
      <c r="B1520" s="19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1">
        <v>22.23</v>
      </c>
      <c r="R1520" s="1">
        <v>1</v>
      </c>
      <c r="S1520" s="11">
        <v>9.7812000000000019</v>
      </c>
      <c r="T1520" s="20" t="str">
        <f>VLOOKUP(N1520,Referans!A:B,2,FALSE)</f>
        <v>Ahmet Yılmaz</v>
      </c>
      <c r="U1520" s="20" t="str">
        <f>INDEX(Referans!B:B,MATCH(N1520,Referans!A:A,0))</f>
        <v>Ahmet Yılmaz</v>
      </c>
      <c r="V1520" s="20" t="str">
        <f t="shared" si="23"/>
        <v>KARLI</v>
      </c>
    </row>
    <row r="1521" spans="1:22" x14ac:dyDescent="0.25">
      <c r="A1521" s="1">
        <v>2589</v>
      </c>
      <c r="B1521" s="19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1">
        <v>5.98</v>
      </c>
      <c r="R1521" s="1">
        <v>1</v>
      </c>
      <c r="S1521" s="11">
        <v>1.0165999999999995</v>
      </c>
      <c r="T1521" s="20" t="str">
        <f>VLOOKUP(N1521,Referans!A:B,2,FALSE)</f>
        <v>Ayşe Demir</v>
      </c>
      <c r="U1521" s="20" t="str">
        <f>INDEX(Referans!B:B,MATCH(N1521,Referans!A:A,0))</f>
        <v>Ayşe Demir</v>
      </c>
      <c r="V1521" s="20" t="str">
        <f t="shared" si="23"/>
        <v>KARLI</v>
      </c>
    </row>
    <row r="1522" spans="1:22" x14ac:dyDescent="0.25">
      <c r="A1522" s="1">
        <v>2590</v>
      </c>
      <c r="B1522" s="19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1">
        <v>246.16800000000001</v>
      </c>
      <c r="R1522" s="1">
        <v>3</v>
      </c>
      <c r="S1522" s="11">
        <v>21.539699999999996</v>
      </c>
      <c r="T1522" s="20" t="str">
        <f>VLOOKUP(N1522,Referans!A:B,2,FALSE)</f>
        <v>Mehmet Kaya</v>
      </c>
      <c r="U1522" s="20" t="str">
        <f>INDEX(Referans!B:B,MATCH(N1522,Referans!A:A,0))</f>
        <v>Mehmet Kaya</v>
      </c>
      <c r="V1522" s="20" t="str">
        <f t="shared" si="23"/>
        <v>KARLI</v>
      </c>
    </row>
    <row r="1523" spans="1:22" x14ac:dyDescent="0.25">
      <c r="A1523" s="1">
        <v>2591</v>
      </c>
      <c r="B1523" s="19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1">
        <v>14.136000000000003</v>
      </c>
      <c r="R1523" s="1">
        <v>2</v>
      </c>
      <c r="S1523" s="11">
        <v>-7.774799999999999</v>
      </c>
      <c r="T1523" s="20" t="str">
        <f>VLOOKUP(N1523,Referans!A:B,2,FALSE)</f>
        <v>Ahmet Yılmaz</v>
      </c>
      <c r="U1523" s="20" t="str">
        <f>INDEX(Referans!B:B,MATCH(N1523,Referans!A:A,0))</f>
        <v>Ahmet Yılmaz</v>
      </c>
      <c r="V1523" s="20" t="str">
        <f t="shared" si="23"/>
        <v>ZARARLI</v>
      </c>
    </row>
    <row r="1524" spans="1:22" x14ac:dyDescent="0.25">
      <c r="A1524" s="1">
        <v>2592</v>
      </c>
      <c r="B1524" s="19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1">
        <v>601.47</v>
      </c>
      <c r="R1524" s="1">
        <v>3</v>
      </c>
      <c r="S1524" s="11">
        <v>-300.73500000000001</v>
      </c>
      <c r="T1524" s="20" t="str">
        <f>VLOOKUP(N1524,Referans!A:B,2,FALSE)</f>
        <v>Ahmet Yılmaz</v>
      </c>
      <c r="U1524" s="20" t="str">
        <f>INDEX(Referans!B:B,MATCH(N1524,Referans!A:A,0))</f>
        <v>Ahmet Yılmaz</v>
      </c>
      <c r="V1524" s="20" t="str">
        <f t="shared" si="23"/>
        <v>ZARARLI</v>
      </c>
    </row>
    <row r="1525" spans="1:22" x14ac:dyDescent="0.25">
      <c r="A1525" s="1">
        <v>2593</v>
      </c>
      <c r="B1525" s="19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1">
        <v>79.099999999999994</v>
      </c>
      <c r="R1525" s="1">
        <v>2</v>
      </c>
      <c r="S1525" s="11">
        <v>39.549999999999997</v>
      </c>
      <c r="T1525" s="20" t="str">
        <f>VLOOKUP(N1525,Referans!A:B,2,FALSE)</f>
        <v>Mehmet Kaya</v>
      </c>
      <c r="U1525" s="20" t="str">
        <f>INDEX(Referans!B:B,MATCH(N1525,Referans!A:A,0))</f>
        <v>Mehmet Kaya</v>
      </c>
      <c r="V1525" s="20" t="str">
        <f t="shared" si="23"/>
        <v>KARLI</v>
      </c>
    </row>
    <row r="1526" spans="1:22" x14ac:dyDescent="0.25">
      <c r="A1526" s="1">
        <v>2594</v>
      </c>
      <c r="B1526" s="19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1">
        <v>327.84</v>
      </c>
      <c r="R1526" s="1">
        <v>8</v>
      </c>
      <c r="S1526" s="11">
        <v>157.36319999999998</v>
      </c>
      <c r="T1526" s="20" t="str">
        <f>VLOOKUP(N1526,Referans!A:B,2,FALSE)</f>
        <v>Ayşe Demir</v>
      </c>
      <c r="U1526" s="20" t="str">
        <f>INDEX(Referans!B:B,MATCH(N1526,Referans!A:A,0))</f>
        <v>Ayşe Demir</v>
      </c>
      <c r="V1526" s="20" t="str">
        <f t="shared" si="23"/>
        <v>KARLI</v>
      </c>
    </row>
    <row r="1527" spans="1:22" x14ac:dyDescent="0.25">
      <c r="A1527" s="1">
        <v>2595</v>
      </c>
      <c r="B1527" s="19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1">
        <v>180.96</v>
      </c>
      <c r="R1527" s="1">
        <v>2</v>
      </c>
      <c r="S1527" s="11">
        <v>81.432000000000002</v>
      </c>
      <c r="T1527" s="20" t="str">
        <f>VLOOKUP(N1527,Referans!A:B,2,FALSE)</f>
        <v>Ayşe Demir</v>
      </c>
      <c r="U1527" s="20" t="str">
        <f>INDEX(Referans!B:B,MATCH(N1527,Referans!A:A,0))</f>
        <v>Ayşe Demir</v>
      </c>
      <c r="V1527" s="20" t="str">
        <f t="shared" si="23"/>
        <v>KARLI</v>
      </c>
    </row>
    <row r="1528" spans="1:22" x14ac:dyDescent="0.25">
      <c r="A1528" s="1">
        <v>2596</v>
      </c>
      <c r="B1528" s="19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1">
        <v>914.97</v>
      </c>
      <c r="R1528" s="1">
        <v>3</v>
      </c>
      <c r="S1528" s="11">
        <v>411.73649999999998</v>
      </c>
      <c r="T1528" s="20" t="str">
        <f>VLOOKUP(N1528,Referans!A:B,2,FALSE)</f>
        <v>Ayşe Demir</v>
      </c>
      <c r="U1528" s="20" t="str">
        <f>INDEX(Referans!B:B,MATCH(N1528,Referans!A:A,0))</f>
        <v>Ayşe Demir</v>
      </c>
      <c r="V1528" s="20" t="str">
        <f t="shared" si="23"/>
        <v>KARLI</v>
      </c>
    </row>
    <row r="1529" spans="1:22" x14ac:dyDescent="0.25">
      <c r="A1529" s="1">
        <v>2597</v>
      </c>
      <c r="B1529" s="19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1">
        <v>587.97</v>
      </c>
      <c r="R1529" s="1">
        <v>3</v>
      </c>
      <c r="S1529" s="11">
        <v>158.75190000000003</v>
      </c>
      <c r="T1529" s="20" t="str">
        <f>VLOOKUP(N1529,Referans!A:B,2,FALSE)</f>
        <v>Mehmet Kaya</v>
      </c>
      <c r="U1529" s="20" t="str">
        <f>INDEX(Referans!B:B,MATCH(N1529,Referans!A:A,0))</f>
        <v>Mehmet Kaya</v>
      </c>
      <c r="V1529" s="20" t="str">
        <f t="shared" si="23"/>
        <v>KARLI</v>
      </c>
    </row>
    <row r="1530" spans="1:22" x14ac:dyDescent="0.25">
      <c r="A1530" s="1">
        <v>2598</v>
      </c>
      <c r="B1530" s="19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1">
        <v>530.34</v>
      </c>
      <c r="R1530" s="1">
        <v>2</v>
      </c>
      <c r="S1530" s="11">
        <v>95.461199999999963</v>
      </c>
      <c r="T1530" s="20" t="str">
        <f>VLOOKUP(N1530,Referans!A:B,2,FALSE)</f>
        <v>Ayşe Demir</v>
      </c>
      <c r="U1530" s="20" t="str">
        <f>INDEX(Referans!B:B,MATCH(N1530,Referans!A:A,0))</f>
        <v>Ayşe Demir</v>
      </c>
      <c r="V1530" s="20" t="str">
        <f t="shared" si="23"/>
        <v>KARLI</v>
      </c>
    </row>
    <row r="1531" spans="1:22" x14ac:dyDescent="0.25">
      <c r="A1531" s="1">
        <v>2599</v>
      </c>
      <c r="B1531" s="19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1">
        <v>14.940000000000001</v>
      </c>
      <c r="R1531" s="1">
        <v>3</v>
      </c>
      <c r="S1531" s="11">
        <v>7.3206000000000007</v>
      </c>
      <c r="T1531" s="20" t="str">
        <f>VLOOKUP(N1531,Referans!A:B,2,FALSE)</f>
        <v>Ayşe Demir</v>
      </c>
      <c r="U1531" s="20" t="str">
        <f>INDEX(Referans!B:B,MATCH(N1531,Referans!A:A,0))</f>
        <v>Ayşe Demir</v>
      </c>
      <c r="V1531" s="20" t="str">
        <f t="shared" si="23"/>
        <v>KARLI</v>
      </c>
    </row>
    <row r="1532" spans="1:22" x14ac:dyDescent="0.25">
      <c r="A1532" s="1">
        <v>2600</v>
      </c>
      <c r="B1532" s="19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1">
        <v>121.94</v>
      </c>
      <c r="R1532" s="1">
        <v>2</v>
      </c>
      <c r="S1532" s="11">
        <v>35.362599999999986</v>
      </c>
      <c r="T1532" s="20" t="str">
        <f>VLOOKUP(N1532,Referans!A:B,2,FALSE)</f>
        <v>Ayşe Demir</v>
      </c>
      <c r="U1532" s="20" t="str">
        <f>INDEX(Referans!B:B,MATCH(N1532,Referans!A:A,0))</f>
        <v>Ayşe Demir</v>
      </c>
      <c r="V1532" s="20" t="str">
        <f t="shared" si="23"/>
        <v>KARLI</v>
      </c>
    </row>
    <row r="1533" spans="1:22" x14ac:dyDescent="0.25">
      <c r="A1533" s="1">
        <v>2601</v>
      </c>
      <c r="B1533" s="19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1">
        <v>122.71000000000001</v>
      </c>
      <c r="R1533" s="1">
        <v>7</v>
      </c>
      <c r="S1533" s="11">
        <v>36.812999999999988</v>
      </c>
      <c r="T1533" s="20" t="str">
        <f>VLOOKUP(N1533,Referans!A:B,2,FALSE)</f>
        <v>Ayşe Demir</v>
      </c>
      <c r="U1533" s="20" t="str">
        <f>INDEX(Referans!B:B,MATCH(N1533,Referans!A:A,0))</f>
        <v>Ayşe Demir</v>
      </c>
      <c r="V1533" s="20" t="str">
        <f t="shared" si="23"/>
        <v>KARLI</v>
      </c>
    </row>
    <row r="1534" spans="1:22" x14ac:dyDescent="0.25">
      <c r="A1534" s="1">
        <v>2602</v>
      </c>
      <c r="B1534" s="19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1">
        <v>14.940000000000001</v>
      </c>
      <c r="R1534" s="1">
        <v>3</v>
      </c>
      <c r="S1534" s="11">
        <v>7.0218000000000007</v>
      </c>
      <c r="T1534" s="20" t="str">
        <f>VLOOKUP(N1534,Referans!A:B,2,FALSE)</f>
        <v>Ayşe Demir</v>
      </c>
      <c r="U1534" s="20" t="str">
        <f>INDEX(Referans!B:B,MATCH(N1534,Referans!A:A,0))</f>
        <v>Ayşe Demir</v>
      </c>
      <c r="V1534" s="20" t="str">
        <f t="shared" si="23"/>
        <v>KARLI</v>
      </c>
    </row>
    <row r="1535" spans="1:22" x14ac:dyDescent="0.25">
      <c r="A1535" s="1">
        <v>2603</v>
      </c>
      <c r="B1535" s="19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1">
        <v>1349.85</v>
      </c>
      <c r="R1535" s="1">
        <v>3</v>
      </c>
      <c r="S1535" s="11">
        <v>364.45949999999993</v>
      </c>
      <c r="T1535" s="20" t="str">
        <f>VLOOKUP(N1535,Referans!A:B,2,FALSE)</f>
        <v>Mehmet Kaya</v>
      </c>
      <c r="U1535" s="20" t="str">
        <f>INDEX(Referans!B:B,MATCH(N1535,Referans!A:A,0))</f>
        <v>Mehmet Kaya</v>
      </c>
      <c r="V1535" s="20" t="str">
        <f t="shared" si="23"/>
        <v>KARLI</v>
      </c>
    </row>
    <row r="1536" spans="1:22" x14ac:dyDescent="0.25">
      <c r="A1536" s="1">
        <v>2604</v>
      </c>
      <c r="B1536" s="19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1">
        <v>136.78399999999999</v>
      </c>
      <c r="R1536" s="1">
        <v>1</v>
      </c>
      <c r="S1536" s="11">
        <v>5.129400000000004</v>
      </c>
      <c r="T1536" s="20" t="str">
        <f>VLOOKUP(N1536,Referans!A:B,2,FALSE)</f>
        <v>Ahmet Yılmaz</v>
      </c>
      <c r="U1536" s="20" t="str">
        <f>INDEX(Referans!B:B,MATCH(N1536,Referans!A:A,0))</f>
        <v>Ahmet Yılmaz</v>
      </c>
      <c r="V1536" s="20" t="str">
        <f t="shared" si="23"/>
        <v>KARLI</v>
      </c>
    </row>
    <row r="1537" spans="1:22" x14ac:dyDescent="0.25">
      <c r="A1537" s="1">
        <v>2605</v>
      </c>
      <c r="B1537" s="19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1">
        <v>61.12</v>
      </c>
      <c r="R1537" s="1">
        <v>4</v>
      </c>
      <c r="S1537" s="11">
        <v>20.780799999999999</v>
      </c>
      <c r="T1537" s="20" t="str">
        <f>VLOOKUP(N1537,Referans!A:B,2,FALSE)</f>
        <v>Ahmet Yılmaz</v>
      </c>
      <c r="U1537" s="20" t="str">
        <f>INDEX(Referans!B:B,MATCH(N1537,Referans!A:A,0))</f>
        <v>Ahmet Yılmaz</v>
      </c>
      <c r="V1537" s="20" t="str">
        <f t="shared" si="23"/>
        <v>KARLI</v>
      </c>
    </row>
    <row r="1538" spans="1:22" x14ac:dyDescent="0.25">
      <c r="A1538" s="1">
        <v>2607</v>
      </c>
      <c r="B1538" s="19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1">
        <v>16.989999999999998</v>
      </c>
      <c r="R1538" s="1">
        <v>1</v>
      </c>
      <c r="S1538" s="11">
        <v>4.9270999999999976</v>
      </c>
      <c r="T1538" s="20" t="str">
        <f>VLOOKUP(N1538,Referans!A:B,2,FALSE)</f>
        <v>Ayşe Demir</v>
      </c>
      <c r="U1538" s="20" t="str">
        <f>INDEX(Referans!B:B,MATCH(N1538,Referans!A:A,0))</f>
        <v>Ayşe Demir</v>
      </c>
      <c r="V1538" s="20" t="str">
        <f t="shared" ref="V1538:V1601" si="24">IF(S1538&gt;0,"KARLI",IF(S1538=0,"KAR VEYA ZARAR YOK","ZARARLI"))</f>
        <v>KARLI</v>
      </c>
    </row>
    <row r="1539" spans="1:22" x14ac:dyDescent="0.25">
      <c r="A1539" s="1">
        <v>2614</v>
      </c>
      <c r="B1539" s="19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1">
        <v>41.568000000000005</v>
      </c>
      <c r="R1539" s="1">
        <v>2</v>
      </c>
      <c r="S1539" s="11">
        <v>2.5980000000000008</v>
      </c>
      <c r="T1539" s="20" t="str">
        <f>VLOOKUP(N1539,Referans!A:B,2,FALSE)</f>
        <v>Ahmet Yılmaz</v>
      </c>
      <c r="U1539" s="20" t="str">
        <f>INDEX(Referans!B:B,MATCH(N1539,Referans!A:A,0))</f>
        <v>Ahmet Yılmaz</v>
      </c>
      <c r="V1539" s="20" t="str">
        <f t="shared" si="24"/>
        <v>KARLI</v>
      </c>
    </row>
    <row r="1540" spans="1:22" x14ac:dyDescent="0.25">
      <c r="A1540" s="1">
        <v>2617</v>
      </c>
      <c r="B1540" s="19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1">
        <v>5.78</v>
      </c>
      <c r="R1540" s="1">
        <v>2</v>
      </c>
      <c r="S1540" s="11">
        <v>2.7166000000000001</v>
      </c>
      <c r="T1540" s="20" t="str">
        <f>VLOOKUP(N1540,Referans!A:B,2,FALSE)</f>
        <v>Ayşe Demir</v>
      </c>
      <c r="U1540" s="20" t="str">
        <f>INDEX(Referans!B:B,MATCH(N1540,Referans!A:A,0))</f>
        <v>Ayşe Demir</v>
      </c>
      <c r="V1540" s="20" t="str">
        <f t="shared" si="24"/>
        <v>KARLI</v>
      </c>
    </row>
    <row r="1541" spans="1:22" x14ac:dyDescent="0.25">
      <c r="A1541" s="1">
        <v>2618</v>
      </c>
      <c r="B1541" s="19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1">
        <v>121.67999999999999</v>
      </c>
      <c r="R1541" s="1">
        <v>13</v>
      </c>
      <c r="S1541" s="11">
        <v>38.024999999999977</v>
      </c>
      <c r="T1541" s="20" t="str">
        <f>VLOOKUP(N1541,Referans!A:B,2,FALSE)</f>
        <v>Ayşe Demir</v>
      </c>
      <c r="U1541" s="20" t="str">
        <f>INDEX(Referans!B:B,MATCH(N1541,Referans!A:A,0))</f>
        <v>Ayşe Demir</v>
      </c>
      <c r="V1541" s="20" t="str">
        <f t="shared" si="24"/>
        <v>KARLI</v>
      </c>
    </row>
    <row r="1542" spans="1:22" x14ac:dyDescent="0.25">
      <c r="A1542" s="1">
        <v>2619</v>
      </c>
      <c r="B1542" s="19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1">
        <v>4.17</v>
      </c>
      <c r="R1542" s="1">
        <v>3</v>
      </c>
      <c r="S1542" s="11">
        <v>1.0841999999999998</v>
      </c>
      <c r="T1542" s="20" t="str">
        <f>VLOOKUP(N1542,Referans!A:B,2,FALSE)</f>
        <v>Ayşe Demir</v>
      </c>
      <c r="U1542" s="20" t="str">
        <f>INDEX(Referans!B:B,MATCH(N1542,Referans!A:A,0))</f>
        <v>Ayşe Demir</v>
      </c>
      <c r="V1542" s="20" t="str">
        <f t="shared" si="24"/>
        <v>KARLI</v>
      </c>
    </row>
    <row r="1543" spans="1:22" x14ac:dyDescent="0.25">
      <c r="A1543" s="1">
        <v>2620</v>
      </c>
      <c r="B1543" s="19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1">
        <v>67.040000000000006</v>
      </c>
      <c r="R1543" s="1">
        <v>4</v>
      </c>
      <c r="S1543" s="11">
        <v>6.7039999999999971</v>
      </c>
      <c r="T1543" s="20" t="str">
        <f>VLOOKUP(N1543,Referans!A:B,2,FALSE)</f>
        <v>Mehmet Kaya</v>
      </c>
      <c r="U1543" s="20" t="str">
        <f>INDEX(Referans!B:B,MATCH(N1543,Referans!A:A,0))</f>
        <v>Mehmet Kaya</v>
      </c>
      <c r="V1543" s="20" t="str">
        <f t="shared" si="24"/>
        <v>KARLI</v>
      </c>
    </row>
    <row r="1544" spans="1:22" x14ac:dyDescent="0.25">
      <c r="A1544" s="1">
        <v>2621</v>
      </c>
      <c r="B1544" s="19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1">
        <v>37.32</v>
      </c>
      <c r="R1544" s="1">
        <v>3</v>
      </c>
      <c r="S1544" s="11">
        <v>10.4496</v>
      </c>
      <c r="T1544" s="20" t="str">
        <f>VLOOKUP(N1544,Referans!A:B,2,FALSE)</f>
        <v>Ayşe Demir</v>
      </c>
      <c r="U1544" s="20" t="str">
        <f>INDEX(Referans!B:B,MATCH(N1544,Referans!A:A,0))</f>
        <v>Ayşe Demir</v>
      </c>
      <c r="V1544" s="20" t="str">
        <f t="shared" si="24"/>
        <v>KARLI</v>
      </c>
    </row>
    <row r="1545" spans="1:22" x14ac:dyDescent="0.25">
      <c r="A1545" s="1">
        <v>2622</v>
      </c>
      <c r="B1545" s="19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1">
        <v>18.45</v>
      </c>
      <c r="R1545" s="1">
        <v>5</v>
      </c>
      <c r="S1545" s="11">
        <v>8.6715</v>
      </c>
      <c r="T1545" s="20" t="str">
        <f>VLOOKUP(N1545,Referans!A:B,2,FALSE)</f>
        <v>Ayşe Demir</v>
      </c>
      <c r="U1545" s="20" t="str">
        <f>INDEX(Referans!B:B,MATCH(N1545,Referans!A:A,0))</f>
        <v>Ayşe Demir</v>
      </c>
      <c r="V1545" s="20" t="str">
        <f t="shared" si="24"/>
        <v>KARLI</v>
      </c>
    </row>
    <row r="1546" spans="1:22" x14ac:dyDescent="0.25">
      <c r="A1546" s="1">
        <v>2624</v>
      </c>
      <c r="B1546" s="19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1">
        <v>11199.968000000001</v>
      </c>
      <c r="R1546" s="1">
        <v>4</v>
      </c>
      <c r="S1546" s="11">
        <v>3919.9887999999992</v>
      </c>
      <c r="T1546" s="20" t="str">
        <f>VLOOKUP(N1546,Referans!A:B,2,FALSE)</f>
        <v>Mehmet Kaya</v>
      </c>
      <c r="U1546" s="20" t="str">
        <f>INDEX(Referans!B:B,MATCH(N1546,Referans!A:A,0))</f>
        <v>Mehmet Kaya</v>
      </c>
      <c r="V1546" s="20" t="str">
        <f t="shared" si="24"/>
        <v>KARLI</v>
      </c>
    </row>
    <row r="1547" spans="1:22" x14ac:dyDescent="0.25">
      <c r="A1547" s="1">
        <v>2625</v>
      </c>
      <c r="B1547" s="19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1">
        <v>2399.6</v>
      </c>
      <c r="R1547" s="1">
        <v>8</v>
      </c>
      <c r="S1547" s="11">
        <v>647.89200000000005</v>
      </c>
      <c r="T1547" s="20" t="str">
        <f>VLOOKUP(N1547,Referans!A:B,2,FALSE)</f>
        <v>Mehmet Kaya</v>
      </c>
      <c r="U1547" s="20" t="str">
        <f>INDEX(Referans!B:B,MATCH(N1547,Referans!A:A,0))</f>
        <v>Mehmet Kaya</v>
      </c>
      <c r="V1547" s="20" t="str">
        <f t="shared" si="24"/>
        <v>KARLI</v>
      </c>
    </row>
    <row r="1548" spans="1:22" x14ac:dyDescent="0.25">
      <c r="A1548" s="1">
        <v>2626</v>
      </c>
      <c r="B1548" s="19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1">
        <v>63.9</v>
      </c>
      <c r="R1548" s="1">
        <v>5</v>
      </c>
      <c r="S1548" s="11">
        <v>28.754999999999995</v>
      </c>
      <c r="T1548" s="20" t="str">
        <f>VLOOKUP(N1548,Referans!A:B,2,FALSE)</f>
        <v>Ayşe Demir</v>
      </c>
      <c r="U1548" s="20" t="str">
        <f>INDEX(Referans!B:B,MATCH(N1548,Referans!A:A,0))</f>
        <v>Ayşe Demir</v>
      </c>
      <c r="V1548" s="20" t="str">
        <f t="shared" si="24"/>
        <v>KARLI</v>
      </c>
    </row>
    <row r="1549" spans="1:22" x14ac:dyDescent="0.25">
      <c r="A1549" s="1">
        <v>2627</v>
      </c>
      <c r="B1549" s="19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1">
        <v>52.99</v>
      </c>
      <c r="R1549" s="1">
        <v>1</v>
      </c>
      <c r="S1549" s="11">
        <v>0.52989999999999782</v>
      </c>
      <c r="T1549" s="20" t="str">
        <f>VLOOKUP(N1549,Referans!A:B,2,FALSE)</f>
        <v>Mehmet Kaya</v>
      </c>
      <c r="U1549" s="20" t="str">
        <f>INDEX(Referans!B:B,MATCH(N1549,Referans!A:A,0))</f>
        <v>Mehmet Kaya</v>
      </c>
      <c r="V1549" s="20" t="str">
        <f t="shared" si="24"/>
        <v>KARLI</v>
      </c>
    </row>
    <row r="1550" spans="1:22" x14ac:dyDescent="0.25">
      <c r="A1550" s="1">
        <v>2628</v>
      </c>
      <c r="B1550" s="19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1">
        <v>60.864000000000004</v>
      </c>
      <c r="R1550" s="1">
        <v>4</v>
      </c>
      <c r="S1550" s="11">
        <v>9.1295999999999964</v>
      </c>
      <c r="T1550" s="20" t="str">
        <f>VLOOKUP(N1550,Referans!A:B,2,FALSE)</f>
        <v>Mehmet Kaya</v>
      </c>
      <c r="U1550" s="20" t="str">
        <f>INDEX(Referans!B:B,MATCH(N1550,Referans!A:A,0))</f>
        <v>Mehmet Kaya</v>
      </c>
      <c r="V1550" s="20" t="str">
        <f t="shared" si="24"/>
        <v>KARLI</v>
      </c>
    </row>
    <row r="1551" spans="1:22" x14ac:dyDescent="0.25">
      <c r="A1551" s="1">
        <v>2629</v>
      </c>
      <c r="B1551" s="19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1">
        <v>652.99500000000012</v>
      </c>
      <c r="R1551" s="1">
        <v>7</v>
      </c>
      <c r="S1551" s="11">
        <v>-935.95949999999993</v>
      </c>
      <c r="T1551" s="20" t="str">
        <f>VLOOKUP(N1551,Referans!A:B,2,FALSE)</f>
        <v>Mehmet Kaya</v>
      </c>
      <c r="U1551" s="20" t="str">
        <f>INDEX(Referans!B:B,MATCH(N1551,Referans!A:A,0))</f>
        <v>Mehmet Kaya</v>
      </c>
      <c r="V1551" s="20" t="str">
        <f t="shared" si="24"/>
        <v>ZARARLI</v>
      </c>
    </row>
    <row r="1552" spans="1:22" x14ac:dyDescent="0.25">
      <c r="A1552" s="1">
        <v>2630</v>
      </c>
      <c r="B1552" s="19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1">
        <v>11.220000000000002</v>
      </c>
      <c r="R1552" s="1">
        <v>10</v>
      </c>
      <c r="S1552" s="11">
        <v>-7.4799999999999969</v>
      </c>
      <c r="T1552" s="20" t="str">
        <f>VLOOKUP(N1552,Referans!A:B,2,FALSE)</f>
        <v>Ayşe Demir</v>
      </c>
      <c r="U1552" s="20" t="str">
        <f>INDEX(Referans!B:B,MATCH(N1552,Referans!A:A,0))</f>
        <v>Ayşe Demir</v>
      </c>
      <c r="V1552" s="20" t="str">
        <f t="shared" si="24"/>
        <v>ZARARLI</v>
      </c>
    </row>
    <row r="1553" spans="1:22" x14ac:dyDescent="0.25">
      <c r="A1553" s="1">
        <v>2632</v>
      </c>
      <c r="B1553" s="19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1">
        <v>39.96</v>
      </c>
      <c r="R1553" s="1">
        <v>2</v>
      </c>
      <c r="S1553" s="11">
        <v>17.182800000000004</v>
      </c>
      <c r="T1553" s="20" t="str">
        <f>VLOOKUP(N1553,Referans!A:B,2,FALSE)</f>
        <v>Ahmet Yılmaz</v>
      </c>
      <c r="U1553" s="20" t="str">
        <f>INDEX(Referans!B:B,MATCH(N1553,Referans!A:A,0))</f>
        <v>Ahmet Yılmaz</v>
      </c>
      <c r="V1553" s="20" t="str">
        <f t="shared" si="24"/>
        <v>KARLI</v>
      </c>
    </row>
    <row r="1554" spans="1:22" x14ac:dyDescent="0.25">
      <c r="A1554" s="1">
        <v>2633</v>
      </c>
      <c r="B1554" s="19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1">
        <v>42.624000000000002</v>
      </c>
      <c r="R1554" s="1">
        <v>2</v>
      </c>
      <c r="S1554" s="11">
        <v>4.2623999999999977</v>
      </c>
      <c r="T1554" s="20" t="str">
        <f>VLOOKUP(N1554,Referans!A:B,2,FALSE)</f>
        <v>Ahmet Yılmaz</v>
      </c>
      <c r="U1554" s="20" t="str">
        <f>INDEX(Referans!B:B,MATCH(N1554,Referans!A:A,0))</f>
        <v>Ahmet Yılmaz</v>
      </c>
      <c r="V1554" s="20" t="str">
        <f t="shared" si="24"/>
        <v>KARLI</v>
      </c>
    </row>
    <row r="1555" spans="1:22" x14ac:dyDescent="0.25">
      <c r="A1555" s="1">
        <v>2634</v>
      </c>
      <c r="B1555" s="19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1">
        <v>220.96</v>
      </c>
      <c r="R1555" s="1">
        <v>1</v>
      </c>
      <c r="S1555" s="11">
        <v>24.857999999999983</v>
      </c>
      <c r="T1555" s="20" t="str">
        <f>VLOOKUP(N1555,Referans!A:B,2,FALSE)</f>
        <v>Ahmet Yılmaz</v>
      </c>
      <c r="U1555" s="20" t="str">
        <f>INDEX(Referans!B:B,MATCH(N1555,Referans!A:A,0))</f>
        <v>Ahmet Yılmaz</v>
      </c>
      <c r="V1555" s="20" t="str">
        <f t="shared" si="24"/>
        <v>KARLI</v>
      </c>
    </row>
    <row r="1556" spans="1:22" x14ac:dyDescent="0.25">
      <c r="A1556" s="1">
        <v>2638</v>
      </c>
      <c r="B1556" s="19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1">
        <v>19.04</v>
      </c>
      <c r="R1556" s="1">
        <v>4</v>
      </c>
      <c r="S1556" s="11">
        <v>9.3295999999999992</v>
      </c>
      <c r="T1556" s="20" t="str">
        <f>VLOOKUP(N1556,Referans!A:B,2,FALSE)</f>
        <v>Ayşe Demir</v>
      </c>
      <c r="U1556" s="20" t="str">
        <f>INDEX(Referans!B:B,MATCH(N1556,Referans!A:A,0))</f>
        <v>Ayşe Demir</v>
      </c>
      <c r="V1556" s="20" t="str">
        <f t="shared" si="24"/>
        <v>KARLI</v>
      </c>
    </row>
    <row r="1557" spans="1:22" x14ac:dyDescent="0.25">
      <c r="A1557" s="1">
        <v>2639</v>
      </c>
      <c r="B1557" s="19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1">
        <v>13.128</v>
      </c>
      <c r="R1557" s="1">
        <v>3</v>
      </c>
      <c r="S1557" s="11">
        <v>4.2665999999999986</v>
      </c>
      <c r="T1557" s="20" t="str">
        <f>VLOOKUP(N1557,Referans!A:B,2,FALSE)</f>
        <v>Ayşe Demir</v>
      </c>
      <c r="U1557" s="20" t="str">
        <f>INDEX(Referans!B:B,MATCH(N1557,Referans!A:A,0))</f>
        <v>Ayşe Demir</v>
      </c>
      <c r="V1557" s="20" t="str">
        <f t="shared" si="24"/>
        <v>KARLI</v>
      </c>
    </row>
    <row r="1558" spans="1:22" x14ac:dyDescent="0.25">
      <c r="A1558" s="1">
        <v>2640</v>
      </c>
      <c r="B1558" s="19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1">
        <v>64.14</v>
      </c>
      <c r="R1558" s="1">
        <v>3</v>
      </c>
      <c r="S1558" s="11">
        <v>16.676400000000001</v>
      </c>
      <c r="T1558" s="20" t="str">
        <f>VLOOKUP(N1558,Referans!A:B,2,FALSE)</f>
        <v>Ayşe Demir</v>
      </c>
      <c r="U1558" s="20" t="str">
        <f>INDEX(Referans!B:B,MATCH(N1558,Referans!A:A,0))</f>
        <v>Ayşe Demir</v>
      </c>
      <c r="V1558" s="20" t="str">
        <f t="shared" si="24"/>
        <v>KARLI</v>
      </c>
    </row>
    <row r="1559" spans="1:22" x14ac:dyDescent="0.25">
      <c r="A1559" s="1">
        <v>2641</v>
      </c>
      <c r="B1559" s="19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1">
        <v>858.24</v>
      </c>
      <c r="R1559" s="1">
        <v>4</v>
      </c>
      <c r="S1559" s="11">
        <v>143.03999999999996</v>
      </c>
      <c r="T1559" s="20" t="str">
        <f>VLOOKUP(N1559,Referans!A:B,2,FALSE)</f>
        <v>Ahmet Yılmaz</v>
      </c>
      <c r="U1559" s="20" t="str">
        <f>INDEX(Referans!B:B,MATCH(N1559,Referans!A:A,0))</f>
        <v>Ahmet Yılmaz</v>
      </c>
      <c r="V1559" s="20" t="str">
        <f t="shared" si="24"/>
        <v>KARLI</v>
      </c>
    </row>
    <row r="1560" spans="1:22" x14ac:dyDescent="0.25">
      <c r="A1560" s="1">
        <v>2643</v>
      </c>
      <c r="B1560" s="19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1">
        <v>186.048</v>
      </c>
      <c r="R1560" s="1">
        <v>6</v>
      </c>
      <c r="S1560" s="11">
        <v>67.442399999999992</v>
      </c>
      <c r="T1560" s="20" t="str">
        <f>VLOOKUP(N1560,Referans!A:B,2,FALSE)</f>
        <v>Ayşe Demir</v>
      </c>
      <c r="U1560" s="20" t="str">
        <f>INDEX(Referans!B:B,MATCH(N1560,Referans!A:A,0))</f>
        <v>Ayşe Demir</v>
      </c>
      <c r="V1560" s="20" t="str">
        <f t="shared" si="24"/>
        <v>KARLI</v>
      </c>
    </row>
    <row r="1561" spans="1:22" x14ac:dyDescent="0.25">
      <c r="A1561" s="1">
        <v>2644</v>
      </c>
      <c r="B1561" s="19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1">
        <v>36.792000000000002</v>
      </c>
      <c r="R1561" s="1">
        <v>1</v>
      </c>
      <c r="S1561" s="11">
        <v>4.1390999999999991</v>
      </c>
      <c r="T1561" s="20" t="str">
        <f>VLOOKUP(N1561,Referans!A:B,2,FALSE)</f>
        <v>Mehmet Kaya</v>
      </c>
      <c r="U1561" s="20" t="str">
        <f>INDEX(Referans!B:B,MATCH(N1561,Referans!A:A,0))</f>
        <v>Mehmet Kaya</v>
      </c>
      <c r="V1561" s="20" t="str">
        <f t="shared" si="24"/>
        <v>KARLI</v>
      </c>
    </row>
    <row r="1562" spans="1:22" x14ac:dyDescent="0.25">
      <c r="A1562" s="1">
        <v>2645</v>
      </c>
      <c r="B1562" s="19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1">
        <v>18.624000000000002</v>
      </c>
      <c r="R1562" s="1">
        <v>8</v>
      </c>
      <c r="S1562" s="11">
        <v>6.2855999999999987</v>
      </c>
      <c r="T1562" s="20" t="str">
        <f>VLOOKUP(N1562,Referans!A:B,2,FALSE)</f>
        <v>Ahmet Yılmaz</v>
      </c>
      <c r="U1562" s="20" t="str">
        <f>INDEX(Referans!B:B,MATCH(N1562,Referans!A:A,0))</f>
        <v>Ahmet Yılmaz</v>
      </c>
      <c r="V1562" s="20" t="str">
        <f t="shared" si="24"/>
        <v>KARLI</v>
      </c>
    </row>
    <row r="1563" spans="1:22" x14ac:dyDescent="0.25">
      <c r="A1563" s="1">
        <v>2651</v>
      </c>
      <c r="B1563" s="19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1">
        <v>424.95749999999992</v>
      </c>
      <c r="R1563" s="1">
        <v>5</v>
      </c>
      <c r="S1563" s="11">
        <v>19.997999999999976</v>
      </c>
      <c r="T1563" s="20" t="str">
        <f>VLOOKUP(N1563,Referans!A:B,2,FALSE)</f>
        <v>Ahmet Yılmaz</v>
      </c>
      <c r="U1563" s="20" t="str">
        <f>INDEX(Referans!B:B,MATCH(N1563,Referans!A:A,0))</f>
        <v>Ahmet Yılmaz</v>
      </c>
      <c r="V1563" s="20" t="str">
        <f t="shared" si="24"/>
        <v>KARLI</v>
      </c>
    </row>
    <row r="1564" spans="1:22" x14ac:dyDescent="0.25">
      <c r="A1564" s="1">
        <v>2652</v>
      </c>
      <c r="B1564" s="19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1">
        <v>10.776000000000002</v>
      </c>
      <c r="R1564" s="1">
        <v>3</v>
      </c>
      <c r="S1564" s="11">
        <v>3.5021999999999989</v>
      </c>
      <c r="T1564" s="20" t="str">
        <f>VLOOKUP(N1564,Referans!A:B,2,FALSE)</f>
        <v>Ayşe Demir</v>
      </c>
      <c r="U1564" s="20" t="str">
        <f>INDEX(Referans!B:B,MATCH(N1564,Referans!A:A,0))</f>
        <v>Ayşe Demir</v>
      </c>
      <c r="V1564" s="20" t="str">
        <f t="shared" si="24"/>
        <v>KARLI</v>
      </c>
    </row>
    <row r="1565" spans="1:22" x14ac:dyDescent="0.25">
      <c r="A1565" s="1">
        <v>2653</v>
      </c>
      <c r="B1565" s="19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1">
        <v>11.784000000000001</v>
      </c>
      <c r="R1565" s="1">
        <v>3</v>
      </c>
      <c r="S1565" s="11">
        <v>4.2716999999999992</v>
      </c>
      <c r="T1565" s="20" t="str">
        <f>VLOOKUP(N1565,Referans!A:B,2,FALSE)</f>
        <v>Ayşe Demir</v>
      </c>
      <c r="U1565" s="20" t="str">
        <f>INDEX(Referans!B:B,MATCH(N1565,Referans!A:A,0))</f>
        <v>Ayşe Demir</v>
      </c>
      <c r="V1565" s="20" t="str">
        <f t="shared" si="24"/>
        <v>KARLI</v>
      </c>
    </row>
    <row r="1566" spans="1:22" x14ac:dyDescent="0.25">
      <c r="A1566" s="1">
        <v>2654</v>
      </c>
      <c r="B1566" s="19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1">
        <v>164.88</v>
      </c>
      <c r="R1566" s="1">
        <v>3</v>
      </c>
      <c r="S1566" s="11">
        <v>80.791200000000003</v>
      </c>
      <c r="T1566" s="20" t="str">
        <f>VLOOKUP(N1566,Referans!A:B,2,FALSE)</f>
        <v>Ayşe Demir</v>
      </c>
      <c r="U1566" s="20" t="str">
        <f>INDEX(Referans!B:B,MATCH(N1566,Referans!A:A,0))</f>
        <v>Ayşe Demir</v>
      </c>
      <c r="V1566" s="20" t="str">
        <f t="shared" si="24"/>
        <v>KARLI</v>
      </c>
    </row>
    <row r="1567" spans="1:22" x14ac:dyDescent="0.25">
      <c r="A1567" s="1">
        <v>2655</v>
      </c>
      <c r="B1567" s="19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1">
        <v>1292.94</v>
      </c>
      <c r="R1567" s="1">
        <v>3</v>
      </c>
      <c r="S1567" s="11">
        <v>77.576399999999921</v>
      </c>
      <c r="T1567" s="20" t="str">
        <f>VLOOKUP(N1567,Referans!A:B,2,FALSE)</f>
        <v>Ahmet Yılmaz</v>
      </c>
      <c r="U1567" s="20" t="str">
        <f>INDEX(Referans!B:B,MATCH(N1567,Referans!A:A,0))</f>
        <v>Ahmet Yılmaz</v>
      </c>
      <c r="V1567" s="20" t="str">
        <f t="shared" si="24"/>
        <v>KARLI</v>
      </c>
    </row>
    <row r="1568" spans="1:22" x14ac:dyDescent="0.25">
      <c r="A1568" s="1">
        <v>2656</v>
      </c>
      <c r="B1568" s="19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1">
        <v>25.584000000000003</v>
      </c>
      <c r="R1568" s="1">
        <v>2</v>
      </c>
      <c r="S1568" s="11">
        <v>8.9543999999999997</v>
      </c>
      <c r="T1568" s="20" t="str">
        <f>VLOOKUP(N1568,Referans!A:B,2,FALSE)</f>
        <v>Ayşe Demir</v>
      </c>
      <c r="U1568" s="20" t="str">
        <f>INDEX(Referans!B:B,MATCH(N1568,Referans!A:A,0))</f>
        <v>Ayşe Demir</v>
      </c>
      <c r="V1568" s="20" t="str">
        <f t="shared" si="24"/>
        <v>KARLI</v>
      </c>
    </row>
    <row r="1569" spans="1:22" x14ac:dyDescent="0.25">
      <c r="A1569" s="1">
        <v>2657</v>
      </c>
      <c r="B1569" s="19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1">
        <v>261.74</v>
      </c>
      <c r="R1569" s="1">
        <v>2</v>
      </c>
      <c r="S1569" s="11">
        <v>65.435000000000002</v>
      </c>
      <c r="T1569" s="20" t="str">
        <f>VLOOKUP(N1569,Referans!A:B,2,FALSE)</f>
        <v>Ayşe Demir</v>
      </c>
      <c r="U1569" s="20" t="str">
        <f>INDEX(Referans!B:B,MATCH(N1569,Referans!A:A,0))</f>
        <v>Ayşe Demir</v>
      </c>
      <c r="V1569" s="20" t="str">
        <f t="shared" si="24"/>
        <v>KARLI</v>
      </c>
    </row>
    <row r="1570" spans="1:22" x14ac:dyDescent="0.25">
      <c r="A1570" s="1">
        <v>2658</v>
      </c>
      <c r="B1570" s="19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1">
        <v>14.399999999999999</v>
      </c>
      <c r="R1570" s="1">
        <v>5</v>
      </c>
      <c r="S1570" s="11">
        <v>7.056</v>
      </c>
      <c r="T1570" s="20" t="str">
        <f>VLOOKUP(N1570,Referans!A:B,2,FALSE)</f>
        <v>Ayşe Demir</v>
      </c>
      <c r="U1570" s="20" t="str">
        <f>INDEX(Referans!B:B,MATCH(N1570,Referans!A:A,0))</f>
        <v>Ayşe Demir</v>
      </c>
      <c r="V1570" s="20" t="str">
        <f t="shared" si="24"/>
        <v>KARLI</v>
      </c>
    </row>
    <row r="1571" spans="1:22" x14ac:dyDescent="0.25">
      <c r="A1571" s="1">
        <v>2659</v>
      </c>
      <c r="B1571" s="19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1">
        <v>10.86</v>
      </c>
      <c r="R1571" s="1">
        <v>3</v>
      </c>
      <c r="S1571" s="11">
        <v>5.1042000000000005</v>
      </c>
      <c r="T1571" s="20" t="str">
        <f>VLOOKUP(N1571,Referans!A:B,2,FALSE)</f>
        <v>Ayşe Demir</v>
      </c>
      <c r="U1571" s="20" t="str">
        <f>INDEX(Referans!B:B,MATCH(N1571,Referans!A:A,0))</f>
        <v>Ayşe Demir</v>
      </c>
      <c r="V1571" s="20" t="str">
        <f t="shared" si="24"/>
        <v>KARLI</v>
      </c>
    </row>
    <row r="1572" spans="1:22" x14ac:dyDescent="0.25">
      <c r="A1572" s="1">
        <v>2661</v>
      </c>
      <c r="B1572" s="19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1">
        <v>1979.89</v>
      </c>
      <c r="R1572" s="1">
        <v>11</v>
      </c>
      <c r="S1572" s="11">
        <v>494.97250000000003</v>
      </c>
      <c r="T1572" s="20" t="str">
        <f>VLOOKUP(N1572,Referans!A:B,2,FALSE)</f>
        <v>Mehmet Kaya</v>
      </c>
      <c r="U1572" s="20" t="str">
        <f>INDEX(Referans!B:B,MATCH(N1572,Referans!A:A,0))</f>
        <v>Mehmet Kaya</v>
      </c>
      <c r="V1572" s="20" t="str">
        <f t="shared" si="24"/>
        <v>KARLI</v>
      </c>
    </row>
    <row r="1573" spans="1:22" x14ac:dyDescent="0.25">
      <c r="A1573" s="1">
        <v>2662</v>
      </c>
      <c r="B1573" s="19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1">
        <v>79.959999999999994</v>
      </c>
      <c r="R1573" s="1">
        <v>2</v>
      </c>
      <c r="S1573" s="11">
        <v>35.981999999999992</v>
      </c>
      <c r="T1573" s="20" t="str">
        <f>VLOOKUP(N1573,Referans!A:B,2,FALSE)</f>
        <v>Ayşe Demir</v>
      </c>
      <c r="U1573" s="20" t="str">
        <f>INDEX(Referans!B:B,MATCH(N1573,Referans!A:A,0))</f>
        <v>Ayşe Demir</v>
      </c>
      <c r="V1573" s="20" t="str">
        <f t="shared" si="24"/>
        <v>KARLI</v>
      </c>
    </row>
    <row r="1574" spans="1:22" x14ac:dyDescent="0.25">
      <c r="A1574" s="1">
        <v>2663</v>
      </c>
      <c r="B1574" s="19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1">
        <v>8.76</v>
      </c>
      <c r="R1574" s="1">
        <v>2</v>
      </c>
      <c r="S1574" s="11">
        <v>4.2047999999999996</v>
      </c>
      <c r="T1574" s="20" t="str">
        <f>VLOOKUP(N1574,Referans!A:B,2,FALSE)</f>
        <v>Ayşe Demir</v>
      </c>
      <c r="U1574" s="20" t="str">
        <f>INDEX(Referans!B:B,MATCH(N1574,Referans!A:A,0))</f>
        <v>Ayşe Demir</v>
      </c>
      <c r="V1574" s="20" t="str">
        <f t="shared" si="24"/>
        <v>KARLI</v>
      </c>
    </row>
    <row r="1575" spans="1:22" x14ac:dyDescent="0.25">
      <c r="A1575" s="1">
        <v>2664</v>
      </c>
      <c r="B1575" s="19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1">
        <v>3.9840000000000004</v>
      </c>
      <c r="R1575" s="1">
        <v>1</v>
      </c>
      <c r="S1575" s="11">
        <v>1.2948</v>
      </c>
      <c r="T1575" s="20" t="str">
        <f>VLOOKUP(N1575,Referans!A:B,2,FALSE)</f>
        <v>Ayşe Demir</v>
      </c>
      <c r="U1575" s="20" t="str">
        <f>INDEX(Referans!B:B,MATCH(N1575,Referans!A:A,0))</f>
        <v>Ayşe Demir</v>
      </c>
      <c r="V1575" s="20" t="str">
        <f t="shared" si="24"/>
        <v>KARLI</v>
      </c>
    </row>
    <row r="1576" spans="1:22" x14ac:dyDescent="0.25">
      <c r="A1576" s="1">
        <v>2665</v>
      </c>
      <c r="B1576" s="19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1">
        <v>370.62</v>
      </c>
      <c r="R1576" s="1">
        <v>3</v>
      </c>
      <c r="S1576" s="11">
        <v>-142.07100000000008</v>
      </c>
      <c r="T1576" s="20" t="str">
        <f>VLOOKUP(N1576,Referans!A:B,2,FALSE)</f>
        <v>Ahmet Yılmaz</v>
      </c>
      <c r="U1576" s="20" t="str">
        <f>INDEX(Referans!B:B,MATCH(N1576,Referans!A:A,0))</f>
        <v>Ahmet Yılmaz</v>
      </c>
      <c r="V1576" s="20" t="str">
        <f t="shared" si="24"/>
        <v>ZARARLI</v>
      </c>
    </row>
    <row r="1577" spans="1:22" x14ac:dyDescent="0.25">
      <c r="A1577" s="1">
        <v>2666</v>
      </c>
      <c r="B1577" s="19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1">
        <v>2.7420000000000004</v>
      </c>
      <c r="R1577" s="1">
        <v>2</v>
      </c>
      <c r="S1577" s="11">
        <v>-2.0107999999999997</v>
      </c>
      <c r="T1577" s="20" t="str">
        <f>VLOOKUP(N1577,Referans!A:B,2,FALSE)</f>
        <v>Ayşe Demir</v>
      </c>
      <c r="U1577" s="20" t="str">
        <f>INDEX(Referans!B:B,MATCH(N1577,Referans!A:A,0))</f>
        <v>Ayşe Demir</v>
      </c>
      <c r="V1577" s="20" t="str">
        <f t="shared" si="24"/>
        <v>ZARARLI</v>
      </c>
    </row>
    <row r="1578" spans="1:22" x14ac:dyDescent="0.25">
      <c r="A1578" s="1">
        <v>2667</v>
      </c>
      <c r="B1578" s="19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1">
        <v>79.512000000000015</v>
      </c>
      <c r="R1578" s="1">
        <v>3</v>
      </c>
      <c r="S1578" s="11">
        <v>20.8719</v>
      </c>
      <c r="T1578" s="20" t="str">
        <f>VLOOKUP(N1578,Referans!A:B,2,FALSE)</f>
        <v>Mehmet Kaya</v>
      </c>
      <c r="U1578" s="20" t="str">
        <f>INDEX(Referans!B:B,MATCH(N1578,Referans!A:A,0))</f>
        <v>Mehmet Kaya</v>
      </c>
      <c r="V1578" s="20" t="str">
        <f t="shared" si="24"/>
        <v>KARLI</v>
      </c>
    </row>
    <row r="1579" spans="1:22" x14ac:dyDescent="0.25">
      <c r="A1579" s="1">
        <v>2668</v>
      </c>
      <c r="B1579" s="19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1">
        <v>28.352</v>
      </c>
      <c r="R1579" s="1">
        <v>1</v>
      </c>
      <c r="S1579" s="11">
        <v>9.568799999999996</v>
      </c>
      <c r="T1579" s="20" t="str">
        <f>VLOOKUP(N1579,Referans!A:B,2,FALSE)</f>
        <v>Ayşe Demir</v>
      </c>
      <c r="U1579" s="20" t="str">
        <f>INDEX(Referans!B:B,MATCH(N1579,Referans!A:A,0))</f>
        <v>Ayşe Demir</v>
      </c>
      <c r="V1579" s="20" t="str">
        <f t="shared" si="24"/>
        <v>KARLI</v>
      </c>
    </row>
    <row r="1580" spans="1:22" x14ac:dyDescent="0.25">
      <c r="A1580" s="1">
        <v>2675</v>
      </c>
      <c r="B1580" s="19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1">
        <v>166.44</v>
      </c>
      <c r="R1580" s="1">
        <v>3</v>
      </c>
      <c r="S1580" s="11">
        <v>79.891199999999998</v>
      </c>
      <c r="T1580" s="20" t="str">
        <f>VLOOKUP(N1580,Referans!A:B,2,FALSE)</f>
        <v>Ayşe Demir</v>
      </c>
      <c r="U1580" s="20" t="str">
        <f>INDEX(Referans!B:B,MATCH(N1580,Referans!A:A,0))</f>
        <v>Ayşe Demir</v>
      </c>
      <c r="V1580" s="20" t="str">
        <f t="shared" si="24"/>
        <v>KARLI</v>
      </c>
    </row>
    <row r="1581" spans="1:22" x14ac:dyDescent="0.25">
      <c r="A1581" s="1">
        <v>2676</v>
      </c>
      <c r="B1581" s="19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1">
        <v>8.76</v>
      </c>
      <c r="R1581" s="1">
        <v>5</v>
      </c>
      <c r="S1581" s="11">
        <v>0.76649999999999974</v>
      </c>
      <c r="T1581" s="20" t="str">
        <f>VLOOKUP(N1581,Referans!A:B,2,FALSE)</f>
        <v>Ayşe Demir</v>
      </c>
      <c r="U1581" s="20" t="str">
        <f>INDEX(Referans!B:B,MATCH(N1581,Referans!A:A,0))</f>
        <v>Ayşe Demir</v>
      </c>
      <c r="V1581" s="20" t="str">
        <f t="shared" si="24"/>
        <v>KARLI</v>
      </c>
    </row>
    <row r="1582" spans="1:22" x14ac:dyDescent="0.25">
      <c r="A1582" s="1">
        <v>2677</v>
      </c>
      <c r="B1582" s="19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1">
        <v>43.584000000000003</v>
      </c>
      <c r="R1582" s="1">
        <v>1</v>
      </c>
      <c r="S1582" s="11">
        <v>4.3584000000000032</v>
      </c>
      <c r="T1582" s="20" t="str">
        <f>VLOOKUP(N1582,Referans!A:B,2,FALSE)</f>
        <v>Ayşe Demir</v>
      </c>
      <c r="U1582" s="20" t="str">
        <f>INDEX(Referans!B:B,MATCH(N1582,Referans!A:A,0))</f>
        <v>Ayşe Demir</v>
      </c>
      <c r="V1582" s="20" t="str">
        <f t="shared" si="24"/>
        <v>KARLI</v>
      </c>
    </row>
    <row r="1583" spans="1:22" x14ac:dyDescent="0.25">
      <c r="A1583" s="1">
        <v>2680</v>
      </c>
      <c r="B1583" s="19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1">
        <v>14.399999999999999</v>
      </c>
      <c r="R1583" s="1">
        <v>5</v>
      </c>
      <c r="S1583" s="11">
        <v>7.056</v>
      </c>
      <c r="T1583" s="20" t="str">
        <f>VLOOKUP(N1583,Referans!A:B,2,FALSE)</f>
        <v>Ayşe Demir</v>
      </c>
      <c r="U1583" s="20" t="str">
        <f>INDEX(Referans!B:B,MATCH(N1583,Referans!A:A,0))</f>
        <v>Ayşe Demir</v>
      </c>
      <c r="V1583" s="20" t="str">
        <f t="shared" si="24"/>
        <v>KARLI</v>
      </c>
    </row>
    <row r="1584" spans="1:22" x14ac:dyDescent="0.25">
      <c r="A1584" s="1">
        <v>2681</v>
      </c>
      <c r="B1584" s="19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1">
        <v>619.94999999999993</v>
      </c>
      <c r="R1584" s="1">
        <v>5</v>
      </c>
      <c r="S1584" s="11">
        <v>111.59099999999995</v>
      </c>
      <c r="T1584" s="20" t="str">
        <f>VLOOKUP(N1584,Referans!A:B,2,FALSE)</f>
        <v>Mehmet Kaya</v>
      </c>
      <c r="U1584" s="20" t="str">
        <f>INDEX(Referans!B:B,MATCH(N1584,Referans!A:A,0))</f>
        <v>Mehmet Kaya</v>
      </c>
      <c r="V1584" s="20" t="str">
        <f t="shared" si="24"/>
        <v>KARLI</v>
      </c>
    </row>
    <row r="1585" spans="1:22" x14ac:dyDescent="0.25">
      <c r="A1585" s="1">
        <v>2682</v>
      </c>
      <c r="B1585" s="19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1">
        <v>89.52</v>
      </c>
      <c r="R1585" s="1">
        <v>4</v>
      </c>
      <c r="S1585" s="11">
        <v>42.074399999999997</v>
      </c>
      <c r="T1585" s="20" t="str">
        <f>VLOOKUP(N1585,Referans!A:B,2,FALSE)</f>
        <v>Ayşe Demir</v>
      </c>
      <c r="U1585" s="20" t="str">
        <f>INDEX(Referans!B:B,MATCH(N1585,Referans!A:A,0))</f>
        <v>Ayşe Demir</v>
      </c>
      <c r="V1585" s="20" t="str">
        <f t="shared" si="24"/>
        <v>KARLI</v>
      </c>
    </row>
    <row r="1586" spans="1:22" x14ac:dyDescent="0.25">
      <c r="A1586" s="1">
        <v>2683</v>
      </c>
      <c r="B1586" s="19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1">
        <v>350.97300000000007</v>
      </c>
      <c r="R1586" s="1">
        <v>3</v>
      </c>
      <c r="S1586" s="11">
        <v>152.08829999999998</v>
      </c>
      <c r="T1586" s="20" t="str">
        <f>VLOOKUP(N1586,Referans!A:B,2,FALSE)</f>
        <v>Mehmet Kaya</v>
      </c>
      <c r="U1586" s="20" t="str">
        <f>INDEX(Referans!B:B,MATCH(N1586,Referans!A:A,0))</f>
        <v>Mehmet Kaya</v>
      </c>
      <c r="V1586" s="20" t="str">
        <f t="shared" si="24"/>
        <v>KARLI</v>
      </c>
    </row>
    <row r="1587" spans="1:22" x14ac:dyDescent="0.25">
      <c r="A1587" s="1">
        <v>2684</v>
      </c>
      <c r="B1587" s="19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1">
        <v>164.99</v>
      </c>
      <c r="R1587" s="1">
        <v>1</v>
      </c>
      <c r="S1587" s="11">
        <v>49.496999999999986</v>
      </c>
      <c r="T1587" s="20" t="str">
        <f>VLOOKUP(N1587,Referans!A:B,2,FALSE)</f>
        <v>Mehmet Kaya</v>
      </c>
      <c r="U1587" s="20" t="str">
        <f>INDEX(Referans!B:B,MATCH(N1587,Referans!A:A,0))</f>
        <v>Mehmet Kaya</v>
      </c>
      <c r="V1587" s="20" t="str">
        <f t="shared" si="24"/>
        <v>KARLI</v>
      </c>
    </row>
    <row r="1588" spans="1:22" x14ac:dyDescent="0.25">
      <c r="A1588" s="1">
        <v>2685</v>
      </c>
      <c r="B1588" s="19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1">
        <v>312.55200000000002</v>
      </c>
      <c r="R1588" s="1">
        <v>9</v>
      </c>
      <c r="S1588" s="11">
        <v>101.57939999999999</v>
      </c>
      <c r="T1588" s="20" t="str">
        <f>VLOOKUP(N1588,Referans!A:B,2,FALSE)</f>
        <v>Ayşe Demir</v>
      </c>
      <c r="U1588" s="20" t="str">
        <f>INDEX(Referans!B:B,MATCH(N1588,Referans!A:A,0))</f>
        <v>Ayşe Demir</v>
      </c>
      <c r="V1588" s="20" t="str">
        <f t="shared" si="24"/>
        <v>KARLI</v>
      </c>
    </row>
    <row r="1589" spans="1:22" x14ac:dyDescent="0.25">
      <c r="A1589" s="1">
        <v>2686</v>
      </c>
      <c r="B1589" s="19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1">
        <v>95.951999999999998</v>
      </c>
      <c r="R1589" s="1">
        <v>3</v>
      </c>
      <c r="S1589" s="11">
        <v>29.984999999999985</v>
      </c>
      <c r="T1589" s="20" t="str">
        <f>VLOOKUP(N1589,Referans!A:B,2,FALSE)</f>
        <v>Ayşe Demir</v>
      </c>
      <c r="U1589" s="20" t="str">
        <f>INDEX(Referans!B:B,MATCH(N1589,Referans!A:A,0))</f>
        <v>Ayşe Demir</v>
      </c>
      <c r="V1589" s="20" t="str">
        <f t="shared" si="24"/>
        <v>KARLI</v>
      </c>
    </row>
    <row r="1590" spans="1:22" x14ac:dyDescent="0.25">
      <c r="A1590" s="1">
        <v>2687</v>
      </c>
      <c r="B1590" s="19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1">
        <v>3.2040000000000002</v>
      </c>
      <c r="R1590" s="1">
        <v>2</v>
      </c>
      <c r="S1590" s="11">
        <v>-2.4563999999999995</v>
      </c>
      <c r="T1590" s="20" t="str">
        <f>VLOOKUP(N1590,Referans!A:B,2,FALSE)</f>
        <v>Ayşe Demir</v>
      </c>
      <c r="U1590" s="20" t="str">
        <f>INDEX(Referans!B:B,MATCH(N1590,Referans!A:A,0))</f>
        <v>Ayşe Demir</v>
      </c>
      <c r="V1590" s="20" t="str">
        <f t="shared" si="24"/>
        <v>ZARARLI</v>
      </c>
    </row>
    <row r="1591" spans="1:22" x14ac:dyDescent="0.25">
      <c r="A1591" s="1">
        <v>2688</v>
      </c>
      <c r="B1591" s="19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1">
        <v>3.9799999999999991</v>
      </c>
      <c r="R1591" s="1">
        <v>5</v>
      </c>
      <c r="S1591" s="11">
        <v>-6.5670000000000019</v>
      </c>
      <c r="T1591" s="20" t="str">
        <f>VLOOKUP(N1591,Referans!A:B,2,FALSE)</f>
        <v>Ayşe Demir</v>
      </c>
      <c r="U1591" s="20" t="str">
        <f>INDEX(Referans!B:B,MATCH(N1591,Referans!A:A,0))</f>
        <v>Ayşe Demir</v>
      </c>
      <c r="V1591" s="20" t="str">
        <f t="shared" si="24"/>
        <v>ZARARLI</v>
      </c>
    </row>
    <row r="1592" spans="1:22" x14ac:dyDescent="0.25">
      <c r="A1592" s="1">
        <v>2691</v>
      </c>
      <c r="B1592" s="19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1">
        <v>5.3460000000000019</v>
      </c>
      <c r="R1592" s="1">
        <v>3</v>
      </c>
      <c r="S1592" s="11">
        <v>-4.4550000000000001</v>
      </c>
      <c r="T1592" s="20" t="str">
        <f>VLOOKUP(N1592,Referans!A:B,2,FALSE)</f>
        <v>Ayşe Demir</v>
      </c>
      <c r="U1592" s="20" t="str">
        <f>INDEX(Referans!B:B,MATCH(N1592,Referans!A:A,0))</f>
        <v>Ayşe Demir</v>
      </c>
      <c r="V1592" s="20" t="str">
        <f t="shared" si="24"/>
        <v>ZARARLI</v>
      </c>
    </row>
    <row r="1593" spans="1:22" x14ac:dyDescent="0.25">
      <c r="A1593" s="1">
        <v>2692</v>
      </c>
      <c r="B1593" s="19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1">
        <v>15.48</v>
      </c>
      <c r="R1593" s="1">
        <v>3</v>
      </c>
      <c r="S1593" s="11">
        <v>5.6115000000000004</v>
      </c>
      <c r="T1593" s="20" t="str">
        <f>VLOOKUP(N1593,Referans!A:B,2,FALSE)</f>
        <v>Ayşe Demir</v>
      </c>
      <c r="U1593" s="20" t="str">
        <f>INDEX(Referans!B:B,MATCH(N1593,Referans!A:A,0))</f>
        <v>Ayşe Demir</v>
      </c>
      <c r="V1593" s="20" t="str">
        <f t="shared" si="24"/>
        <v>KARLI</v>
      </c>
    </row>
    <row r="1594" spans="1:22" x14ac:dyDescent="0.25">
      <c r="A1594" s="1">
        <v>2693</v>
      </c>
      <c r="B1594" s="19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1">
        <v>108.57599999999999</v>
      </c>
      <c r="R1594" s="1">
        <v>3</v>
      </c>
      <c r="S1594" s="11">
        <v>8.1432000000000002</v>
      </c>
      <c r="T1594" s="20" t="str">
        <f>VLOOKUP(N1594,Referans!A:B,2,FALSE)</f>
        <v>Mehmet Kaya</v>
      </c>
      <c r="U1594" s="20" t="str">
        <f>INDEX(Referans!B:B,MATCH(N1594,Referans!A:A,0))</f>
        <v>Mehmet Kaya</v>
      </c>
      <c r="V1594" s="20" t="str">
        <f t="shared" si="24"/>
        <v>KARLI</v>
      </c>
    </row>
    <row r="1595" spans="1:22" x14ac:dyDescent="0.25">
      <c r="A1595" s="1">
        <v>2694</v>
      </c>
      <c r="B1595" s="19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1">
        <v>109.9</v>
      </c>
      <c r="R1595" s="1">
        <v>5</v>
      </c>
      <c r="S1595" s="11">
        <v>37.366</v>
      </c>
      <c r="T1595" s="20" t="str">
        <f>VLOOKUP(N1595,Referans!A:B,2,FALSE)</f>
        <v>Ahmet Yılmaz</v>
      </c>
      <c r="U1595" s="20" t="str">
        <f>INDEX(Referans!B:B,MATCH(N1595,Referans!A:A,0))</f>
        <v>Ahmet Yılmaz</v>
      </c>
      <c r="V1595" s="20" t="str">
        <f t="shared" si="24"/>
        <v>KARLI</v>
      </c>
    </row>
    <row r="1596" spans="1:22" x14ac:dyDescent="0.25">
      <c r="A1596" s="1">
        <v>2696</v>
      </c>
      <c r="B1596" s="19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1">
        <v>30.352</v>
      </c>
      <c r="R1596" s="1">
        <v>2</v>
      </c>
      <c r="S1596" s="11">
        <v>10.623199999999997</v>
      </c>
      <c r="T1596" s="20" t="str">
        <f>VLOOKUP(N1596,Referans!A:B,2,FALSE)</f>
        <v>Ayşe Demir</v>
      </c>
      <c r="U1596" s="20" t="str">
        <f>INDEX(Referans!B:B,MATCH(N1596,Referans!A:A,0))</f>
        <v>Ayşe Demir</v>
      </c>
      <c r="V1596" s="20" t="str">
        <f t="shared" si="24"/>
        <v>KARLI</v>
      </c>
    </row>
    <row r="1597" spans="1:22" x14ac:dyDescent="0.25">
      <c r="A1597" s="1">
        <v>2705</v>
      </c>
      <c r="B1597" s="19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1">
        <v>132.60000000000002</v>
      </c>
      <c r="R1597" s="1">
        <v>6</v>
      </c>
      <c r="S1597" s="11">
        <v>17.238000000000007</v>
      </c>
      <c r="T1597" s="20" t="str">
        <f>VLOOKUP(N1597,Referans!A:B,2,FALSE)</f>
        <v>Mehmet Kaya</v>
      </c>
      <c r="U1597" s="20" t="str">
        <f>INDEX(Referans!B:B,MATCH(N1597,Referans!A:A,0))</f>
        <v>Mehmet Kaya</v>
      </c>
      <c r="V1597" s="20" t="str">
        <f t="shared" si="24"/>
        <v>KARLI</v>
      </c>
    </row>
    <row r="1598" spans="1:22" x14ac:dyDescent="0.25">
      <c r="A1598" s="1">
        <v>2706</v>
      </c>
      <c r="B1598" s="19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1">
        <v>16.68</v>
      </c>
      <c r="R1598" s="1">
        <v>2</v>
      </c>
      <c r="S1598" s="11">
        <v>4.3368000000000002</v>
      </c>
      <c r="T1598" s="20" t="str">
        <f>VLOOKUP(N1598,Referans!A:B,2,FALSE)</f>
        <v>Ayşe Demir</v>
      </c>
      <c r="U1598" s="20" t="str">
        <f>INDEX(Referans!B:B,MATCH(N1598,Referans!A:A,0))</f>
        <v>Ayşe Demir</v>
      </c>
      <c r="V1598" s="20" t="str">
        <f t="shared" si="24"/>
        <v>KARLI</v>
      </c>
    </row>
    <row r="1599" spans="1:22" x14ac:dyDescent="0.25">
      <c r="A1599" s="1">
        <v>2707</v>
      </c>
      <c r="B1599" s="19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1">
        <v>19.440000000000001</v>
      </c>
      <c r="R1599" s="1">
        <v>3</v>
      </c>
      <c r="S1599" s="11">
        <v>9.3312000000000008</v>
      </c>
      <c r="T1599" s="20" t="str">
        <f>VLOOKUP(N1599,Referans!A:B,2,FALSE)</f>
        <v>Ayşe Demir</v>
      </c>
      <c r="U1599" s="20" t="str">
        <f>INDEX(Referans!B:B,MATCH(N1599,Referans!A:A,0))</f>
        <v>Ayşe Demir</v>
      </c>
      <c r="V1599" s="20" t="str">
        <f t="shared" si="24"/>
        <v>KARLI</v>
      </c>
    </row>
    <row r="1600" spans="1:22" x14ac:dyDescent="0.25">
      <c r="A1600" s="1">
        <v>2708</v>
      </c>
      <c r="B1600" s="19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1">
        <v>192.16</v>
      </c>
      <c r="R1600" s="1">
        <v>4</v>
      </c>
      <c r="S1600" s="11">
        <v>92.236799999999988</v>
      </c>
      <c r="T1600" s="20" t="str">
        <f>VLOOKUP(N1600,Referans!A:B,2,FALSE)</f>
        <v>Ayşe Demir</v>
      </c>
      <c r="U1600" s="20" t="str">
        <f>INDEX(Referans!B:B,MATCH(N1600,Referans!A:A,0))</f>
        <v>Ayşe Demir</v>
      </c>
      <c r="V1600" s="20" t="str">
        <f t="shared" si="24"/>
        <v>KARLI</v>
      </c>
    </row>
    <row r="1601" spans="1:22" x14ac:dyDescent="0.25">
      <c r="A1601" s="1">
        <v>2712</v>
      </c>
      <c r="B1601" s="19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1">
        <v>45.888000000000005</v>
      </c>
      <c r="R1601" s="1">
        <v>4</v>
      </c>
      <c r="S1601" s="11">
        <v>9.1775999999999982</v>
      </c>
      <c r="T1601" s="20" t="str">
        <f>VLOOKUP(N1601,Referans!A:B,2,FALSE)</f>
        <v>Ahmet Yılmaz</v>
      </c>
      <c r="U1601" s="20" t="str">
        <f>INDEX(Referans!B:B,MATCH(N1601,Referans!A:A,0))</f>
        <v>Ahmet Yılmaz</v>
      </c>
      <c r="V1601" s="20" t="str">
        <f t="shared" si="24"/>
        <v>KARLI</v>
      </c>
    </row>
    <row r="1602" spans="1:22" x14ac:dyDescent="0.25">
      <c r="A1602" s="1">
        <v>2713</v>
      </c>
      <c r="B1602" s="19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1">
        <v>60.12</v>
      </c>
      <c r="R1602" s="1">
        <v>9</v>
      </c>
      <c r="S1602" s="11">
        <v>22.244399999999995</v>
      </c>
      <c r="T1602" s="20" t="str">
        <f>VLOOKUP(N1602,Referans!A:B,2,FALSE)</f>
        <v>Ayşe Demir</v>
      </c>
      <c r="U1602" s="20" t="str">
        <f>INDEX(Referans!B:B,MATCH(N1602,Referans!A:A,0))</f>
        <v>Ayşe Demir</v>
      </c>
      <c r="V1602" s="20" t="str">
        <f t="shared" ref="V1602:V1665" si="25">IF(S1602&gt;0,"KARLI",IF(S1602=0,"KAR VEYA ZARAR YOK","ZARARLI"))</f>
        <v>KARLI</v>
      </c>
    </row>
    <row r="1603" spans="1:22" x14ac:dyDescent="0.25">
      <c r="A1603" s="1">
        <v>2717</v>
      </c>
      <c r="B1603" s="19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1">
        <v>71.98</v>
      </c>
      <c r="R1603" s="1">
        <v>2</v>
      </c>
      <c r="S1603" s="11">
        <v>15.1158</v>
      </c>
      <c r="T1603" s="20" t="str">
        <f>VLOOKUP(N1603,Referans!A:B,2,FALSE)</f>
        <v>Mehmet Kaya</v>
      </c>
      <c r="U1603" s="20" t="str">
        <f>INDEX(Referans!B:B,MATCH(N1603,Referans!A:A,0))</f>
        <v>Mehmet Kaya</v>
      </c>
      <c r="V1603" s="20" t="str">
        <f t="shared" si="25"/>
        <v>KARLI</v>
      </c>
    </row>
    <row r="1604" spans="1:22" x14ac:dyDescent="0.25">
      <c r="A1604" s="1">
        <v>2719</v>
      </c>
      <c r="B1604" s="19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1">
        <v>124.36</v>
      </c>
      <c r="R1604" s="1">
        <v>2</v>
      </c>
      <c r="S1604" s="11">
        <v>33.577200000000005</v>
      </c>
      <c r="T1604" s="20" t="str">
        <f>VLOOKUP(N1604,Referans!A:B,2,FALSE)</f>
        <v>Ayşe Demir</v>
      </c>
      <c r="U1604" s="20" t="str">
        <f>INDEX(Referans!B:B,MATCH(N1604,Referans!A:A,0))</f>
        <v>Ayşe Demir</v>
      </c>
      <c r="V1604" s="20" t="str">
        <f t="shared" si="25"/>
        <v>KARLI</v>
      </c>
    </row>
    <row r="1605" spans="1:22" x14ac:dyDescent="0.25">
      <c r="A1605" s="1">
        <v>2723</v>
      </c>
      <c r="B1605" s="19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1">
        <v>81.199999999999989</v>
      </c>
      <c r="R1605" s="1">
        <v>5</v>
      </c>
      <c r="S1605" s="11">
        <v>12.18</v>
      </c>
      <c r="T1605" s="20" t="str">
        <f>VLOOKUP(N1605,Referans!A:B,2,FALSE)</f>
        <v>Ayşe Demir</v>
      </c>
      <c r="U1605" s="20" t="str">
        <f>INDEX(Referans!B:B,MATCH(N1605,Referans!A:A,0))</f>
        <v>Ayşe Demir</v>
      </c>
      <c r="V1605" s="20" t="str">
        <f t="shared" si="25"/>
        <v>KARLI</v>
      </c>
    </row>
    <row r="1606" spans="1:22" x14ac:dyDescent="0.25">
      <c r="A1606" s="1">
        <v>2726</v>
      </c>
      <c r="B1606" s="19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1">
        <v>359.97</v>
      </c>
      <c r="R1606" s="1">
        <v>5</v>
      </c>
      <c r="S1606" s="11">
        <v>-71.994000000000028</v>
      </c>
      <c r="T1606" s="20" t="str">
        <f>VLOOKUP(N1606,Referans!A:B,2,FALSE)</f>
        <v>Mehmet Kaya</v>
      </c>
      <c r="U1606" s="20" t="str">
        <f>INDEX(Referans!B:B,MATCH(N1606,Referans!A:A,0))</f>
        <v>Mehmet Kaya</v>
      </c>
      <c r="V1606" s="20" t="str">
        <f t="shared" si="25"/>
        <v>ZARARLI</v>
      </c>
    </row>
    <row r="1607" spans="1:22" x14ac:dyDescent="0.25">
      <c r="A1607" s="1">
        <v>2727</v>
      </c>
      <c r="B1607" s="19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1">
        <v>350.35199999999998</v>
      </c>
      <c r="R1607" s="1">
        <v>4</v>
      </c>
      <c r="S1607" s="11">
        <v>-140.14079999999996</v>
      </c>
      <c r="T1607" s="20" t="str">
        <f>VLOOKUP(N1607,Referans!A:B,2,FALSE)</f>
        <v>Ahmet Yılmaz</v>
      </c>
      <c r="U1607" s="20" t="str">
        <f>INDEX(Referans!B:B,MATCH(N1607,Referans!A:A,0))</f>
        <v>Ahmet Yılmaz</v>
      </c>
      <c r="V1607" s="20" t="str">
        <f t="shared" si="25"/>
        <v>ZARARLI</v>
      </c>
    </row>
    <row r="1608" spans="1:22" x14ac:dyDescent="0.25">
      <c r="A1608" s="1">
        <v>2728</v>
      </c>
      <c r="B1608" s="19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1">
        <v>1.6410000000000002</v>
      </c>
      <c r="R1608" s="1">
        <v>1</v>
      </c>
      <c r="S1608" s="11">
        <v>-1.3128000000000002</v>
      </c>
      <c r="T1608" s="20" t="str">
        <f>VLOOKUP(N1608,Referans!A:B,2,FALSE)</f>
        <v>Ayşe Demir</v>
      </c>
      <c r="U1608" s="20" t="str">
        <f>INDEX(Referans!B:B,MATCH(N1608,Referans!A:A,0))</f>
        <v>Ayşe Demir</v>
      </c>
      <c r="V1608" s="20" t="str">
        <f t="shared" si="25"/>
        <v>ZARARLI</v>
      </c>
    </row>
    <row r="1609" spans="1:22" x14ac:dyDescent="0.25">
      <c r="A1609" s="1">
        <v>2729</v>
      </c>
      <c r="B1609" s="19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1">
        <v>629.95799999999997</v>
      </c>
      <c r="R1609" s="1">
        <v>7</v>
      </c>
      <c r="S1609" s="11">
        <v>94.49369999999999</v>
      </c>
      <c r="T1609" s="20" t="str">
        <f>VLOOKUP(N1609,Referans!A:B,2,FALSE)</f>
        <v>Mehmet Kaya</v>
      </c>
      <c r="U1609" s="20" t="str">
        <f>INDEX(Referans!B:B,MATCH(N1609,Referans!A:A,0))</f>
        <v>Mehmet Kaya</v>
      </c>
      <c r="V1609" s="20" t="str">
        <f t="shared" si="25"/>
        <v>KARLI</v>
      </c>
    </row>
    <row r="1610" spans="1:22" x14ac:dyDescent="0.25">
      <c r="A1610" s="1">
        <v>2730</v>
      </c>
      <c r="B1610" s="19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1">
        <v>6.63</v>
      </c>
      <c r="R1610" s="1">
        <v>3</v>
      </c>
      <c r="S1610" s="11">
        <v>1.7901</v>
      </c>
      <c r="T1610" s="20" t="str">
        <f>VLOOKUP(N1610,Referans!A:B,2,FALSE)</f>
        <v>Ayşe Demir</v>
      </c>
      <c r="U1610" s="20" t="str">
        <f>INDEX(Referans!B:B,MATCH(N1610,Referans!A:A,0))</f>
        <v>Ayşe Demir</v>
      </c>
      <c r="V1610" s="20" t="str">
        <f t="shared" si="25"/>
        <v>KARLI</v>
      </c>
    </row>
    <row r="1611" spans="1:22" x14ac:dyDescent="0.25">
      <c r="A1611" s="1">
        <v>2731</v>
      </c>
      <c r="B1611" s="19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1">
        <v>799.96</v>
      </c>
      <c r="R1611" s="1">
        <v>4</v>
      </c>
      <c r="S1611" s="11">
        <v>343.98280000000005</v>
      </c>
      <c r="T1611" s="20" t="str">
        <f>VLOOKUP(N1611,Referans!A:B,2,FALSE)</f>
        <v>Mehmet Kaya</v>
      </c>
      <c r="U1611" s="20" t="str">
        <f>INDEX(Referans!B:B,MATCH(N1611,Referans!A:A,0))</f>
        <v>Mehmet Kaya</v>
      </c>
      <c r="V1611" s="20" t="str">
        <f t="shared" si="25"/>
        <v>KARLI</v>
      </c>
    </row>
    <row r="1612" spans="1:22" x14ac:dyDescent="0.25">
      <c r="A1612" s="1">
        <v>2732</v>
      </c>
      <c r="B1612" s="19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1">
        <v>107.53</v>
      </c>
      <c r="R1612" s="1">
        <v>1</v>
      </c>
      <c r="S1612" s="11">
        <v>21.506</v>
      </c>
      <c r="T1612" s="20" t="str">
        <f>VLOOKUP(N1612,Referans!A:B,2,FALSE)</f>
        <v>Ahmet Yılmaz</v>
      </c>
      <c r="U1612" s="20" t="str">
        <f>INDEX(Referans!B:B,MATCH(N1612,Referans!A:A,0))</f>
        <v>Ahmet Yılmaz</v>
      </c>
      <c r="V1612" s="20" t="str">
        <f t="shared" si="25"/>
        <v>KARLI</v>
      </c>
    </row>
    <row r="1613" spans="1:22" x14ac:dyDescent="0.25">
      <c r="A1613" s="1">
        <v>2740</v>
      </c>
      <c r="B1613" s="19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1">
        <v>477.24</v>
      </c>
      <c r="R1613" s="1">
        <v>4</v>
      </c>
      <c r="S1613" s="11">
        <v>9.5448000000000093</v>
      </c>
      <c r="T1613" s="20" t="str">
        <f>VLOOKUP(N1613,Referans!A:B,2,FALSE)</f>
        <v>Ayşe Demir</v>
      </c>
      <c r="U1613" s="20" t="str">
        <f>INDEX(Referans!B:B,MATCH(N1613,Referans!A:A,0))</f>
        <v>Ayşe Demir</v>
      </c>
      <c r="V1613" s="20" t="str">
        <f t="shared" si="25"/>
        <v>KARLI</v>
      </c>
    </row>
    <row r="1614" spans="1:22" x14ac:dyDescent="0.25">
      <c r="A1614" s="1">
        <v>2741</v>
      </c>
      <c r="B1614" s="19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1">
        <v>25.98</v>
      </c>
      <c r="R1614" s="1">
        <v>2</v>
      </c>
      <c r="S1614" s="11">
        <v>1.558799999999998</v>
      </c>
      <c r="T1614" s="20" t="str">
        <f>VLOOKUP(N1614,Referans!A:B,2,FALSE)</f>
        <v>Mehmet Kaya</v>
      </c>
      <c r="U1614" s="20" t="str">
        <f>INDEX(Referans!B:B,MATCH(N1614,Referans!A:A,0))</f>
        <v>Mehmet Kaya</v>
      </c>
      <c r="V1614" s="20" t="str">
        <f t="shared" si="25"/>
        <v>KARLI</v>
      </c>
    </row>
    <row r="1615" spans="1:22" x14ac:dyDescent="0.25">
      <c r="A1615" s="1">
        <v>2742</v>
      </c>
      <c r="B1615" s="19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1">
        <v>46.72</v>
      </c>
      <c r="R1615" s="1">
        <v>5</v>
      </c>
      <c r="S1615" s="11">
        <v>17.52</v>
      </c>
      <c r="T1615" s="20" t="str">
        <f>VLOOKUP(N1615,Referans!A:B,2,FALSE)</f>
        <v>Ayşe Demir</v>
      </c>
      <c r="U1615" s="20" t="str">
        <f>INDEX(Referans!B:B,MATCH(N1615,Referans!A:A,0))</f>
        <v>Ayşe Demir</v>
      </c>
      <c r="V1615" s="20" t="str">
        <f t="shared" si="25"/>
        <v>KARLI</v>
      </c>
    </row>
    <row r="1616" spans="1:22" x14ac:dyDescent="0.25">
      <c r="A1616" s="1">
        <v>2746</v>
      </c>
      <c r="B1616" s="19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1">
        <v>79.992000000000004</v>
      </c>
      <c r="R1616" s="1">
        <v>1</v>
      </c>
      <c r="S1616" s="11">
        <v>21.997800000000002</v>
      </c>
      <c r="T1616" s="20" t="str">
        <f>VLOOKUP(N1616,Referans!A:B,2,FALSE)</f>
        <v>Mehmet Kaya</v>
      </c>
      <c r="U1616" s="20" t="str">
        <f>INDEX(Referans!B:B,MATCH(N1616,Referans!A:A,0))</f>
        <v>Mehmet Kaya</v>
      </c>
      <c r="V1616" s="20" t="str">
        <f t="shared" si="25"/>
        <v>KARLI</v>
      </c>
    </row>
    <row r="1617" spans="1:22" x14ac:dyDescent="0.25">
      <c r="A1617" s="1">
        <v>2758</v>
      </c>
      <c r="B1617" s="19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1">
        <v>239.96999999999997</v>
      </c>
      <c r="R1617" s="1">
        <v>3</v>
      </c>
      <c r="S1617" s="11">
        <v>71.990999999999985</v>
      </c>
      <c r="T1617" s="20" t="str">
        <f>VLOOKUP(N1617,Referans!A:B,2,FALSE)</f>
        <v>Mehmet Kaya</v>
      </c>
      <c r="U1617" s="20" t="str">
        <f>INDEX(Referans!B:B,MATCH(N1617,Referans!A:A,0))</f>
        <v>Mehmet Kaya</v>
      </c>
      <c r="V1617" s="20" t="str">
        <f t="shared" si="25"/>
        <v>KARLI</v>
      </c>
    </row>
    <row r="1618" spans="1:22" x14ac:dyDescent="0.25">
      <c r="A1618" s="1">
        <v>2759</v>
      </c>
      <c r="B1618" s="19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1">
        <v>76.92</v>
      </c>
      <c r="R1618" s="1">
        <v>4</v>
      </c>
      <c r="S1618" s="11">
        <v>31.537200000000006</v>
      </c>
      <c r="T1618" s="20" t="str">
        <f>VLOOKUP(N1618,Referans!A:B,2,FALSE)</f>
        <v>Ahmet Yılmaz</v>
      </c>
      <c r="U1618" s="20" t="str">
        <f>INDEX(Referans!B:B,MATCH(N1618,Referans!A:A,0))</f>
        <v>Ahmet Yılmaz</v>
      </c>
      <c r="V1618" s="20" t="str">
        <f t="shared" si="25"/>
        <v>KARLI</v>
      </c>
    </row>
    <row r="1619" spans="1:22" x14ac:dyDescent="0.25">
      <c r="A1619" s="1">
        <v>2760</v>
      </c>
      <c r="B1619" s="19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1">
        <v>481.32</v>
      </c>
      <c r="R1619" s="1">
        <v>4</v>
      </c>
      <c r="S1619" s="11">
        <v>125.14319999999998</v>
      </c>
      <c r="T1619" s="20" t="str">
        <f>VLOOKUP(N1619,Referans!A:B,2,FALSE)</f>
        <v>Ayşe Demir</v>
      </c>
      <c r="U1619" s="20" t="str">
        <f>INDEX(Referans!B:B,MATCH(N1619,Referans!A:A,0))</f>
        <v>Ayşe Demir</v>
      </c>
      <c r="V1619" s="20" t="str">
        <f t="shared" si="25"/>
        <v>KARLI</v>
      </c>
    </row>
    <row r="1620" spans="1:22" x14ac:dyDescent="0.25">
      <c r="A1620" s="1">
        <v>2762</v>
      </c>
      <c r="B1620" s="19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1">
        <v>0.99</v>
      </c>
      <c r="R1620" s="1">
        <v>1</v>
      </c>
      <c r="S1620" s="11">
        <v>0.4356000000000001</v>
      </c>
      <c r="T1620" s="20" t="str">
        <f>VLOOKUP(N1620,Referans!A:B,2,FALSE)</f>
        <v>Mehmet Kaya</v>
      </c>
      <c r="U1620" s="20" t="str">
        <f>INDEX(Referans!B:B,MATCH(N1620,Referans!A:A,0))</f>
        <v>Mehmet Kaya</v>
      </c>
      <c r="V1620" s="20" t="str">
        <f t="shared" si="25"/>
        <v>KARLI</v>
      </c>
    </row>
    <row r="1621" spans="1:22" x14ac:dyDescent="0.25">
      <c r="A1621" s="1">
        <v>2763</v>
      </c>
      <c r="B1621" s="19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1">
        <v>101.84</v>
      </c>
      <c r="R1621" s="1">
        <v>5</v>
      </c>
      <c r="S1621" s="11">
        <v>36.917000000000002</v>
      </c>
      <c r="T1621" s="20" t="str">
        <f>VLOOKUP(N1621,Referans!A:B,2,FALSE)</f>
        <v>Ayşe Demir</v>
      </c>
      <c r="U1621" s="20" t="str">
        <f>INDEX(Referans!B:B,MATCH(N1621,Referans!A:A,0))</f>
        <v>Ayşe Demir</v>
      </c>
      <c r="V1621" s="20" t="str">
        <f t="shared" si="25"/>
        <v>KARLI</v>
      </c>
    </row>
    <row r="1622" spans="1:22" x14ac:dyDescent="0.25">
      <c r="A1622" s="1">
        <v>2764</v>
      </c>
      <c r="B1622" s="19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1">
        <v>10.332000000000003</v>
      </c>
      <c r="R1622" s="1">
        <v>3</v>
      </c>
      <c r="S1622" s="11">
        <v>-7.5767999999999986</v>
      </c>
      <c r="T1622" s="20" t="str">
        <f>VLOOKUP(N1622,Referans!A:B,2,FALSE)</f>
        <v>Ayşe Demir</v>
      </c>
      <c r="U1622" s="20" t="str">
        <f>INDEX(Referans!B:B,MATCH(N1622,Referans!A:A,0))</f>
        <v>Ayşe Demir</v>
      </c>
      <c r="V1622" s="20" t="str">
        <f t="shared" si="25"/>
        <v>ZARARLI</v>
      </c>
    </row>
    <row r="1623" spans="1:22" x14ac:dyDescent="0.25">
      <c r="A1623" s="1">
        <v>2765</v>
      </c>
      <c r="B1623" s="19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1">
        <v>31.155000000000005</v>
      </c>
      <c r="R1623" s="1">
        <v>5</v>
      </c>
      <c r="S1623" s="11">
        <v>-23.8855</v>
      </c>
      <c r="T1623" s="20" t="str">
        <f>VLOOKUP(N1623,Referans!A:B,2,FALSE)</f>
        <v>Ayşe Demir</v>
      </c>
      <c r="U1623" s="20" t="str">
        <f>INDEX(Referans!B:B,MATCH(N1623,Referans!A:A,0))</f>
        <v>Ayşe Demir</v>
      </c>
      <c r="V1623" s="20" t="str">
        <f t="shared" si="25"/>
        <v>ZARARLI</v>
      </c>
    </row>
    <row r="1624" spans="1:22" x14ac:dyDescent="0.25">
      <c r="A1624" s="1">
        <v>2766</v>
      </c>
      <c r="B1624" s="19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1">
        <v>8.9280000000000008</v>
      </c>
      <c r="R1624" s="1">
        <v>2</v>
      </c>
      <c r="S1624" s="11">
        <v>0.66959999999999997</v>
      </c>
      <c r="T1624" s="20" t="str">
        <f>VLOOKUP(N1624,Referans!A:B,2,FALSE)</f>
        <v>Ayşe Demir</v>
      </c>
      <c r="U1624" s="20" t="str">
        <f>INDEX(Referans!B:B,MATCH(N1624,Referans!A:A,0))</f>
        <v>Ayşe Demir</v>
      </c>
      <c r="V1624" s="20" t="str">
        <f t="shared" si="25"/>
        <v>KARLI</v>
      </c>
    </row>
    <row r="1625" spans="1:22" x14ac:dyDescent="0.25">
      <c r="A1625" s="1">
        <v>2767</v>
      </c>
      <c r="B1625" s="19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1">
        <v>34.384</v>
      </c>
      <c r="R1625" s="1">
        <v>1</v>
      </c>
      <c r="S1625" s="11">
        <v>3.8681999999999945</v>
      </c>
      <c r="T1625" s="20" t="str">
        <f>VLOOKUP(N1625,Referans!A:B,2,FALSE)</f>
        <v>Ayşe Demir</v>
      </c>
      <c r="U1625" s="20" t="str">
        <f>INDEX(Referans!B:B,MATCH(N1625,Referans!A:A,0))</f>
        <v>Ayşe Demir</v>
      </c>
      <c r="V1625" s="20" t="str">
        <f t="shared" si="25"/>
        <v>KARLI</v>
      </c>
    </row>
    <row r="1626" spans="1:22" x14ac:dyDescent="0.25">
      <c r="A1626" s="1">
        <v>2768</v>
      </c>
      <c r="B1626" s="19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1">
        <v>1924.1599999999999</v>
      </c>
      <c r="R1626" s="1">
        <v>8</v>
      </c>
      <c r="S1626" s="11">
        <v>312.67599999999993</v>
      </c>
      <c r="T1626" s="20" t="str">
        <f>VLOOKUP(N1626,Referans!A:B,2,FALSE)</f>
        <v>Ayşe Demir</v>
      </c>
      <c r="U1626" s="20" t="str">
        <f>INDEX(Referans!B:B,MATCH(N1626,Referans!A:A,0))</f>
        <v>Ayşe Demir</v>
      </c>
      <c r="V1626" s="20" t="str">
        <f t="shared" si="25"/>
        <v>KARLI</v>
      </c>
    </row>
    <row r="1627" spans="1:22" x14ac:dyDescent="0.25">
      <c r="A1627" s="1">
        <v>2772</v>
      </c>
      <c r="B1627" s="19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1">
        <v>54.5</v>
      </c>
      <c r="R1627" s="1">
        <v>5</v>
      </c>
      <c r="S1627" s="11">
        <v>14.169999999999998</v>
      </c>
      <c r="T1627" s="20" t="str">
        <f>VLOOKUP(N1627,Referans!A:B,2,FALSE)</f>
        <v>Ayşe Demir</v>
      </c>
      <c r="U1627" s="20" t="str">
        <f>INDEX(Referans!B:B,MATCH(N1627,Referans!A:A,0))</f>
        <v>Ayşe Demir</v>
      </c>
      <c r="V1627" s="20" t="str">
        <f t="shared" si="25"/>
        <v>KARLI</v>
      </c>
    </row>
    <row r="1628" spans="1:22" x14ac:dyDescent="0.25">
      <c r="A1628" s="1">
        <v>2773</v>
      </c>
      <c r="B1628" s="19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1">
        <v>19.103999999999999</v>
      </c>
      <c r="R1628" s="1">
        <v>3</v>
      </c>
      <c r="S1628" s="11">
        <v>5.7312000000000012</v>
      </c>
      <c r="T1628" s="20" t="str">
        <f>VLOOKUP(N1628,Referans!A:B,2,FALSE)</f>
        <v>Ahmet Yılmaz</v>
      </c>
      <c r="U1628" s="20" t="str">
        <f>INDEX(Referans!B:B,MATCH(N1628,Referans!A:A,0))</f>
        <v>Ahmet Yılmaz</v>
      </c>
      <c r="V1628" s="20" t="str">
        <f t="shared" si="25"/>
        <v>KARLI</v>
      </c>
    </row>
    <row r="1629" spans="1:22" x14ac:dyDescent="0.25">
      <c r="A1629" s="1">
        <v>2774</v>
      </c>
      <c r="B1629" s="19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1">
        <v>49.44</v>
      </c>
      <c r="R1629" s="1">
        <v>3</v>
      </c>
      <c r="S1629" s="11">
        <v>24.2256</v>
      </c>
      <c r="T1629" s="20" t="str">
        <f>VLOOKUP(N1629,Referans!A:B,2,FALSE)</f>
        <v>Ayşe Demir</v>
      </c>
      <c r="U1629" s="20" t="str">
        <f>INDEX(Referans!B:B,MATCH(N1629,Referans!A:A,0))</f>
        <v>Ayşe Demir</v>
      </c>
      <c r="V1629" s="20" t="str">
        <f t="shared" si="25"/>
        <v>KARLI</v>
      </c>
    </row>
    <row r="1630" spans="1:22" x14ac:dyDescent="0.25">
      <c r="A1630" s="1">
        <v>2775</v>
      </c>
      <c r="B1630" s="19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1">
        <v>10.368000000000002</v>
      </c>
      <c r="R1630" s="1">
        <v>2</v>
      </c>
      <c r="S1630" s="11">
        <v>3.6288</v>
      </c>
      <c r="T1630" s="20" t="str">
        <f>VLOOKUP(N1630,Referans!A:B,2,FALSE)</f>
        <v>Ayşe Demir</v>
      </c>
      <c r="U1630" s="20" t="str">
        <f>INDEX(Referans!B:B,MATCH(N1630,Referans!A:A,0))</f>
        <v>Ayşe Demir</v>
      </c>
      <c r="V1630" s="20" t="str">
        <f t="shared" si="25"/>
        <v>KARLI</v>
      </c>
    </row>
    <row r="1631" spans="1:22" x14ac:dyDescent="0.25">
      <c r="A1631" s="1">
        <v>2776</v>
      </c>
      <c r="B1631" s="19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1">
        <v>154.44</v>
      </c>
      <c r="R1631" s="1">
        <v>3</v>
      </c>
      <c r="S1631" s="11">
        <v>1.5444000000000031</v>
      </c>
      <c r="T1631" s="20" t="str">
        <f>VLOOKUP(N1631,Referans!A:B,2,FALSE)</f>
        <v>Ayşe Demir</v>
      </c>
      <c r="U1631" s="20" t="str">
        <f>INDEX(Referans!B:B,MATCH(N1631,Referans!A:A,0))</f>
        <v>Ayşe Demir</v>
      </c>
      <c r="V1631" s="20" t="str">
        <f t="shared" si="25"/>
        <v>KARLI</v>
      </c>
    </row>
    <row r="1632" spans="1:22" x14ac:dyDescent="0.25">
      <c r="A1632" s="1">
        <v>2779</v>
      </c>
      <c r="B1632" s="19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1">
        <v>23.680000000000003</v>
      </c>
      <c r="R1632" s="1">
        <v>8</v>
      </c>
      <c r="S1632" s="11">
        <v>6.216000000000002</v>
      </c>
      <c r="T1632" s="20" t="str">
        <f>VLOOKUP(N1632,Referans!A:B,2,FALSE)</f>
        <v>Ahmet Yılmaz</v>
      </c>
      <c r="U1632" s="20" t="str">
        <f>INDEX(Referans!B:B,MATCH(N1632,Referans!A:A,0))</f>
        <v>Ahmet Yılmaz</v>
      </c>
      <c r="V1632" s="20" t="str">
        <f t="shared" si="25"/>
        <v>KARLI</v>
      </c>
    </row>
    <row r="1633" spans="1:22" x14ac:dyDescent="0.25">
      <c r="A1633" s="1">
        <v>2780</v>
      </c>
      <c r="B1633" s="19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1">
        <v>2.3760000000000003</v>
      </c>
      <c r="R1633" s="1">
        <v>3</v>
      </c>
      <c r="S1633" s="11">
        <v>0.74249999999999994</v>
      </c>
      <c r="T1633" s="20" t="str">
        <f>VLOOKUP(N1633,Referans!A:B,2,FALSE)</f>
        <v>Mehmet Kaya</v>
      </c>
      <c r="U1633" s="20" t="str">
        <f>INDEX(Referans!B:B,MATCH(N1633,Referans!A:A,0))</f>
        <v>Mehmet Kaya</v>
      </c>
      <c r="V1633" s="20" t="str">
        <f t="shared" si="25"/>
        <v>KARLI</v>
      </c>
    </row>
    <row r="1634" spans="1:22" x14ac:dyDescent="0.25">
      <c r="A1634" s="1">
        <v>2781</v>
      </c>
      <c r="B1634" s="19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1">
        <v>59.2</v>
      </c>
      <c r="R1634" s="1">
        <v>4</v>
      </c>
      <c r="S1634" s="11">
        <v>29.6</v>
      </c>
      <c r="T1634" s="20" t="str">
        <f>VLOOKUP(N1634,Referans!A:B,2,FALSE)</f>
        <v>Ayşe Demir</v>
      </c>
      <c r="U1634" s="20" t="str">
        <f>INDEX(Referans!B:B,MATCH(N1634,Referans!A:A,0))</f>
        <v>Ayşe Demir</v>
      </c>
      <c r="V1634" s="20" t="str">
        <f t="shared" si="25"/>
        <v>KARLI</v>
      </c>
    </row>
    <row r="1635" spans="1:22" x14ac:dyDescent="0.25">
      <c r="A1635" s="1">
        <v>2782</v>
      </c>
      <c r="B1635" s="19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1">
        <v>22</v>
      </c>
      <c r="R1635" s="1">
        <v>10</v>
      </c>
      <c r="S1635" s="11">
        <v>9.6800000000000015</v>
      </c>
      <c r="T1635" s="20" t="str">
        <f>VLOOKUP(N1635,Referans!A:B,2,FALSE)</f>
        <v>Ayşe Demir</v>
      </c>
      <c r="U1635" s="20" t="str">
        <f>INDEX(Referans!B:B,MATCH(N1635,Referans!A:A,0))</f>
        <v>Ayşe Demir</v>
      </c>
      <c r="V1635" s="20" t="str">
        <f t="shared" si="25"/>
        <v>KARLI</v>
      </c>
    </row>
    <row r="1636" spans="1:22" x14ac:dyDescent="0.25">
      <c r="A1636" s="1">
        <v>2783</v>
      </c>
      <c r="B1636" s="19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1">
        <v>257.98</v>
      </c>
      <c r="R1636" s="1">
        <v>2</v>
      </c>
      <c r="S1636" s="11">
        <v>74.8142</v>
      </c>
      <c r="T1636" s="20" t="str">
        <f>VLOOKUP(N1636,Referans!A:B,2,FALSE)</f>
        <v>Mehmet Kaya</v>
      </c>
      <c r="U1636" s="20" t="str">
        <f>INDEX(Referans!B:B,MATCH(N1636,Referans!A:A,0))</f>
        <v>Mehmet Kaya</v>
      </c>
      <c r="V1636" s="20" t="str">
        <f t="shared" si="25"/>
        <v>KARLI</v>
      </c>
    </row>
    <row r="1637" spans="1:22" x14ac:dyDescent="0.25">
      <c r="A1637" s="1">
        <v>2784</v>
      </c>
      <c r="B1637" s="19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1">
        <v>23.987999999999996</v>
      </c>
      <c r="R1637" s="1">
        <v>2</v>
      </c>
      <c r="S1637" s="11">
        <v>-15.991999999999999</v>
      </c>
      <c r="T1637" s="20" t="str">
        <f>VLOOKUP(N1637,Referans!A:B,2,FALSE)</f>
        <v>Mehmet Kaya</v>
      </c>
      <c r="U1637" s="20" t="str">
        <f>INDEX(Referans!B:B,MATCH(N1637,Referans!A:A,0))</f>
        <v>Mehmet Kaya</v>
      </c>
      <c r="V1637" s="20" t="str">
        <f t="shared" si="25"/>
        <v>ZARARLI</v>
      </c>
    </row>
    <row r="1638" spans="1:22" x14ac:dyDescent="0.25">
      <c r="A1638" s="1">
        <v>2785</v>
      </c>
      <c r="B1638" s="19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1">
        <v>23.975999999999999</v>
      </c>
      <c r="R1638" s="1">
        <v>4</v>
      </c>
      <c r="S1638" s="11">
        <v>-15.584400000000002</v>
      </c>
      <c r="T1638" s="20" t="str">
        <f>VLOOKUP(N1638,Referans!A:B,2,FALSE)</f>
        <v>Mehmet Kaya</v>
      </c>
      <c r="U1638" s="20" t="str">
        <f>INDEX(Referans!B:B,MATCH(N1638,Referans!A:A,0))</f>
        <v>Mehmet Kaya</v>
      </c>
      <c r="V1638" s="20" t="str">
        <f t="shared" si="25"/>
        <v>ZARARLI</v>
      </c>
    </row>
    <row r="1639" spans="1:22" x14ac:dyDescent="0.25">
      <c r="A1639" s="1">
        <v>2798</v>
      </c>
      <c r="B1639" s="19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1">
        <v>13.36</v>
      </c>
      <c r="R1639" s="1">
        <v>4</v>
      </c>
      <c r="S1639" s="11">
        <v>4.1415999999999986</v>
      </c>
      <c r="T1639" s="20" t="str">
        <f>VLOOKUP(N1639,Referans!A:B,2,FALSE)</f>
        <v>Ayşe Demir</v>
      </c>
      <c r="U1639" s="20" t="str">
        <f>INDEX(Referans!B:B,MATCH(N1639,Referans!A:A,0))</f>
        <v>Ayşe Demir</v>
      </c>
      <c r="V1639" s="20" t="str">
        <f t="shared" si="25"/>
        <v>KARLI</v>
      </c>
    </row>
    <row r="1640" spans="1:22" x14ac:dyDescent="0.25">
      <c r="A1640" s="1">
        <v>2799</v>
      </c>
      <c r="B1640" s="19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1">
        <v>39.96</v>
      </c>
      <c r="R1640" s="1">
        <v>2</v>
      </c>
      <c r="S1640" s="11">
        <v>18.781199999999998</v>
      </c>
      <c r="T1640" s="20" t="str">
        <f>VLOOKUP(N1640,Referans!A:B,2,FALSE)</f>
        <v>Ayşe Demir</v>
      </c>
      <c r="U1640" s="20" t="str">
        <f>INDEX(Referans!B:B,MATCH(N1640,Referans!A:A,0))</f>
        <v>Ayşe Demir</v>
      </c>
      <c r="V1640" s="20" t="str">
        <f t="shared" si="25"/>
        <v>KARLI</v>
      </c>
    </row>
    <row r="1641" spans="1:22" x14ac:dyDescent="0.25">
      <c r="A1641" s="1">
        <v>2800</v>
      </c>
      <c r="B1641" s="19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1">
        <v>145.85000000000002</v>
      </c>
      <c r="R1641" s="1">
        <v>5</v>
      </c>
      <c r="S1641" s="11">
        <v>70.007999999999996</v>
      </c>
      <c r="T1641" s="20" t="str">
        <f>VLOOKUP(N1641,Referans!A:B,2,FALSE)</f>
        <v>Ayşe Demir</v>
      </c>
      <c r="U1641" s="20" t="str">
        <f>INDEX(Referans!B:B,MATCH(N1641,Referans!A:A,0))</f>
        <v>Ayşe Demir</v>
      </c>
      <c r="V1641" s="20" t="str">
        <f t="shared" si="25"/>
        <v>KARLI</v>
      </c>
    </row>
    <row r="1642" spans="1:22" x14ac:dyDescent="0.25">
      <c r="A1642" s="1">
        <v>2801</v>
      </c>
      <c r="B1642" s="19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1">
        <v>783.96000000000015</v>
      </c>
      <c r="R1642" s="1">
        <v>5</v>
      </c>
      <c r="S1642" s="11">
        <v>78.396000000000043</v>
      </c>
      <c r="T1642" s="20" t="str">
        <f>VLOOKUP(N1642,Referans!A:B,2,FALSE)</f>
        <v>Mehmet Kaya</v>
      </c>
      <c r="U1642" s="20" t="str">
        <f>INDEX(Referans!B:B,MATCH(N1642,Referans!A:A,0))</f>
        <v>Mehmet Kaya</v>
      </c>
      <c r="V1642" s="20" t="str">
        <f t="shared" si="25"/>
        <v>KARLI</v>
      </c>
    </row>
    <row r="1643" spans="1:22" x14ac:dyDescent="0.25">
      <c r="A1643" s="1">
        <v>2803</v>
      </c>
      <c r="B1643" s="19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1">
        <v>41.37</v>
      </c>
      <c r="R1643" s="1">
        <v>3</v>
      </c>
      <c r="S1643" s="11">
        <v>17.375399999999999</v>
      </c>
      <c r="T1643" s="20" t="str">
        <f>VLOOKUP(N1643,Referans!A:B,2,FALSE)</f>
        <v>Ahmet Yılmaz</v>
      </c>
      <c r="U1643" s="20" t="str">
        <f>INDEX(Referans!B:B,MATCH(N1643,Referans!A:A,0))</f>
        <v>Ahmet Yılmaz</v>
      </c>
      <c r="V1643" s="20" t="str">
        <f t="shared" si="25"/>
        <v>KARLI</v>
      </c>
    </row>
    <row r="1644" spans="1:22" x14ac:dyDescent="0.25">
      <c r="A1644" s="1">
        <v>2820</v>
      </c>
      <c r="B1644" s="19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1">
        <v>6.7200000000000006</v>
      </c>
      <c r="R1644" s="1">
        <v>5</v>
      </c>
      <c r="S1644" s="11">
        <v>2.351999999999999</v>
      </c>
      <c r="T1644" s="20" t="str">
        <f>VLOOKUP(N1644,Referans!A:B,2,FALSE)</f>
        <v>Ayşe Demir</v>
      </c>
      <c r="U1644" s="20" t="str">
        <f>INDEX(Referans!B:B,MATCH(N1644,Referans!A:A,0))</f>
        <v>Ayşe Demir</v>
      </c>
      <c r="V1644" s="20" t="str">
        <f t="shared" si="25"/>
        <v>KARLI</v>
      </c>
    </row>
    <row r="1645" spans="1:22" x14ac:dyDescent="0.25">
      <c r="A1645" s="1">
        <v>2821</v>
      </c>
      <c r="B1645" s="19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1">
        <v>298.77600000000001</v>
      </c>
      <c r="R1645" s="1">
        <v>3</v>
      </c>
      <c r="S1645" s="11">
        <v>7.4693999999999932</v>
      </c>
      <c r="T1645" s="20" t="str">
        <f>VLOOKUP(N1645,Referans!A:B,2,FALSE)</f>
        <v>Ahmet Yılmaz</v>
      </c>
      <c r="U1645" s="20" t="str">
        <f>INDEX(Referans!B:B,MATCH(N1645,Referans!A:A,0))</f>
        <v>Ahmet Yılmaz</v>
      </c>
      <c r="V1645" s="20" t="str">
        <f t="shared" si="25"/>
        <v>KARLI</v>
      </c>
    </row>
    <row r="1646" spans="1:22" x14ac:dyDescent="0.25">
      <c r="A1646" s="1">
        <v>2822</v>
      </c>
      <c r="B1646" s="19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1">
        <v>302.37599999999998</v>
      </c>
      <c r="R1646" s="1">
        <v>3</v>
      </c>
      <c r="S1646" s="11">
        <v>22.678200000000018</v>
      </c>
      <c r="T1646" s="20" t="str">
        <f>VLOOKUP(N1646,Referans!A:B,2,FALSE)</f>
        <v>Mehmet Kaya</v>
      </c>
      <c r="U1646" s="20" t="str">
        <f>INDEX(Referans!B:B,MATCH(N1646,Referans!A:A,0))</f>
        <v>Mehmet Kaya</v>
      </c>
      <c r="V1646" s="20" t="str">
        <f t="shared" si="25"/>
        <v>KARLI</v>
      </c>
    </row>
    <row r="1647" spans="1:22" x14ac:dyDescent="0.25">
      <c r="A1647" s="1">
        <v>2823</v>
      </c>
      <c r="B1647" s="19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1">
        <v>8.9280000000000008</v>
      </c>
      <c r="R1647" s="1">
        <v>2</v>
      </c>
      <c r="S1647" s="11">
        <v>0.55799999999999894</v>
      </c>
      <c r="T1647" s="20" t="str">
        <f>VLOOKUP(N1647,Referans!A:B,2,FALSE)</f>
        <v>Ayşe Demir</v>
      </c>
      <c r="U1647" s="20" t="str">
        <f>INDEX(Referans!B:B,MATCH(N1647,Referans!A:A,0))</f>
        <v>Ayşe Demir</v>
      </c>
      <c r="V1647" s="20" t="str">
        <f t="shared" si="25"/>
        <v>KARLI</v>
      </c>
    </row>
    <row r="1648" spans="1:22" x14ac:dyDescent="0.25">
      <c r="A1648" s="1">
        <v>2824</v>
      </c>
      <c r="B1648" s="19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1">
        <v>47.584000000000003</v>
      </c>
      <c r="R1648" s="1">
        <v>2</v>
      </c>
      <c r="S1648" s="11">
        <v>-2.9739999999999966</v>
      </c>
      <c r="T1648" s="20" t="str">
        <f>VLOOKUP(N1648,Referans!A:B,2,FALSE)</f>
        <v>Ayşe Demir</v>
      </c>
      <c r="U1648" s="20" t="str">
        <f>INDEX(Referans!B:B,MATCH(N1648,Referans!A:A,0))</f>
        <v>Ayşe Demir</v>
      </c>
      <c r="V1648" s="20" t="str">
        <f t="shared" si="25"/>
        <v>ZARARLI</v>
      </c>
    </row>
    <row r="1649" spans="1:22" x14ac:dyDescent="0.25">
      <c r="A1649" s="1">
        <v>2829</v>
      </c>
      <c r="B1649" s="19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1">
        <v>108.33600000000001</v>
      </c>
      <c r="R1649" s="1">
        <v>6</v>
      </c>
      <c r="S1649" s="11">
        <v>37.917599999999993</v>
      </c>
      <c r="T1649" s="20" t="str">
        <f>VLOOKUP(N1649,Referans!A:B,2,FALSE)</f>
        <v>Ayşe Demir</v>
      </c>
      <c r="U1649" s="20" t="str">
        <f>INDEX(Referans!B:B,MATCH(N1649,Referans!A:A,0))</f>
        <v>Ayşe Demir</v>
      </c>
      <c r="V1649" s="20" t="str">
        <f t="shared" si="25"/>
        <v>KARLI</v>
      </c>
    </row>
    <row r="1650" spans="1:22" x14ac:dyDescent="0.25">
      <c r="A1650" s="1">
        <v>2830</v>
      </c>
      <c r="B1650" s="19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1">
        <v>55.92</v>
      </c>
      <c r="R1650" s="1">
        <v>5</v>
      </c>
      <c r="S1650" s="11">
        <v>6.2910000000000004</v>
      </c>
      <c r="T1650" s="20" t="str">
        <f>VLOOKUP(N1650,Referans!A:B,2,FALSE)</f>
        <v>Ayşe Demir</v>
      </c>
      <c r="U1650" s="20" t="str">
        <f>INDEX(Referans!B:B,MATCH(N1650,Referans!A:A,0))</f>
        <v>Ayşe Demir</v>
      </c>
      <c r="V1650" s="20" t="str">
        <f t="shared" si="25"/>
        <v>KARLI</v>
      </c>
    </row>
    <row r="1651" spans="1:22" x14ac:dyDescent="0.25">
      <c r="A1651" s="1">
        <v>2831</v>
      </c>
      <c r="B1651" s="19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1">
        <v>78.304000000000002</v>
      </c>
      <c r="R1651" s="1">
        <v>2</v>
      </c>
      <c r="S1651" s="11">
        <v>29.363999999999997</v>
      </c>
      <c r="T1651" s="20" t="str">
        <f>VLOOKUP(N1651,Referans!A:B,2,FALSE)</f>
        <v>Ayşe Demir</v>
      </c>
      <c r="U1651" s="20" t="str">
        <f>INDEX(Referans!B:B,MATCH(N1651,Referans!A:A,0))</f>
        <v>Ayşe Demir</v>
      </c>
      <c r="V1651" s="20" t="str">
        <f t="shared" si="25"/>
        <v>KARLI</v>
      </c>
    </row>
    <row r="1652" spans="1:22" x14ac:dyDescent="0.25">
      <c r="A1652" s="1">
        <v>2834</v>
      </c>
      <c r="B1652" s="19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1">
        <v>15.469999999999999</v>
      </c>
      <c r="R1652" s="1">
        <v>7</v>
      </c>
      <c r="S1652" s="11">
        <v>4.1768999999999998</v>
      </c>
      <c r="T1652" s="20" t="str">
        <f>VLOOKUP(N1652,Referans!A:B,2,FALSE)</f>
        <v>Ayşe Demir</v>
      </c>
      <c r="U1652" s="20" t="str">
        <f>INDEX(Referans!B:B,MATCH(N1652,Referans!A:A,0))</f>
        <v>Ayşe Demir</v>
      </c>
      <c r="V1652" s="20" t="str">
        <f t="shared" si="25"/>
        <v>KARLI</v>
      </c>
    </row>
    <row r="1653" spans="1:22" x14ac:dyDescent="0.25">
      <c r="A1653" s="1">
        <v>2835</v>
      </c>
      <c r="B1653" s="19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1">
        <v>7.16</v>
      </c>
      <c r="R1653" s="1">
        <v>2</v>
      </c>
      <c r="S1653" s="11">
        <v>3.4367999999999999</v>
      </c>
      <c r="T1653" s="20" t="str">
        <f>VLOOKUP(N1653,Referans!A:B,2,FALSE)</f>
        <v>Ayşe Demir</v>
      </c>
      <c r="U1653" s="20" t="str">
        <f>INDEX(Referans!B:B,MATCH(N1653,Referans!A:A,0))</f>
        <v>Ayşe Demir</v>
      </c>
      <c r="V1653" s="20" t="str">
        <f t="shared" si="25"/>
        <v>KARLI</v>
      </c>
    </row>
    <row r="1654" spans="1:22" x14ac:dyDescent="0.25">
      <c r="A1654" s="1">
        <v>2836</v>
      </c>
      <c r="B1654" s="19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1">
        <v>10.89</v>
      </c>
      <c r="R1654" s="1">
        <v>1</v>
      </c>
      <c r="S1654" s="11">
        <v>2.8314000000000004</v>
      </c>
      <c r="T1654" s="20" t="str">
        <f>VLOOKUP(N1654,Referans!A:B,2,FALSE)</f>
        <v>Ayşe Demir</v>
      </c>
      <c r="U1654" s="20" t="str">
        <f>INDEX(Referans!B:B,MATCH(N1654,Referans!A:A,0))</f>
        <v>Ayşe Demir</v>
      </c>
      <c r="V1654" s="20" t="str">
        <f t="shared" si="25"/>
        <v>KARLI</v>
      </c>
    </row>
    <row r="1655" spans="1:22" x14ac:dyDescent="0.25">
      <c r="A1655" s="1">
        <v>2837</v>
      </c>
      <c r="B1655" s="19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1">
        <v>19.440000000000001</v>
      </c>
      <c r="R1655" s="1">
        <v>3</v>
      </c>
      <c r="S1655" s="11">
        <v>9.3312000000000008</v>
      </c>
      <c r="T1655" s="20" t="str">
        <f>VLOOKUP(N1655,Referans!A:B,2,FALSE)</f>
        <v>Ayşe Demir</v>
      </c>
      <c r="U1655" s="20" t="str">
        <f>INDEX(Referans!B:B,MATCH(N1655,Referans!A:A,0))</f>
        <v>Ayşe Demir</v>
      </c>
      <c r="V1655" s="20" t="str">
        <f t="shared" si="25"/>
        <v>KARLI</v>
      </c>
    </row>
    <row r="1656" spans="1:22" x14ac:dyDescent="0.25">
      <c r="A1656" s="1">
        <v>2838</v>
      </c>
      <c r="B1656" s="19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1">
        <v>121.6</v>
      </c>
      <c r="R1656" s="1">
        <v>5</v>
      </c>
      <c r="S1656" s="11">
        <v>39.519999999999989</v>
      </c>
      <c r="T1656" s="20" t="str">
        <f>VLOOKUP(N1656,Referans!A:B,2,FALSE)</f>
        <v>Ayşe Demir</v>
      </c>
      <c r="U1656" s="20" t="str">
        <f>INDEX(Referans!B:B,MATCH(N1656,Referans!A:A,0))</f>
        <v>Ayşe Demir</v>
      </c>
      <c r="V1656" s="20" t="str">
        <f t="shared" si="25"/>
        <v>KARLI</v>
      </c>
    </row>
    <row r="1657" spans="1:22" x14ac:dyDescent="0.25">
      <c r="A1657" s="1">
        <v>2839</v>
      </c>
      <c r="B1657" s="19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1">
        <v>695.7</v>
      </c>
      <c r="R1657" s="1">
        <v>2</v>
      </c>
      <c r="S1657" s="11">
        <v>-27.827999999999975</v>
      </c>
      <c r="T1657" s="20" t="str">
        <f>VLOOKUP(N1657,Referans!A:B,2,FALSE)</f>
        <v>Mehmet Kaya</v>
      </c>
      <c r="U1657" s="20" t="str">
        <f>INDEX(Referans!B:B,MATCH(N1657,Referans!A:A,0))</f>
        <v>Mehmet Kaya</v>
      </c>
      <c r="V1657" s="20" t="str">
        <f t="shared" si="25"/>
        <v>ZARARLI</v>
      </c>
    </row>
    <row r="1658" spans="1:22" x14ac:dyDescent="0.25">
      <c r="A1658" s="1">
        <v>2842</v>
      </c>
      <c r="B1658" s="19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1">
        <v>229.54400000000001</v>
      </c>
      <c r="R1658" s="1">
        <v>7</v>
      </c>
      <c r="S1658" s="11">
        <v>83.209699999999998</v>
      </c>
      <c r="T1658" s="20" t="str">
        <f>VLOOKUP(N1658,Referans!A:B,2,FALSE)</f>
        <v>Ayşe Demir</v>
      </c>
      <c r="U1658" s="20" t="str">
        <f>INDEX(Referans!B:B,MATCH(N1658,Referans!A:A,0))</f>
        <v>Ayşe Demir</v>
      </c>
      <c r="V1658" s="20" t="str">
        <f t="shared" si="25"/>
        <v>KARLI</v>
      </c>
    </row>
    <row r="1659" spans="1:22" x14ac:dyDescent="0.25">
      <c r="A1659" s="1">
        <v>2843</v>
      </c>
      <c r="B1659" s="19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1">
        <v>143.72800000000001</v>
      </c>
      <c r="R1659" s="1">
        <v>2</v>
      </c>
      <c r="S1659" s="11">
        <v>-32.338800000000006</v>
      </c>
      <c r="T1659" s="20" t="str">
        <f>VLOOKUP(N1659,Referans!A:B,2,FALSE)</f>
        <v>Ayşe Demir</v>
      </c>
      <c r="U1659" s="20" t="str">
        <f>INDEX(Referans!B:B,MATCH(N1659,Referans!A:A,0))</f>
        <v>Ayşe Demir</v>
      </c>
      <c r="V1659" s="20" t="str">
        <f t="shared" si="25"/>
        <v>ZARARLI</v>
      </c>
    </row>
    <row r="1660" spans="1:22" x14ac:dyDescent="0.25">
      <c r="A1660" s="1">
        <v>2844</v>
      </c>
      <c r="B1660" s="19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1">
        <v>36.048000000000002</v>
      </c>
      <c r="R1660" s="1">
        <v>3</v>
      </c>
      <c r="S1660" s="11">
        <v>-0.90120000000000111</v>
      </c>
      <c r="T1660" s="20" t="str">
        <f>VLOOKUP(N1660,Referans!A:B,2,FALSE)</f>
        <v>Mehmet Kaya</v>
      </c>
      <c r="U1660" s="20" t="str">
        <f>INDEX(Referans!B:B,MATCH(N1660,Referans!A:A,0))</f>
        <v>Mehmet Kaya</v>
      </c>
      <c r="V1660" s="20" t="str">
        <f t="shared" si="25"/>
        <v>ZARARLI</v>
      </c>
    </row>
    <row r="1661" spans="1:22" x14ac:dyDescent="0.25">
      <c r="A1661" s="1">
        <v>2845</v>
      </c>
      <c r="B1661" s="19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1">
        <v>845.48799999999994</v>
      </c>
      <c r="R1661" s="1">
        <v>8</v>
      </c>
      <c r="S1661" s="11">
        <v>-12.078400000000101</v>
      </c>
      <c r="T1661" s="20" t="str">
        <f>VLOOKUP(N1661,Referans!A:B,2,FALSE)</f>
        <v>Ahmet Yılmaz</v>
      </c>
      <c r="U1661" s="20" t="str">
        <f>INDEX(Referans!B:B,MATCH(N1661,Referans!A:A,0))</f>
        <v>Ahmet Yılmaz</v>
      </c>
      <c r="V1661" s="20" t="str">
        <f t="shared" si="25"/>
        <v>ZARARLI</v>
      </c>
    </row>
    <row r="1662" spans="1:22" x14ac:dyDescent="0.25">
      <c r="A1662" s="1">
        <v>2846</v>
      </c>
      <c r="B1662" s="19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1">
        <v>50.94</v>
      </c>
      <c r="R1662" s="1">
        <v>3</v>
      </c>
      <c r="S1662" s="11">
        <v>14.263200000000001</v>
      </c>
      <c r="T1662" s="20" t="str">
        <f>VLOOKUP(N1662,Referans!A:B,2,FALSE)</f>
        <v>Ayşe Demir</v>
      </c>
      <c r="U1662" s="20" t="str">
        <f>INDEX(Referans!B:B,MATCH(N1662,Referans!A:A,0))</f>
        <v>Ayşe Demir</v>
      </c>
      <c r="V1662" s="20" t="str">
        <f t="shared" si="25"/>
        <v>KARLI</v>
      </c>
    </row>
    <row r="1663" spans="1:22" x14ac:dyDescent="0.25">
      <c r="A1663" s="1">
        <v>2847</v>
      </c>
      <c r="B1663" s="19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1">
        <v>762.59399999999982</v>
      </c>
      <c r="R1663" s="1">
        <v>3</v>
      </c>
      <c r="S1663" s="11">
        <v>-1143.8910000000001</v>
      </c>
      <c r="T1663" s="20" t="str">
        <f>VLOOKUP(N1663,Referans!A:B,2,FALSE)</f>
        <v>Ayşe Demir</v>
      </c>
      <c r="U1663" s="20" t="str">
        <f>INDEX(Referans!B:B,MATCH(N1663,Referans!A:A,0))</f>
        <v>Ayşe Demir</v>
      </c>
      <c r="V1663" s="20" t="str">
        <f t="shared" si="25"/>
        <v>ZARARLI</v>
      </c>
    </row>
    <row r="1664" spans="1:22" x14ac:dyDescent="0.25">
      <c r="A1664" s="1">
        <v>2848</v>
      </c>
      <c r="B1664" s="19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1">
        <v>56.28</v>
      </c>
      <c r="R1664" s="1">
        <v>6</v>
      </c>
      <c r="S1664" s="11">
        <v>15.758400000000002</v>
      </c>
      <c r="T1664" s="20" t="str">
        <f>VLOOKUP(N1664,Referans!A:B,2,FALSE)</f>
        <v>Ahmet Yılmaz</v>
      </c>
      <c r="U1664" s="20" t="str">
        <f>INDEX(Referans!B:B,MATCH(N1664,Referans!A:A,0))</f>
        <v>Ahmet Yılmaz</v>
      </c>
      <c r="V1664" s="20" t="str">
        <f t="shared" si="25"/>
        <v>KARLI</v>
      </c>
    </row>
    <row r="1665" spans="1:22" x14ac:dyDescent="0.25">
      <c r="A1665" s="1">
        <v>2849</v>
      </c>
      <c r="B1665" s="19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1">
        <v>2690.9700000000003</v>
      </c>
      <c r="R1665" s="1">
        <v>3</v>
      </c>
      <c r="S1665" s="11">
        <v>1264.7558999999999</v>
      </c>
      <c r="T1665" s="20" t="str">
        <f>VLOOKUP(N1665,Referans!A:B,2,FALSE)</f>
        <v>Ayşe Demir</v>
      </c>
      <c r="U1665" s="20" t="str">
        <f>INDEX(Referans!B:B,MATCH(N1665,Referans!A:A,0))</f>
        <v>Ayşe Demir</v>
      </c>
      <c r="V1665" s="20" t="str">
        <f t="shared" si="25"/>
        <v>KARLI</v>
      </c>
    </row>
    <row r="1666" spans="1:22" x14ac:dyDescent="0.25">
      <c r="A1666" s="1">
        <v>2850</v>
      </c>
      <c r="B1666" s="19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1">
        <v>7.4340000000000011</v>
      </c>
      <c r="R1666" s="1">
        <v>6</v>
      </c>
      <c r="S1666" s="11">
        <v>-5.6993999999999971</v>
      </c>
      <c r="T1666" s="20" t="str">
        <f>VLOOKUP(N1666,Referans!A:B,2,FALSE)</f>
        <v>Ayşe Demir</v>
      </c>
      <c r="U1666" s="20" t="str">
        <f>INDEX(Referans!B:B,MATCH(N1666,Referans!A:A,0))</f>
        <v>Ayşe Demir</v>
      </c>
      <c r="V1666" s="20" t="str">
        <f t="shared" ref="V1666:V1729" si="26">IF(S1666&gt;0,"KARLI",IF(S1666=0,"KAR VEYA ZARAR YOK","ZARARLI"))</f>
        <v>ZARARLI</v>
      </c>
    </row>
    <row r="1667" spans="1:22" x14ac:dyDescent="0.25">
      <c r="A1667" s="1">
        <v>2851</v>
      </c>
      <c r="B1667" s="19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1">
        <v>64.784000000000006</v>
      </c>
      <c r="R1667" s="1">
        <v>1</v>
      </c>
      <c r="S1667" s="11">
        <v>-12.956800000000005</v>
      </c>
      <c r="T1667" s="20" t="str">
        <f>VLOOKUP(N1667,Referans!A:B,2,FALSE)</f>
        <v>Ayşe Demir</v>
      </c>
      <c r="U1667" s="20" t="str">
        <f>INDEX(Referans!B:B,MATCH(N1667,Referans!A:A,0))</f>
        <v>Ayşe Demir</v>
      </c>
      <c r="V1667" s="20" t="str">
        <f t="shared" si="26"/>
        <v>ZARARLI</v>
      </c>
    </row>
    <row r="1668" spans="1:22" x14ac:dyDescent="0.25">
      <c r="A1668" s="1">
        <v>2852</v>
      </c>
      <c r="B1668" s="19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1">
        <v>28.16</v>
      </c>
      <c r="R1668" s="1">
        <v>4</v>
      </c>
      <c r="S1668" s="11">
        <v>13.235199999999999</v>
      </c>
      <c r="T1668" s="20" t="str">
        <f>VLOOKUP(N1668,Referans!A:B,2,FALSE)</f>
        <v>Ayşe Demir</v>
      </c>
      <c r="U1668" s="20" t="str">
        <f>INDEX(Referans!B:B,MATCH(N1668,Referans!A:A,0))</f>
        <v>Ayşe Demir</v>
      </c>
      <c r="V1668" s="20" t="str">
        <f t="shared" si="26"/>
        <v>KARLI</v>
      </c>
    </row>
    <row r="1669" spans="1:22" x14ac:dyDescent="0.25">
      <c r="A1669" s="1">
        <v>2853</v>
      </c>
      <c r="B1669" s="19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1">
        <v>14.98</v>
      </c>
      <c r="R1669" s="1">
        <v>1</v>
      </c>
      <c r="S1669" s="11">
        <v>6.8908000000000005</v>
      </c>
      <c r="T1669" s="20" t="str">
        <f>VLOOKUP(N1669,Referans!A:B,2,FALSE)</f>
        <v>Ahmet Yılmaz</v>
      </c>
      <c r="U1669" s="20" t="str">
        <f>INDEX(Referans!B:B,MATCH(N1669,Referans!A:A,0))</f>
        <v>Ahmet Yılmaz</v>
      </c>
      <c r="V1669" s="20" t="str">
        <f t="shared" si="26"/>
        <v>KARLI</v>
      </c>
    </row>
    <row r="1670" spans="1:22" x14ac:dyDescent="0.25">
      <c r="A1670" s="1">
        <v>2854</v>
      </c>
      <c r="B1670" s="19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1">
        <v>20.32</v>
      </c>
      <c r="R1670" s="1">
        <v>4</v>
      </c>
      <c r="S1670" s="11">
        <v>6.9087999999999994</v>
      </c>
      <c r="T1670" s="20" t="str">
        <f>VLOOKUP(N1670,Referans!A:B,2,FALSE)</f>
        <v>Ahmet Yılmaz</v>
      </c>
      <c r="U1670" s="20" t="str">
        <f>INDEX(Referans!B:B,MATCH(N1670,Referans!A:A,0))</f>
        <v>Ahmet Yılmaz</v>
      </c>
      <c r="V1670" s="20" t="str">
        <f t="shared" si="26"/>
        <v>KARLI</v>
      </c>
    </row>
    <row r="1671" spans="1:22" x14ac:dyDescent="0.25">
      <c r="A1671" s="1">
        <v>2855</v>
      </c>
      <c r="B1671" s="19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1">
        <v>40.29</v>
      </c>
      <c r="R1671" s="1">
        <v>3</v>
      </c>
      <c r="S1671" s="11">
        <v>10.475399999999999</v>
      </c>
      <c r="T1671" s="20" t="str">
        <f>VLOOKUP(N1671,Referans!A:B,2,FALSE)</f>
        <v>Ayşe Demir</v>
      </c>
      <c r="U1671" s="20" t="str">
        <f>INDEX(Referans!B:B,MATCH(N1671,Referans!A:A,0))</f>
        <v>Ayşe Demir</v>
      </c>
      <c r="V1671" s="20" t="str">
        <f t="shared" si="26"/>
        <v>KARLI</v>
      </c>
    </row>
    <row r="1672" spans="1:22" x14ac:dyDescent="0.25">
      <c r="A1672" s="1">
        <v>2856</v>
      </c>
      <c r="B1672" s="19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1">
        <v>20.23</v>
      </c>
      <c r="R1672" s="1">
        <v>7</v>
      </c>
      <c r="S1672" s="11">
        <v>9.5081000000000007</v>
      </c>
      <c r="T1672" s="20" t="str">
        <f>VLOOKUP(N1672,Referans!A:B,2,FALSE)</f>
        <v>Ayşe Demir</v>
      </c>
      <c r="U1672" s="20" t="str">
        <f>INDEX(Referans!B:B,MATCH(N1672,Referans!A:A,0))</f>
        <v>Ayşe Demir</v>
      </c>
      <c r="V1672" s="20" t="str">
        <f t="shared" si="26"/>
        <v>KARLI</v>
      </c>
    </row>
    <row r="1673" spans="1:22" x14ac:dyDescent="0.25">
      <c r="A1673" s="1">
        <v>2857</v>
      </c>
      <c r="B1673" s="19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1">
        <v>1603.1360000000002</v>
      </c>
      <c r="R1673" s="1">
        <v>4</v>
      </c>
      <c r="S1673" s="11">
        <v>100.19599999999997</v>
      </c>
      <c r="T1673" s="20" t="str">
        <f>VLOOKUP(N1673,Referans!A:B,2,FALSE)</f>
        <v>Ahmet Yılmaz</v>
      </c>
      <c r="U1673" s="20" t="str">
        <f>INDEX(Referans!B:B,MATCH(N1673,Referans!A:A,0))</f>
        <v>Ahmet Yılmaz</v>
      </c>
      <c r="V1673" s="20" t="str">
        <f t="shared" si="26"/>
        <v>KARLI</v>
      </c>
    </row>
    <row r="1674" spans="1:22" x14ac:dyDescent="0.25">
      <c r="A1674" s="1">
        <v>2858</v>
      </c>
      <c r="B1674" s="19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1">
        <v>225.29600000000002</v>
      </c>
      <c r="R1674" s="1">
        <v>2</v>
      </c>
      <c r="S1674" s="11">
        <v>22.529599999999995</v>
      </c>
      <c r="T1674" s="20" t="str">
        <f>VLOOKUP(N1674,Referans!A:B,2,FALSE)</f>
        <v>Ahmet Yılmaz</v>
      </c>
      <c r="U1674" s="20" t="str">
        <f>INDEX(Referans!B:B,MATCH(N1674,Referans!A:A,0))</f>
        <v>Ahmet Yılmaz</v>
      </c>
      <c r="V1674" s="20" t="str">
        <f t="shared" si="26"/>
        <v>KARLI</v>
      </c>
    </row>
    <row r="1675" spans="1:22" x14ac:dyDescent="0.25">
      <c r="A1675" s="1">
        <v>2859</v>
      </c>
      <c r="B1675" s="19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1">
        <v>67.8</v>
      </c>
      <c r="R1675" s="1">
        <v>4</v>
      </c>
      <c r="S1675" s="11">
        <v>4.0679999999999978</v>
      </c>
      <c r="T1675" s="20" t="str">
        <f>VLOOKUP(N1675,Referans!A:B,2,FALSE)</f>
        <v>Mehmet Kaya</v>
      </c>
      <c r="U1675" s="20" t="str">
        <f>INDEX(Referans!B:B,MATCH(N1675,Referans!A:A,0))</f>
        <v>Mehmet Kaya</v>
      </c>
      <c r="V1675" s="20" t="str">
        <f t="shared" si="26"/>
        <v>KARLI</v>
      </c>
    </row>
    <row r="1676" spans="1:22" x14ac:dyDescent="0.25">
      <c r="A1676" s="1">
        <v>2860</v>
      </c>
      <c r="B1676" s="19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1">
        <v>377.96999999999997</v>
      </c>
      <c r="R1676" s="1">
        <v>3</v>
      </c>
      <c r="S1676" s="11">
        <v>98.272200000000012</v>
      </c>
      <c r="T1676" s="20" t="str">
        <f>VLOOKUP(N1676,Referans!A:B,2,FALSE)</f>
        <v>Mehmet Kaya</v>
      </c>
      <c r="U1676" s="20" t="str">
        <f>INDEX(Referans!B:B,MATCH(N1676,Referans!A:A,0))</f>
        <v>Mehmet Kaya</v>
      </c>
      <c r="V1676" s="20" t="str">
        <f t="shared" si="26"/>
        <v>KARLI</v>
      </c>
    </row>
    <row r="1677" spans="1:22" x14ac:dyDescent="0.25">
      <c r="A1677" s="1">
        <v>2861</v>
      </c>
      <c r="B1677" s="19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1">
        <v>1628.82</v>
      </c>
      <c r="R1677" s="1">
        <v>9</v>
      </c>
      <c r="S1677" s="11">
        <v>374.62859999999989</v>
      </c>
      <c r="T1677" s="20" t="str">
        <f>VLOOKUP(N1677,Referans!A:B,2,FALSE)</f>
        <v>Ahmet Yılmaz</v>
      </c>
      <c r="U1677" s="20" t="str">
        <f>INDEX(Referans!B:B,MATCH(N1677,Referans!A:A,0))</f>
        <v>Ahmet Yılmaz</v>
      </c>
      <c r="V1677" s="20" t="str">
        <f t="shared" si="26"/>
        <v>KARLI</v>
      </c>
    </row>
    <row r="1678" spans="1:22" x14ac:dyDescent="0.25">
      <c r="A1678" s="1">
        <v>2862</v>
      </c>
      <c r="B1678" s="19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1">
        <v>286.93</v>
      </c>
      <c r="R1678" s="1">
        <v>7</v>
      </c>
      <c r="S1678" s="11">
        <v>140.59569999999999</v>
      </c>
      <c r="T1678" s="20" t="str">
        <f>VLOOKUP(N1678,Referans!A:B,2,FALSE)</f>
        <v>Ayşe Demir</v>
      </c>
      <c r="U1678" s="20" t="str">
        <f>INDEX(Referans!B:B,MATCH(N1678,Referans!A:A,0))</f>
        <v>Ayşe Demir</v>
      </c>
      <c r="V1678" s="20" t="str">
        <f t="shared" si="26"/>
        <v>KARLI</v>
      </c>
    </row>
    <row r="1679" spans="1:22" x14ac:dyDescent="0.25">
      <c r="A1679" s="1">
        <v>2863</v>
      </c>
      <c r="B1679" s="19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1">
        <v>20.736000000000004</v>
      </c>
      <c r="R1679" s="1">
        <v>4</v>
      </c>
      <c r="S1679" s="11">
        <v>7.2576000000000001</v>
      </c>
      <c r="T1679" s="20" t="str">
        <f>VLOOKUP(N1679,Referans!A:B,2,FALSE)</f>
        <v>Ayşe Demir</v>
      </c>
      <c r="U1679" s="20" t="str">
        <f>INDEX(Referans!B:B,MATCH(N1679,Referans!A:A,0))</f>
        <v>Ayşe Demir</v>
      </c>
      <c r="V1679" s="20" t="str">
        <f t="shared" si="26"/>
        <v>KARLI</v>
      </c>
    </row>
    <row r="1680" spans="1:22" x14ac:dyDescent="0.25">
      <c r="A1680" s="1">
        <v>2864</v>
      </c>
      <c r="B1680" s="19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1">
        <v>31.44</v>
      </c>
      <c r="R1680" s="1">
        <v>3</v>
      </c>
      <c r="S1680" s="11">
        <v>8.4888000000000012</v>
      </c>
      <c r="T1680" s="20" t="str">
        <f>VLOOKUP(N1680,Referans!A:B,2,FALSE)</f>
        <v>Ayşe Demir</v>
      </c>
      <c r="U1680" s="20" t="str">
        <f>INDEX(Referans!B:B,MATCH(N1680,Referans!A:A,0))</f>
        <v>Ayşe Demir</v>
      </c>
      <c r="V1680" s="20" t="str">
        <f t="shared" si="26"/>
        <v>KARLI</v>
      </c>
    </row>
    <row r="1681" spans="1:22" x14ac:dyDescent="0.25">
      <c r="A1681" s="1">
        <v>2865</v>
      </c>
      <c r="B1681" s="19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1">
        <v>83.79</v>
      </c>
      <c r="R1681" s="1">
        <v>7</v>
      </c>
      <c r="S1681" s="11">
        <v>22.623299999999997</v>
      </c>
      <c r="T1681" s="20" t="str">
        <f>VLOOKUP(N1681,Referans!A:B,2,FALSE)</f>
        <v>Ayşe Demir</v>
      </c>
      <c r="U1681" s="20" t="str">
        <f>INDEX(Referans!B:B,MATCH(N1681,Referans!A:A,0))</f>
        <v>Ayşe Demir</v>
      </c>
      <c r="V1681" s="20" t="str">
        <f t="shared" si="26"/>
        <v>KARLI</v>
      </c>
    </row>
    <row r="1682" spans="1:22" x14ac:dyDescent="0.25">
      <c r="A1682" s="1">
        <v>2866</v>
      </c>
      <c r="B1682" s="19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1">
        <v>59.519999999999996</v>
      </c>
      <c r="R1682" s="1">
        <v>3</v>
      </c>
      <c r="S1682" s="11">
        <v>15.475200000000001</v>
      </c>
      <c r="T1682" s="20" t="str">
        <f>VLOOKUP(N1682,Referans!A:B,2,FALSE)</f>
        <v>Ayşe Demir</v>
      </c>
      <c r="U1682" s="20" t="str">
        <f>INDEX(Referans!B:B,MATCH(N1682,Referans!A:A,0))</f>
        <v>Ayşe Demir</v>
      </c>
      <c r="V1682" s="20" t="str">
        <f t="shared" si="26"/>
        <v>KARLI</v>
      </c>
    </row>
    <row r="1683" spans="1:22" x14ac:dyDescent="0.25">
      <c r="A1683" s="1">
        <v>2867</v>
      </c>
      <c r="B1683" s="19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1">
        <v>31.92</v>
      </c>
      <c r="R1683" s="1">
        <v>4</v>
      </c>
      <c r="S1683" s="11">
        <v>9.2567999999999984</v>
      </c>
      <c r="T1683" s="20" t="str">
        <f>VLOOKUP(N1683,Referans!A:B,2,FALSE)</f>
        <v>Ayşe Demir</v>
      </c>
      <c r="U1683" s="20" t="str">
        <f>INDEX(Referans!B:B,MATCH(N1683,Referans!A:A,0))</f>
        <v>Ayşe Demir</v>
      </c>
      <c r="V1683" s="20" t="str">
        <f t="shared" si="26"/>
        <v>KARLI</v>
      </c>
    </row>
    <row r="1684" spans="1:22" x14ac:dyDescent="0.25">
      <c r="A1684" s="1">
        <v>2868</v>
      </c>
      <c r="B1684" s="19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1">
        <v>14.720000000000002</v>
      </c>
      <c r="R1684" s="1">
        <v>5</v>
      </c>
      <c r="S1684" s="11">
        <v>-3.3120000000000012</v>
      </c>
      <c r="T1684" s="20" t="str">
        <f>VLOOKUP(N1684,Referans!A:B,2,FALSE)</f>
        <v>Ayşe Demir</v>
      </c>
      <c r="U1684" s="20" t="str">
        <f>INDEX(Referans!B:B,MATCH(N1684,Referans!A:A,0))</f>
        <v>Ayşe Demir</v>
      </c>
      <c r="V1684" s="20" t="str">
        <f t="shared" si="26"/>
        <v>ZARARLI</v>
      </c>
    </row>
    <row r="1685" spans="1:22" x14ac:dyDescent="0.25">
      <c r="A1685" s="1">
        <v>2869</v>
      </c>
      <c r="B1685" s="19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1">
        <v>38.975999999999999</v>
      </c>
      <c r="R1685" s="1">
        <v>3</v>
      </c>
      <c r="S1685" s="11">
        <v>-2.4359999999999999</v>
      </c>
      <c r="T1685" s="20" t="str">
        <f>VLOOKUP(N1685,Referans!A:B,2,FALSE)</f>
        <v>Ayşe Demir</v>
      </c>
      <c r="U1685" s="20" t="str">
        <f>INDEX(Referans!B:B,MATCH(N1685,Referans!A:A,0))</f>
        <v>Ayşe Demir</v>
      </c>
      <c r="V1685" s="20" t="str">
        <f t="shared" si="26"/>
        <v>ZARARLI</v>
      </c>
    </row>
    <row r="1686" spans="1:22" x14ac:dyDescent="0.25">
      <c r="A1686" s="1">
        <v>2870</v>
      </c>
      <c r="B1686" s="19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1">
        <v>17.088000000000001</v>
      </c>
      <c r="R1686" s="1">
        <v>2</v>
      </c>
      <c r="S1686" s="11">
        <v>1.0679999999999996</v>
      </c>
      <c r="T1686" s="20" t="str">
        <f>VLOOKUP(N1686,Referans!A:B,2,FALSE)</f>
        <v>Ahmet Yılmaz</v>
      </c>
      <c r="U1686" s="20" t="str">
        <f>INDEX(Referans!B:B,MATCH(N1686,Referans!A:A,0))</f>
        <v>Ahmet Yılmaz</v>
      </c>
      <c r="V1686" s="20" t="str">
        <f t="shared" si="26"/>
        <v>KARLI</v>
      </c>
    </row>
    <row r="1687" spans="1:22" x14ac:dyDescent="0.25">
      <c r="A1687" s="1">
        <v>2873</v>
      </c>
      <c r="B1687" s="19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1">
        <v>4.26</v>
      </c>
      <c r="R1687" s="1">
        <v>1</v>
      </c>
      <c r="S1687" s="11">
        <v>1.7465999999999999</v>
      </c>
      <c r="T1687" s="20" t="str">
        <f>VLOOKUP(N1687,Referans!A:B,2,FALSE)</f>
        <v>Ayşe Demir</v>
      </c>
      <c r="U1687" s="20" t="str">
        <f>INDEX(Referans!B:B,MATCH(N1687,Referans!A:A,0))</f>
        <v>Ayşe Demir</v>
      </c>
      <c r="V1687" s="20" t="str">
        <f t="shared" si="26"/>
        <v>KARLI</v>
      </c>
    </row>
    <row r="1688" spans="1:22" x14ac:dyDescent="0.25">
      <c r="A1688" s="1">
        <v>2874</v>
      </c>
      <c r="B1688" s="19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1">
        <v>811.28</v>
      </c>
      <c r="R1688" s="1">
        <v>8</v>
      </c>
      <c r="S1688" s="11">
        <v>24.338399999999979</v>
      </c>
      <c r="T1688" s="20" t="str">
        <f>VLOOKUP(N1688,Referans!A:B,2,FALSE)</f>
        <v>Ayşe Demir</v>
      </c>
      <c r="U1688" s="20" t="str">
        <f>INDEX(Referans!B:B,MATCH(N1688,Referans!A:A,0))</f>
        <v>Ayşe Demir</v>
      </c>
      <c r="V1688" s="20" t="str">
        <f t="shared" si="26"/>
        <v>KARLI</v>
      </c>
    </row>
    <row r="1689" spans="1:22" x14ac:dyDescent="0.25">
      <c r="A1689" s="1">
        <v>2875</v>
      </c>
      <c r="B1689" s="19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1">
        <v>6.0299999999999994</v>
      </c>
      <c r="R1689" s="1">
        <v>3</v>
      </c>
      <c r="S1689" s="11">
        <v>2.9546999999999999</v>
      </c>
      <c r="T1689" s="20" t="str">
        <f>VLOOKUP(N1689,Referans!A:B,2,FALSE)</f>
        <v>Ayşe Demir</v>
      </c>
      <c r="U1689" s="20" t="str">
        <f>INDEX(Referans!B:B,MATCH(N1689,Referans!A:A,0))</f>
        <v>Ayşe Demir</v>
      </c>
      <c r="V1689" s="20" t="str">
        <f t="shared" si="26"/>
        <v>KARLI</v>
      </c>
    </row>
    <row r="1690" spans="1:22" x14ac:dyDescent="0.25">
      <c r="A1690" s="1">
        <v>2876</v>
      </c>
      <c r="B1690" s="19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1">
        <v>153.56800000000001</v>
      </c>
      <c r="R1690" s="1">
        <v>2</v>
      </c>
      <c r="S1690" s="11">
        <v>-5.758800000000015</v>
      </c>
      <c r="T1690" s="20" t="str">
        <f>VLOOKUP(N1690,Referans!A:B,2,FALSE)</f>
        <v>Ahmet Yılmaz</v>
      </c>
      <c r="U1690" s="20" t="str">
        <f>INDEX(Referans!B:B,MATCH(N1690,Referans!A:A,0))</f>
        <v>Ahmet Yılmaz</v>
      </c>
      <c r="V1690" s="20" t="str">
        <f t="shared" si="26"/>
        <v>ZARARLI</v>
      </c>
    </row>
    <row r="1691" spans="1:22" x14ac:dyDescent="0.25">
      <c r="A1691" s="1">
        <v>2877</v>
      </c>
      <c r="B1691" s="19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1">
        <v>1013.4879999999999</v>
      </c>
      <c r="R1691" s="1">
        <v>7</v>
      </c>
      <c r="S1691" s="11">
        <v>76.011600000000016</v>
      </c>
      <c r="T1691" s="20" t="str">
        <f>VLOOKUP(N1691,Referans!A:B,2,FALSE)</f>
        <v>Ahmet Yılmaz</v>
      </c>
      <c r="U1691" s="20" t="str">
        <f>INDEX(Referans!B:B,MATCH(N1691,Referans!A:A,0))</f>
        <v>Ahmet Yılmaz</v>
      </c>
      <c r="V1691" s="20" t="str">
        <f t="shared" si="26"/>
        <v>KARLI</v>
      </c>
    </row>
    <row r="1692" spans="1:22" x14ac:dyDescent="0.25">
      <c r="A1692" s="1">
        <v>2878</v>
      </c>
      <c r="B1692" s="19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1">
        <v>52.34</v>
      </c>
      <c r="R1692" s="1">
        <v>2</v>
      </c>
      <c r="S1692" s="11">
        <v>24.599800000000002</v>
      </c>
      <c r="T1692" s="20" t="str">
        <f>VLOOKUP(N1692,Referans!A:B,2,FALSE)</f>
        <v>Ayşe Demir</v>
      </c>
      <c r="U1692" s="20" t="str">
        <f>INDEX(Referans!B:B,MATCH(N1692,Referans!A:A,0))</f>
        <v>Ayşe Demir</v>
      </c>
      <c r="V1692" s="20" t="str">
        <f t="shared" si="26"/>
        <v>KARLI</v>
      </c>
    </row>
    <row r="1693" spans="1:22" x14ac:dyDescent="0.25">
      <c r="A1693" s="1">
        <v>2879</v>
      </c>
      <c r="B1693" s="19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1">
        <v>4.66</v>
      </c>
      <c r="R1693" s="1">
        <v>2</v>
      </c>
      <c r="S1693" s="11">
        <v>1.3513999999999995</v>
      </c>
      <c r="T1693" s="20" t="str">
        <f>VLOOKUP(N1693,Referans!A:B,2,FALSE)</f>
        <v>Ayşe Demir</v>
      </c>
      <c r="U1693" s="20" t="str">
        <f>INDEX(Referans!B:B,MATCH(N1693,Referans!A:A,0))</f>
        <v>Ayşe Demir</v>
      </c>
      <c r="V1693" s="20" t="str">
        <f t="shared" si="26"/>
        <v>KARLI</v>
      </c>
    </row>
    <row r="1694" spans="1:22" x14ac:dyDescent="0.25">
      <c r="A1694" s="1">
        <v>2880</v>
      </c>
      <c r="B1694" s="19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1">
        <v>254.96999999999997</v>
      </c>
      <c r="R1694" s="1">
        <v>3</v>
      </c>
      <c r="S1694" s="11">
        <v>91.789199999999994</v>
      </c>
      <c r="T1694" s="20" t="str">
        <f>VLOOKUP(N1694,Referans!A:B,2,FALSE)</f>
        <v>Mehmet Kaya</v>
      </c>
      <c r="U1694" s="20" t="str">
        <f>INDEX(Referans!B:B,MATCH(N1694,Referans!A:A,0))</f>
        <v>Mehmet Kaya</v>
      </c>
      <c r="V1694" s="20" t="str">
        <f t="shared" si="26"/>
        <v>KARLI</v>
      </c>
    </row>
    <row r="1695" spans="1:22" x14ac:dyDescent="0.25">
      <c r="A1695" s="1">
        <v>2881</v>
      </c>
      <c r="B1695" s="19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1">
        <v>25.44</v>
      </c>
      <c r="R1695" s="1">
        <v>6</v>
      </c>
      <c r="S1695" s="11">
        <v>12.72</v>
      </c>
      <c r="T1695" s="20" t="str">
        <f>VLOOKUP(N1695,Referans!A:B,2,FALSE)</f>
        <v>Ayşe Demir</v>
      </c>
      <c r="U1695" s="20" t="str">
        <f>INDEX(Referans!B:B,MATCH(N1695,Referans!A:A,0))</f>
        <v>Ayşe Demir</v>
      </c>
      <c r="V1695" s="20" t="str">
        <f t="shared" si="26"/>
        <v>KARLI</v>
      </c>
    </row>
    <row r="1696" spans="1:22" x14ac:dyDescent="0.25">
      <c r="A1696" s="1">
        <v>2882</v>
      </c>
      <c r="B1696" s="19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1">
        <v>27.93</v>
      </c>
      <c r="R1696" s="1">
        <v>3</v>
      </c>
      <c r="S1696" s="11">
        <v>8.0996999999999986</v>
      </c>
      <c r="T1696" s="20" t="str">
        <f>VLOOKUP(N1696,Referans!A:B,2,FALSE)</f>
        <v>Ayşe Demir</v>
      </c>
      <c r="U1696" s="20" t="str">
        <f>INDEX(Referans!B:B,MATCH(N1696,Referans!A:A,0))</f>
        <v>Ayşe Demir</v>
      </c>
      <c r="V1696" s="20" t="str">
        <f t="shared" si="26"/>
        <v>KARLI</v>
      </c>
    </row>
    <row r="1697" spans="1:22" x14ac:dyDescent="0.25">
      <c r="A1697" s="1">
        <v>2884</v>
      </c>
      <c r="B1697" s="19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1">
        <v>6.96</v>
      </c>
      <c r="R1697" s="1">
        <v>4</v>
      </c>
      <c r="S1697" s="11">
        <v>2.2271999999999998</v>
      </c>
      <c r="T1697" s="20" t="str">
        <f>VLOOKUP(N1697,Referans!A:B,2,FALSE)</f>
        <v>Ahmet Yılmaz</v>
      </c>
      <c r="U1697" s="20" t="str">
        <f>INDEX(Referans!B:B,MATCH(N1697,Referans!A:A,0))</f>
        <v>Ahmet Yılmaz</v>
      </c>
      <c r="V1697" s="20" t="str">
        <f t="shared" si="26"/>
        <v>KARLI</v>
      </c>
    </row>
    <row r="1698" spans="1:22" x14ac:dyDescent="0.25">
      <c r="A1698" s="1">
        <v>2885</v>
      </c>
      <c r="B1698" s="19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1">
        <v>17.456</v>
      </c>
      <c r="R1698" s="1">
        <v>2</v>
      </c>
      <c r="S1698" s="11">
        <v>5.8914</v>
      </c>
      <c r="T1698" s="20" t="str">
        <f>VLOOKUP(N1698,Referans!A:B,2,FALSE)</f>
        <v>Ayşe Demir</v>
      </c>
      <c r="U1698" s="20" t="str">
        <f>INDEX(Referans!B:B,MATCH(N1698,Referans!A:A,0))</f>
        <v>Ayşe Demir</v>
      </c>
      <c r="V1698" s="20" t="str">
        <f t="shared" si="26"/>
        <v>KARLI</v>
      </c>
    </row>
    <row r="1699" spans="1:22" x14ac:dyDescent="0.25">
      <c r="A1699" s="1">
        <v>2886</v>
      </c>
      <c r="B1699" s="19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1">
        <v>307.92</v>
      </c>
      <c r="R1699" s="1">
        <v>5</v>
      </c>
      <c r="S1699" s="11">
        <v>-34.64100000000002</v>
      </c>
      <c r="T1699" s="20" t="str">
        <f>VLOOKUP(N1699,Referans!A:B,2,FALSE)</f>
        <v>Ahmet Yılmaz</v>
      </c>
      <c r="U1699" s="20" t="str">
        <f>INDEX(Referans!B:B,MATCH(N1699,Referans!A:A,0))</f>
        <v>Ahmet Yılmaz</v>
      </c>
      <c r="V1699" s="20" t="str">
        <f t="shared" si="26"/>
        <v>ZARARLI</v>
      </c>
    </row>
    <row r="1700" spans="1:22" x14ac:dyDescent="0.25">
      <c r="A1700" s="1">
        <v>2887</v>
      </c>
      <c r="B1700" s="19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1">
        <v>6.63</v>
      </c>
      <c r="R1700" s="1">
        <v>3</v>
      </c>
      <c r="S1700" s="11">
        <v>1.7901</v>
      </c>
      <c r="T1700" s="20" t="str">
        <f>VLOOKUP(N1700,Referans!A:B,2,FALSE)</f>
        <v>Ayşe Demir</v>
      </c>
      <c r="U1700" s="20" t="str">
        <f>INDEX(Referans!B:B,MATCH(N1700,Referans!A:A,0))</f>
        <v>Ayşe Demir</v>
      </c>
      <c r="V1700" s="20" t="str">
        <f t="shared" si="26"/>
        <v>KARLI</v>
      </c>
    </row>
    <row r="1701" spans="1:22" x14ac:dyDescent="0.25">
      <c r="A1701" s="1">
        <v>2888</v>
      </c>
      <c r="B1701" s="19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1">
        <v>12.96</v>
      </c>
      <c r="R1701" s="1">
        <v>2</v>
      </c>
      <c r="S1701" s="11">
        <v>6.2208000000000006</v>
      </c>
      <c r="T1701" s="20" t="str">
        <f>VLOOKUP(N1701,Referans!A:B,2,FALSE)</f>
        <v>Ayşe Demir</v>
      </c>
      <c r="U1701" s="20" t="str">
        <f>INDEX(Referans!B:B,MATCH(N1701,Referans!A:A,0))</f>
        <v>Ayşe Demir</v>
      </c>
      <c r="V1701" s="20" t="str">
        <f t="shared" si="26"/>
        <v>KARLI</v>
      </c>
    </row>
    <row r="1702" spans="1:22" x14ac:dyDescent="0.25">
      <c r="A1702" s="1">
        <v>2889</v>
      </c>
      <c r="B1702" s="19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1">
        <v>32.400000000000006</v>
      </c>
      <c r="R1702" s="1">
        <v>5</v>
      </c>
      <c r="S1702" s="11">
        <v>15.552000000000001</v>
      </c>
      <c r="T1702" s="20" t="str">
        <f>VLOOKUP(N1702,Referans!A:B,2,FALSE)</f>
        <v>Ayşe Demir</v>
      </c>
      <c r="U1702" s="20" t="str">
        <f>INDEX(Referans!B:B,MATCH(N1702,Referans!A:A,0))</f>
        <v>Ayşe Demir</v>
      </c>
      <c r="V1702" s="20" t="str">
        <f t="shared" si="26"/>
        <v>KARLI</v>
      </c>
    </row>
    <row r="1703" spans="1:22" x14ac:dyDescent="0.25">
      <c r="A1703" s="1">
        <v>2890</v>
      </c>
      <c r="B1703" s="19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1">
        <v>23.849999999999998</v>
      </c>
      <c r="R1703" s="1">
        <v>5</v>
      </c>
      <c r="S1703" s="11">
        <v>10.732499999999998</v>
      </c>
      <c r="T1703" s="20" t="str">
        <f>VLOOKUP(N1703,Referans!A:B,2,FALSE)</f>
        <v>Ayşe Demir</v>
      </c>
      <c r="U1703" s="20" t="str">
        <f>INDEX(Referans!B:B,MATCH(N1703,Referans!A:A,0))</f>
        <v>Ayşe Demir</v>
      </c>
      <c r="V1703" s="20" t="str">
        <f t="shared" si="26"/>
        <v>KARLI</v>
      </c>
    </row>
    <row r="1704" spans="1:22" x14ac:dyDescent="0.25">
      <c r="A1704" s="1">
        <v>2893</v>
      </c>
      <c r="B1704" s="19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1">
        <v>11.56</v>
      </c>
      <c r="R1704" s="1">
        <v>2</v>
      </c>
      <c r="S1704" s="11">
        <v>5.6644000000000005</v>
      </c>
      <c r="T1704" s="20" t="str">
        <f>VLOOKUP(N1704,Referans!A:B,2,FALSE)</f>
        <v>Ayşe Demir</v>
      </c>
      <c r="U1704" s="20" t="str">
        <f>INDEX(Referans!B:B,MATCH(N1704,Referans!A:A,0))</f>
        <v>Ayşe Demir</v>
      </c>
      <c r="V1704" s="20" t="str">
        <f t="shared" si="26"/>
        <v>KARLI</v>
      </c>
    </row>
    <row r="1705" spans="1:22" x14ac:dyDescent="0.25">
      <c r="A1705" s="1">
        <v>2894</v>
      </c>
      <c r="B1705" s="19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1">
        <v>26.400000000000002</v>
      </c>
      <c r="R1705" s="1">
        <v>5</v>
      </c>
      <c r="S1705" s="11">
        <v>11.879999999999999</v>
      </c>
      <c r="T1705" s="20" t="str">
        <f>VLOOKUP(N1705,Referans!A:B,2,FALSE)</f>
        <v>Ayşe Demir</v>
      </c>
      <c r="U1705" s="20" t="str">
        <f>INDEX(Referans!B:B,MATCH(N1705,Referans!A:A,0))</f>
        <v>Ayşe Demir</v>
      </c>
      <c r="V1705" s="20" t="str">
        <f t="shared" si="26"/>
        <v>KARLI</v>
      </c>
    </row>
    <row r="1706" spans="1:22" x14ac:dyDescent="0.25">
      <c r="A1706" s="1">
        <v>2895</v>
      </c>
      <c r="B1706" s="19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1">
        <v>69.08</v>
      </c>
      <c r="R1706" s="1">
        <v>11</v>
      </c>
      <c r="S1706" s="11">
        <v>29.013600000000004</v>
      </c>
      <c r="T1706" s="20" t="str">
        <f>VLOOKUP(N1706,Referans!A:B,2,FALSE)</f>
        <v>Ahmet Yılmaz</v>
      </c>
      <c r="U1706" s="20" t="str">
        <f>INDEX(Referans!B:B,MATCH(N1706,Referans!A:A,0))</f>
        <v>Ahmet Yılmaz</v>
      </c>
      <c r="V1706" s="20" t="str">
        <f t="shared" si="26"/>
        <v>KARLI</v>
      </c>
    </row>
    <row r="1707" spans="1:22" x14ac:dyDescent="0.25">
      <c r="A1707" s="1">
        <v>2896</v>
      </c>
      <c r="B1707" s="19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1">
        <v>35.880000000000003</v>
      </c>
      <c r="R1707" s="1">
        <v>3</v>
      </c>
      <c r="S1707" s="11">
        <v>10.046400000000002</v>
      </c>
      <c r="T1707" s="20" t="str">
        <f>VLOOKUP(N1707,Referans!A:B,2,FALSE)</f>
        <v>Mehmet Kaya</v>
      </c>
      <c r="U1707" s="20" t="str">
        <f>INDEX(Referans!B:B,MATCH(N1707,Referans!A:A,0))</f>
        <v>Mehmet Kaya</v>
      </c>
      <c r="V1707" s="20" t="str">
        <f t="shared" si="26"/>
        <v>KARLI</v>
      </c>
    </row>
    <row r="1708" spans="1:22" x14ac:dyDescent="0.25">
      <c r="A1708" s="1">
        <v>2898</v>
      </c>
      <c r="B1708" s="19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1">
        <v>959.96800000000007</v>
      </c>
      <c r="R1708" s="1">
        <v>4</v>
      </c>
      <c r="S1708" s="11">
        <v>119.99599999999992</v>
      </c>
      <c r="T1708" s="20" t="str">
        <f>VLOOKUP(N1708,Referans!A:B,2,FALSE)</f>
        <v>Mehmet Kaya</v>
      </c>
      <c r="U1708" s="20" t="str">
        <f>INDEX(Referans!B:B,MATCH(N1708,Referans!A:A,0))</f>
        <v>Mehmet Kaya</v>
      </c>
      <c r="V1708" s="20" t="str">
        <f t="shared" si="26"/>
        <v>KARLI</v>
      </c>
    </row>
    <row r="1709" spans="1:22" x14ac:dyDescent="0.25">
      <c r="A1709" s="1">
        <v>2902</v>
      </c>
      <c r="B1709" s="19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1">
        <v>184.66</v>
      </c>
      <c r="R1709" s="1">
        <v>7</v>
      </c>
      <c r="S1709" s="11">
        <v>84.943599999999989</v>
      </c>
      <c r="T1709" s="20" t="str">
        <f>VLOOKUP(N1709,Referans!A:B,2,FALSE)</f>
        <v>Ayşe Demir</v>
      </c>
      <c r="U1709" s="20" t="str">
        <f>INDEX(Referans!B:B,MATCH(N1709,Referans!A:A,0))</f>
        <v>Ayşe Demir</v>
      </c>
      <c r="V1709" s="20" t="str">
        <f t="shared" si="26"/>
        <v>KARLI</v>
      </c>
    </row>
    <row r="1710" spans="1:22" x14ac:dyDescent="0.25">
      <c r="A1710" s="1">
        <v>2903</v>
      </c>
      <c r="B1710" s="19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1">
        <v>23.120000000000005</v>
      </c>
      <c r="R1710" s="1">
        <v>5</v>
      </c>
      <c r="S1710" s="11">
        <v>8.3810000000000002</v>
      </c>
      <c r="T1710" s="20" t="str">
        <f>VLOOKUP(N1710,Referans!A:B,2,FALSE)</f>
        <v>Ayşe Demir</v>
      </c>
      <c r="U1710" s="20" t="str">
        <f>INDEX(Referans!B:B,MATCH(N1710,Referans!A:A,0))</f>
        <v>Ayşe Demir</v>
      </c>
      <c r="V1710" s="20" t="str">
        <f t="shared" si="26"/>
        <v>KARLI</v>
      </c>
    </row>
    <row r="1711" spans="1:22" x14ac:dyDescent="0.25">
      <c r="A1711" s="1">
        <v>2904</v>
      </c>
      <c r="B1711" s="19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1">
        <v>37.463999999999999</v>
      </c>
      <c r="R1711" s="1">
        <v>7</v>
      </c>
      <c r="S1711" s="11">
        <v>12.175799999999999</v>
      </c>
      <c r="T1711" s="20" t="str">
        <f>VLOOKUP(N1711,Referans!A:B,2,FALSE)</f>
        <v>Ayşe Demir</v>
      </c>
      <c r="U1711" s="20" t="str">
        <f>INDEX(Referans!B:B,MATCH(N1711,Referans!A:A,0))</f>
        <v>Ayşe Demir</v>
      </c>
      <c r="V1711" s="20" t="str">
        <f t="shared" si="26"/>
        <v>KARLI</v>
      </c>
    </row>
    <row r="1712" spans="1:22" x14ac:dyDescent="0.25">
      <c r="A1712" s="1">
        <v>2905</v>
      </c>
      <c r="B1712" s="19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1">
        <v>539.65800000000002</v>
      </c>
      <c r="R1712" s="1">
        <v>3</v>
      </c>
      <c r="S1712" s="11">
        <v>-7.7094000000001017</v>
      </c>
      <c r="T1712" s="20" t="str">
        <f>VLOOKUP(N1712,Referans!A:B,2,FALSE)</f>
        <v>Ahmet Yılmaz</v>
      </c>
      <c r="U1712" s="20" t="str">
        <f>INDEX(Referans!B:B,MATCH(N1712,Referans!A:A,0))</f>
        <v>Ahmet Yılmaz</v>
      </c>
      <c r="V1712" s="20" t="str">
        <f t="shared" si="26"/>
        <v>ZARARLI</v>
      </c>
    </row>
    <row r="1713" spans="1:22" x14ac:dyDescent="0.25">
      <c r="A1713" s="1">
        <v>2907</v>
      </c>
      <c r="B1713" s="19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1">
        <v>8.56</v>
      </c>
      <c r="R1713" s="1">
        <v>2</v>
      </c>
      <c r="S1713" s="11">
        <v>3.8519999999999994</v>
      </c>
      <c r="T1713" s="20" t="str">
        <f>VLOOKUP(N1713,Referans!A:B,2,FALSE)</f>
        <v>Ayşe Demir</v>
      </c>
      <c r="U1713" s="20" t="str">
        <f>INDEX(Referans!B:B,MATCH(N1713,Referans!A:A,0))</f>
        <v>Ayşe Demir</v>
      </c>
      <c r="V1713" s="20" t="str">
        <f t="shared" si="26"/>
        <v>KARLI</v>
      </c>
    </row>
    <row r="1714" spans="1:22" x14ac:dyDescent="0.25">
      <c r="A1714" s="1">
        <v>2908</v>
      </c>
      <c r="B1714" s="19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1">
        <v>52.400000000000006</v>
      </c>
      <c r="R1714" s="1">
        <v>5</v>
      </c>
      <c r="S1714" s="11">
        <v>14.148</v>
      </c>
      <c r="T1714" s="20" t="str">
        <f>VLOOKUP(N1714,Referans!A:B,2,FALSE)</f>
        <v>Ayşe Demir</v>
      </c>
      <c r="U1714" s="20" t="str">
        <f>INDEX(Referans!B:B,MATCH(N1714,Referans!A:A,0))</f>
        <v>Ayşe Demir</v>
      </c>
      <c r="V1714" s="20" t="str">
        <f t="shared" si="26"/>
        <v>KARLI</v>
      </c>
    </row>
    <row r="1715" spans="1:22" x14ac:dyDescent="0.25">
      <c r="A1715" s="1">
        <v>2909</v>
      </c>
      <c r="B1715" s="19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1">
        <v>14.940000000000001</v>
      </c>
      <c r="R1715" s="1">
        <v>3</v>
      </c>
      <c r="S1715" s="11">
        <v>6.8723999999999998</v>
      </c>
      <c r="T1715" s="20" t="str">
        <f>VLOOKUP(N1715,Referans!A:B,2,FALSE)</f>
        <v>Ayşe Demir</v>
      </c>
      <c r="U1715" s="20" t="str">
        <f>INDEX(Referans!B:B,MATCH(N1715,Referans!A:A,0))</f>
        <v>Ayşe Demir</v>
      </c>
      <c r="V1715" s="20" t="str">
        <f t="shared" si="26"/>
        <v>KARLI</v>
      </c>
    </row>
    <row r="1716" spans="1:22" x14ac:dyDescent="0.25">
      <c r="A1716" s="1">
        <v>2910</v>
      </c>
      <c r="B1716" s="19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1">
        <v>11.22</v>
      </c>
      <c r="R1716" s="1">
        <v>3</v>
      </c>
      <c r="S1716" s="11">
        <v>0.2244000000000006</v>
      </c>
      <c r="T1716" s="20" t="str">
        <f>VLOOKUP(N1716,Referans!A:B,2,FALSE)</f>
        <v>Ayşe Demir</v>
      </c>
      <c r="U1716" s="20" t="str">
        <f>INDEX(Referans!B:B,MATCH(N1716,Referans!A:A,0))</f>
        <v>Ayşe Demir</v>
      </c>
      <c r="V1716" s="20" t="str">
        <f t="shared" si="26"/>
        <v>KARLI</v>
      </c>
    </row>
    <row r="1717" spans="1:22" x14ac:dyDescent="0.25">
      <c r="A1717" s="1">
        <v>2918</v>
      </c>
      <c r="B1717" s="19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1">
        <v>5.9520000000000008</v>
      </c>
      <c r="R1717" s="1">
        <v>1</v>
      </c>
      <c r="S1717" s="11">
        <v>0.37200000000000011</v>
      </c>
      <c r="T1717" s="20" t="str">
        <f>VLOOKUP(N1717,Referans!A:B,2,FALSE)</f>
        <v>Ayşe Demir</v>
      </c>
      <c r="U1717" s="20" t="str">
        <f>INDEX(Referans!B:B,MATCH(N1717,Referans!A:A,0))</f>
        <v>Ayşe Demir</v>
      </c>
      <c r="V1717" s="20" t="str">
        <f t="shared" si="26"/>
        <v>KARLI</v>
      </c>
    </row>
    <row r="1718" spans="1:22" x14ac:dyDescent="0.25">
      <c r="A1718" s="1">
        <v>2919</v>
      </c>
      <c r="B1718" s="19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1">
        <v>15.8</v>
      </c>
      <c r="R1718" s="1">
        <v>5</v>
      </c>
      <c r="S1718" s="11">
        <v>2.3699999999999983</v>
      </c>
      <c r="T1718" s="20" t="str">
        <f>VLOOKUP(N1718,Referans!A:B,2,FALSE)</f>
        <v>Ayşe Demir</v>
      </c>
      <c r="U1718" s="20" t="str">
        <f>INDEX(Referans!B:B,MATCH(N1718,Referans!A:A,0))</f>
        <v>Ayşe Demir</v>
      </c>
      <c r="V1718" s="20" t="str">
        <f t="shared" si="26"/>
        <v>KARLI</v>
      </c>
    </row>
    <row r="1719" spans="1:22" x14ac:dyDescent="0.25">
      <c r="A1719" s="1">
        <v>2920</v>
      </c>
      <c r="B1719" s="19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1">
        <v>14.368000000000002</v>
      </c>
      <c r="R1719" s="1">
        <v>2</v>
      </c>
      <c r="S1719" s="11">
        <v>3.9512</v>
      </c>
      <c r="T1719" s="20" t="str">
        <f>VLOOKUP(N1719,Referans!A:B,2,FALSE)</f>
        <v>Ahmet Yılmaz</v>
      </c>
      <c r="U1719" s="20" t="str">
        <f>INDEX(Referans!B:B,MATCH(N1719,Referans!A:A,0))</f>
        <v>Ahmet Yılmaz</v>
      </c>
      <c r="V1719" s="20" t="str">
        <f t="shared" si="26"/>
        <v>KARLI</v>
      </c>
    </row>
    <row r="1720" spans="1:22" x14ac:dyDescent="0.25">
      <c r="A1720" s="1">
        <v>2921</v>
      </c>
      <c r="B1720" s="19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1">
        <v>70.448000000000008</v>
      </c>
      <c r="R1720" s="1">
        <v>7</v>
      </c>
      <c r="S1720" s="11">
        <v>12.328399999999988</v>
      </c>
      <c r="T1720" s="20" t="str">
        <f>VLOOKUP(N1720,Referans!A:B,2,FALSE)</f>
        <v>Ahmet Yılmaz</v>
      </c>
      <c r="U1720" s="20" t="str">
        <f>INDEX(Referans!B:B,MATCH(N1720,Referans!A:A,0))</f>
        <v>Ahmet Yılmaz</v>
      </c>
      <c r="V1720" s="20" t="str">
        <f t="shared" si="26"/>
        <v>KARLI</v>
      </c>
    </row>
    <row r="1721" spans="1:22" x14ac:dyDescent="0.25">
      <c r="A1721" s="1">
        <v>2922</v>
      </c>
      <c r="B1721" s="19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1">
        <v>129.30000000000001</v>
      </c>
      <c r="R1721" s="1">
        <v>2</v>
      </c>
      <c r="S1721" s="11">
        <v>6.4649999999999892</v>
      </c>
      <c r="T1721" s="20" t="str">
        <f>VLOOKUP(N1721,Referans!A:B,2,FALSE)</f>
        <v>Ayşe Demir</v>
      </c>
      <c r="U1721" s="20" t="str">
        <f>INDEX(Referans!B:B,MATCH(N1721,Referans!A:A,0))</f>
        <v>Ayşe Demir</v>
      </c>
      <c r="V1721" s="20" t="str">
        <f t="shared" si="26"/>
        <v>KARLI</v>
      </c>
    </row>
    <row r="1722" spans="1:22" x14ac:dyDescent="0.25">
      <c r="A1722" s="1">
        <v>2927</v>
      </c>
      <c r="B1722" s="19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1">
        <v>18.84</v>
      </c>
      <c r="R1722" s="1">
        <v>3</v>
      </c>
      <c r="S1722" s="11">
        <v>7.9128000000000007</v>
      </c>
      <c r="T1722" s="20" t="str">
        <f>VLOOKUP(N1722,Referans!A:B,2,FALSE)</f>
        <v>Ahmet Yılmaz</v>
      </c>
      <c r="U1722" s="20" t="str">
        <f>INDEX(Referans!B:B,MATCH(N1722,Referans!A:A,0))</f>
        <v>Ahmet Yılmaz</v>
      </c>
      <c r="V1722" s="20" t="str">
        <f t="shared" si="26"/>
        <v>KARLI</v>
      </c>
    </row>
    <row r="1723" spans="1:22" x14ac:dyDescent="0.25">
      <c r="A1723" s="1">
        <v>2928</v>
      </c>
      <c r="B1723" s="19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1">
        <v>8.64</v>
      </c>
      <c r="R1723" s="1">
        <v>3</v>
      </c>
      <c r="S1723" s="11">
        <v>2.5055999999999998</v>
      </c>
      <c r="T1723" s="20" t="str">
        <f>VLOOKUP(N1723,Referans!A:B,2,FALSE)</f>
        <v>Ayşe Demir</v>
      </c>
      <c r="U1723" s="20" t="str">
        <f>INDEX(Referans!B:B,MATCH(N1723,Referans!A:A,0))</f>
        <v>Ayşe Demir</v>
      </c>
      <c r="V1723" s="20" t="str">
        <f t="shared" si="26"/>
        <v>KARLI</v>
      </c>
    </row>
    <row r="1724" spans="1:22" x14ac:dyDescent="0.25">
      <c r="A1724" s="1">
        <v>2929</v>
      </c>
      <c r="B1724" s="19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1">
        <v>1633.1880000000003</v>
      </c>
      <c r="R1724" s="1">
        <v>4</v>
      </c>
      <c r="S1724" s="11">
        <v>-1306.5504000000001</v>
      </c>
      <c r="T1724" s="20" t="str">
        <f>VLOOKUP(N1724,Referans!A:B,2,FALSE)</f>
        <v>Ayşe Demir</v>
      </c>
      <c r="U1724" s="20" t="str">
        <f>INDEX(Referans!B:B,MATCH(N1724,Referans!A:A,0))</f>
        <v>Ayşe Demir</v>
      </c>
      <c r="V1724" s="20" t="str">
        <f t="shared" si="26"/>
        <v>ZARARLI</v>
      </c>
    </row>
    <row r="1725" spans="1:22" x14ac:dyDescent="0.25">
      <c r="A1725" s="1">
        <v>2930</v>
      </c>
      <c r="B1725" s="19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1">
        <v>19.760000000000002</v>
      </c>
      <c r="R1725" s="1">
        <v>4</v>
      </c>
      <c r="S1725" s="11">
        <v>8.2992000000000008</v>
      </c>
      <c r="T1725" s="20" t="str">
        <f>VLOOKUP(N1725,Referans!A:B,2,FALSE)</f>
        <v>Ahmet Yılmaz</v>
      </c>
      <c r="U1725" s="20" t="str">
        <f>INDEX(Referans!B:B,MATCH(N1725,Referans!A:A,0))</f>
        <v>Ahmet Yılmaz</v>
      </c>
      <c r="V1725" s="20" t="str">
        <f t="shared" si="26"/>
        <v>KARLI</v>
      </c>
    </row>
    <row r="1726" spans="1:22" x14ac:dyDescent="0.25">
      <c r="A1726" s="1">
        <v>2934</v>
      </c>
      <c r="B1726" s="19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1">
        <v>156.79200000000003</v>
      </c>
      <c r="R1726" s="1">
        <v>1</v>
      </c>
      <c r="S1726" s="11">
        <v>13.719300000000004</v>
      </c>
      <c r="T1726" s="20" t="str">
        <f>VLOOKUP(N1726,Referans!A:B,2,FALSE)</f>
        <v>Mehmet Kaya</v>
      </c>
      <c r="U1726" s="20" t="str">
        <f>INDEX(Referans!B:B,MATCH(N1726,Referans!A:A,0))</f>
        <v>Mehmet Kaya</v>
      </c>
      <c r="V1726" s="20" t="str">
        <f t="shared" si="26"/>
        <v>KARLI</v>
      </c>
    </row>
    <row r="1727" spans="1:22" x14ac:dyDescent="0.25">
      <c r="A1727" s="1">
        <v>2935</v>
      </c>
      <c r="B1727" s="19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1">
        <v>431.97600000000006</v>
      </c>
      <c r="R1727" s="1">
        <v>3</v>
      </c>
      <c r="S1727" s="11">
        <v>26.998499999999993</v>
      </c>
      <c r="T1727" s="20" t="str">
        <f>VLOOKUP(N1727,Referans!A:B,2,FALSE)</f>
        <v>Mehmet Kaya</v>
      </c>
      <c r="U1727" s="20" t="str">
        <f>INDEX(Referans!B:B,MATCH(N1727,Referans!A:A,0))</f>
        <v>Mehmet Kaya</v>
      </c>
      <c r="V1727" s="20" t="str">
        <f t="shared" si="26"/>
        <v>KARLI</v>
      </c>
    </row>
    <row r="1728" spans="1:22" x14ac:dyDescent="0.25">
      <c r="A1728" s="1">
        <v>2936</v>
      </c>
      <c r="B1728" s="19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1">
        <v>35.89</v>
      </c>
      <c r="R1728" s="1">
        <v>1</v>
      </c>
      <c r="S1728" s="11">
        <v>16.150499999999997</v>
      </c>
      <c r="T1728" s="20" t="str">
        <f>VLOOKUP(N1728,Referans!A:B,2,FALSE)</f>
        <v>Ayşe Demir</v>
      </c>
      <c r="U1728" s="20" t="str">
        <f>INDEX(Referans!B:B,MATCH(N1728,Referans!A:A,0))</f>
        <v>Ayşe Demir</v>
      </c>
      <c r="V1728" s="20" t="str">
        <f t="shared" si="26"/>
        <v>KARLI</v>
      </c>
    </row>
    <row r="1729" spans="1:22" x14ac:dyDescent="0.25">
      <c r="A1729" s="1">
        <v>2937</v>
      </c>
      <c r="B1729" s="19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1">
        <v>47.207999999999998</v>
      </c>
      <c r="R1729" s="1">
        <v>7</v>
      </c>
      <c r="S1729" s="11">
        <v>15.342599999999997</v>
      </c>
      <c r="T1729" s="20" t="str">
        <f>VLOOKUP(N1729,Referans!A:B,2,FALSE)</f>
        <v>Ayşe Demir</v>
      </c>
      <c r="U1729" s="20" t="str">
        <f>INDEX(Referans!B:B,MATCH(N1729,Referans!A:A,0))</f>
        <v>Ayşe Demir</v>
      </c>
      <c r="V1729" s="20" t="str">
        <f t="shared" si="26"/>
        <v>KARLI</v>
      </c>
    </row>
    <row r="1730" spans="1:22" x14ac:dyDescent="0.25">
      <c r="A1730" s="1">
        <v>2938</v>
      </c>
      <c r="B1730" s="19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1">
        <v>248.07999999999998</v>
      </c>
      <c r="R1730" s="1">
        <v>7</v>
      </c>
      <c r="S1730" s="11">
        <v>116.59759999999997</v>
      </c>
      <c r="T1730" s="20" t="str">
        <f>VLOOKUP(N1730,Referans!A:B,2,FALSE)</f>
        <v>Ayşe Demir</v>
      </c>
      <c r="U1730" s="20" t="str">
        <f>INDEX(Referans!B:B,MATCH(N1730,Referans!A:A,0))</f>
        <v>Ayşe Demir</v>
      </c>
      <c r="V1730" s="20" t="str">
        <f t="shared" ref="V1730:V1793" si="27">IF(S1730&gt;0,"KARLI",IF(S1730=0,"KAR VEYA ZARAR YOK","ZARARLI"))</f>
        <v>KARLI</v>
      </c>
    </row>
    <row r="1731" spans="1:22" x14ac:dyDescent="0.25">
      <c r="A1731" s="1">
        <v>2939</v>
      </c>
      <c r="B1731" s="19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1">
        <v>189.7</v>
      </c>
      <c r="R1731" s="1">
        <v>5</v>
      </c>
      <c r="S1731" s="11">
        <v>89.158999999999992</v>
      </c>
      <c r="T1731" s="20" t="str">
        <f>VLOOKUP(N1731,Referans!A:B,2,FALSE)</f>
        <v>Ayşe Demir</v>
      </c>
      <c r="U1731" s="20" t="str">
        <f>INDEX(Referans!B:B,MATCH(N1731,Referans!A:A,0))</f>
        <v>Ayşe Demir</v>
      </c>
      <c r="V1731" s="20" t="str">
        <f t="shared" si="27"/>
        <v>KARLI</v>
      </c>
    </row>
    <row r="1732" spans="1:22" x14ac:dyDescent="0.25">
      <c r="A1732" s="1">
        <v>2940</v>
      </c>
      <c r="B1732" s="19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1">
        <v>59.808000000000007</v>
      </c>
      <c r="R1732" s="1">
        <v>3</v>
      </c>
      <c r="S1732" s="11">
        <v>19.4376</v>
      </c>
      <c r="T1732" s="20" t="str">
        <f>VLOOKUP(N1732,Referans!A:B,2,FALSE)</f>
        <v>Ayşe Demir</v>
      </c>
      <c r="U1732" s="20" t="str">
        <f>INDEX(Referans!B:B,MATCH(N1732,Referans!A:A,0))</f>
        <v>Ayşe Demir</v>
      </c>
      <c r="V1732" s="20" t="str">
        <f t="shared" si="27"/>
        <v>KARLI</v>
      </c>
    </row>
    <row r="1733" spans="1:22" x14ac:dyDescent="0.25">
      <c r="A1733" s="1">
        <v>2941</v>
      </c>
      <c r="B1733" s="19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1">
        <v>90.99</v>
      </c>
      <c r="R1733" s="1">
        <v>1</v>
      </c>
      <c r="S1733" s="11">
        <v>14.558400000000006</v>
      </c>
      <c r="T1733" s="20" t="str">
        <f>VLOOKUP(N1733,Referans!A:B,2,FALSE)</f>
        <v>Ahmet Yılmaz</v>
      </c>
      <c r="U1733" s="20" t="str">
        <f>INDEX(Referans!B:B,MATCH(N1733,Referans!A:A,0))</f>
        <v>Ahmet Yılmaz</v>
      </c>
      <c r="V1733" s="20" t="str">
        <f t="shared" si="27"/>
        <v>KARLI</v>
      </c>
    </row>
    <row r="1734" spans="1:22" x14ac:dyDescent="0.25">
      <c r="A1734" s="1">
        <v>2942</v>
      </c>
      <c r="B1734" s="19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1">
        <v>1526.5600000000002</v>
      </c>
      <c r="R1734" s="1">
        <v>7</v>
      </c>
      <c r="S1734" s="11">
        <v>427.43679999999995</v>
      </c>
      <c r="T1734" s="20" t="str">
        <f>VLOOKUP(N1734,Referans!A:B,2,FALSE)</f>
        <v>Ahmet Yılmaz</v>
      </c>
      <c r="U1734" s="20" t="str">
        <f>INDEX(Referans!B:B,MATCH(N1734,Referans!A:A,0))</f>
        <v>Ahmet Yılmaz</v>
      </c>
      <c r="V1734" s="20" t="str">
        <f t="shared" si="27"/>
        <v>KARLI</v>
      </c>
    </row>
    <row r="1735" spans="1:22" x14ac:dyDescent="0.25">
      <c r="A1735" s="1">
        <v>2943</v>
      </c>
      <c r="B1735" s="19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1">
        <v>368.96999999999997</v>
      </c>
      <c r="R1735" s="1">
        <v>3</v>
      </c>
      <c r="S1735" s="11">
        <v>40.586699999999979</v>
      </c>
      <c r="T1735" s="20" t="str">
        <f>VLOOKUP(N1735,Referans!A:B,2,FALSE)</f>
        <v>Ahmet Yılmaz</v>
      </c>
      <c r="U1735" s="20" t="str">
        <f>INDEX(Referans!B:B,MATCH(N1735,Referans!A:A,0))</f>
        <v>Ahmet Yılmaz</v>
      </c>
      <c r="V1735" s="20" t="str">
        <f t="shared" si="27"/>
        <v>KARLI</v>
      </c>
    </row>
    <row r="1736" spans="1:22" x14ac:dyDescent="0.25">
      <c r="A1736" s="1">
        <v>2944</v>
      </c>
      <c r="B1736" s="19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1">
        <v>305.01</v>
      </c>
      <c r="R1736" s="1">
        <v>9</v>
      </c>
      <c r="S1736" s="11">
        <v>76.252499999999998</v>
      </c>
      <c r="T1736" s="20" t="str">
        <f>VLOOKUP(N1736,Referans!A:B,2,FALSE)</f>
        <v>Ayşe Demir</v>
      </c>
      <c r="U1736" s="20" t="str">
        <f>INDEX(Referans!B:B,MATCH(N1736,Referans!A:A,0))</f>
        <v>Ayşe Demir</v>
      </c>
      <c r="V1736" s="20" t="str">
        <f t="shared" si="27"/>
        <v>KARLI</v>
      </c>
    </row>
    <row r="1737" spans="1:22" x14ac:dyDescent="0.25">
      <c r="A1737" s="1">
        <v>2945</v>
      </c>
      <c r="B1737" s="19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1">
        <v>18.7</v>
      </c>
      <c r="R1737" s="1">
        <v>1</v>
      </c>
      <c r="S1737" s="11">
        <v>7.1059999999999999</v>
      </c>
      <c r="T1737" s="20" t="str">
        <f>VLOOKUP(N1737,Referans!A:B,2,FALSE)</f>
        <v>Ahmet Yılmaz</v>
      </c>
      <c r="U1737" s="20" t="str">
        <f>INDEX(Referans!B:B,MATCH(N1737,Referans!A:A,0))</f>
        <v>Ahmet Yılmaz</v>
      </c>
      <c r="V1737" s="20" t="str">
        <f t="shared" si="27"/>
        <v>KARLI</v>
      </c>
    </row>
    <row r="1738" spans="1:22" x14ac:dyDescent="0.25">
      <c r="A1738" s="1">
        <v>2946</v>
      </c>
      <c r="B1738" s="19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1">
        <v>38.29</v>
      </c>
      <c r="R1738" s="1">
        <v>7</v>
      </c>
      <c r="S1738" s="11">
        <v>16.464700000000001</v>
      </c>
      <c r="T1738" s="20" t="str">
        <f>VLOOKUP(N1738,Referans!A:B,2,FALSE)</f>
        <v>Ahmet Yılmaz</v>
      </c>
      <c r="U1738" s="20" t="str">
        <f>INDEX(Referans!B:B,MATCH(N1738,Referans!A:A,0))</f>
        <v>Ahmet Yılmaz</v>
      </c>
      <c r="V1738" s="20" t="str">
        <f t="shared" si="27"/>
        <v>KARLI</v>
      </c>
    </row>
    <row r="1739" spans="1:22" x14ac:dyDescent="0.25">
      <c r="A1739" s="1">
        <v>2947</v>
      </c>
      <c r="B1739" s="19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1">
        <v>26.25</v>
      </c>
      <c r="R1739" s="1">
        <v>3</v>
      </c>
      <c r="S1739" s="11">
        <v>11.025000000000002</v>
      </c>
      <c r="T1739" s="20" t="str">
        <f>VLOOKUP(N1739,Referans!A:B,2,FALSE)</f>
        <v>Ahmet Yılmaz</v>
      </c>
      <c r="U1739" s="20" t="str">
        <f>INDEX(Referans!B:B,MATCH(N1739,Referans!A:A,0))</f>
        <v>Ahmet Yılmaz</v>
      </c>
      <c r="V1739" s="20" t="str">
        <f t="shared" si="27"/>
        <v>KARLI</v>
      </c>
    </row>
    <row r="1740" spans="1:22" x14ac:dyDescent="0.25">
      <c r="A1740" s="1">
        <v>2948</v>
      </c>
      <c r="B1740" s="19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1">
        <v>64.959999999999994</v>
      </c>
      <c r="R1740" s="1">
        <v>14</v>
      </c>
      <c r="S1740" s="11">
        <v>22.736000000000001</v>
      </c>
      <c r="T1740" s="20" t="str">
        <f>VLOOKUP(N1740,Referans!A:B,2,FALSE)</f>
        <v>Ayşe Demir</v>
      </c>
      <c r="U1740" s="20" t="str">
        <f>INDEX(Referans!B:B,MATCH(N1740,Referans!A:A,0))</f>
        <v>Ayşe Demir</v>
      </c>
      <c r="V1740" s="20" t="str">
        <f t="shared" si="27"/>
        <v>KARLI</v>
      </c>
    </row>
    <row r="1741" spans="1:22" x14ac:dyDescent="0.25">
      <c r="A1741" s="1">
        <v>2949</v>
      </c>
      <c r="B1741" s="19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1">
        <v>43.7</v>
      </c>
      <c r="R1741" s="1">
        <v>5</v>
      </c>
      <c r="S1741" s="11">
        <v>20.539000000000001</v>
      </c>
      <c r="T1741" s="20" t="str">
        <f>VLOOKUP(N1741,Referans!A:B,2,FALSE)</f>
        <v>Ayşe Demir</v>
      </c>
      <c r="U1741" s="20" t="str">
        <f>INDEX(Referans!B:B,MATCH(N1741,Referans!A:A,0))</f>
        <v>Ayşe Demir</v>
      </c>
      <c r="V1741" s="20" t="str">
        <f t="shared" si="27"/>
        <v>KARLI</v>
      </c>
    </row>
    <row r="1742" spans="1:22" x14ac:dyDescent="0.25">
      <c r="A1742" s="1">
        <v>2950</v>
      </c>
      <c r="B1742" s="19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1">
        <v>41.6</v>
      </c>
      <c r="R1742" s="1">
        <v>4</v>
      </c>
      <c r="S1742" s="11">
        <v>12.999999999999998</v>
      </c>
      <c r="T1742" s="20" t="str">
        <f>VLOOKUP(N1742,Referans!A:B,2,FALSE)</f>
        <v>Mehmet Kaya</v>
      </c>
      <c r="U1742" s="20" t="str">
        <f>INDEX(Referans!B:B,MATCH(N1742,Referans!A:A,0))</f>
        <v>Mehmet Kaya</v>
      </c>
      <c r="V1742" s="20" t="str">
        <f t="shared" si="27"/>
        <v>KARLI</v>
      </c>
    </row>
    <row r="1743" spans="1:22" x14ac:dyDescent="0.25">
      <c r="A1743" s="1">
        <v>2951</v>
      </c>
      <c r="B1743" s="19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1">
        <v>23.120000000000005</v>
      </c>
      <c r="R1743" s="1">
        <v>5</v>
      </c>
      <c r="S1743" s="11">
        <v>8.3810000000000002</v>
      </c>
      <c r="T1743" s="20" t="str">
        <f>VLOOKUP(N1743,Referans!A:B,2,FALSE)</f>
        <v>Ayşe Demir</v>
      </c>
      <c r="U1743" s="20" t="str">
        <f>INDEX(Referans!B:B,MATCH(N1743,Referans!A:A,0))</f>
        <v>Ayşe Demir</v>
      </c>
      <c r="V1743" s="20" t="str">
        <f t="shared" si="27"/>
        <v>KARLI</v>
      </c>
    </row>
    <row r="1744" spans="1:22" x14ac:dyDescent="0.25">
      <c r="A1744" s="1">
        <v>2952</v>
      </c>
      <c r="B1744" s="19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1">
        <v>113.88800000000002</v>
      </c>
      <c r="R1744" s="1">
        <v>2</v>
      </c>
      <c r="S1744" s="11">
        <v>9.9651999999999994</v>
      </c>
      <c r="T1744" s="20" t="str">
        <f>VLOOKUP(N1744,Referans!A:B,2,FALSE)</f>
        <v>Ahmet Yılmaz</v>
      </c>
      <c r="U1744" s="20" t="str">
        <f>INDEX(Referans!B:B,MATCH(N1744,Referans!A:A,0))</f>
        <v>Ahmet Yılmaz</v>
      </c>
      <c r="V1744" s="20" t="str">
        <f t="shared" si="27"/>
        <v>KARLI</v>
      </c>
    </row>
    <row r="1745" spans="1:22" x14ac:dyDescent="0.25">
      <c r="A1745" s="1">
        <v>2953</v>
      </c>
      <c r="B1745" s="19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1">
        <v>113.56800000000001</v>
      </c>
      <c r="R1745" s="1">
        <v>2</v>
      </c>
      <c r="S1745" s="11">
        <v>-5.6784000000000034</v>
      </c>
      <c r="T1745" s="20" t="str">
        <f>VLOOKUP(N1745,Referans!A:B,2,FALSE)</f>
        <v>Ahmet Yılmaz</v>
      </c>
      <c r="U1745" s="20" t="str">
        <f>INDEX(Referans!B:B,MATCH(N1745,Referans!A:A,0))</f>
        <v>Ahmet Yılmaz</v>
      </c>
      <c r="V1745" s="20" t="str">
        <f t="shared" si="27"/>
        <v>ZARARLI</v>
      </c>
    </row>
    <row r="1746" spans="1:22" x14ac:dyDescent="0.25">
      <c r="A1746" s="1">
        <v>2954</v>
      </c>
      <c r="B1746" s="19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1">
        <v>7.9200000000000008</v>
      </c>
      <c r="R1746" s="1">
        <v>2</v>
      </c>
      <c r="S1746" s="11">
        <v>0.69299999999999984</v>
      </c>
      <c r="T1746" s="20" t="str">
        <f>VLOOKUP(N1746,Referans!A:B,2,FALSE)</f>
        <v>Mehmet Kaya</v>
      </c>
      <c r="U1746" s="20" t="str">
        <f>INDEX(Referans!B:B,MATCH(N1746,Referans!A:A,0))</f>
        <v>Mehmet Kaya</v>
      </c>
      <c r="V1746" s="20" t="str">
        <f t="shared" si="27"/>
        <v>KARLI</v>
      </c>
    </row>
    <row r="1747" spans="1:22" x14ac:dyDescent="0.25">
      <c r="A1747" s="1">
        <v>2955</v>
      </c>
      <c r="B1747" s="19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1">
        <v>671.98400000000004</v>
      </c>
      <c r="R1747" s="1">
        <v>2</v>
      </c>
      <c r="S1747" s="11">
        <v>50.398800000000023</v>
      </c>
      <c r="T1747" s="20" t="str">
        <f>VLOOKUP(N1747,Referans!A:B,2,FALSE)</f>
        <v>Mehmet Kaya</v>
      </c>
      <c r="U1747" s="20" t="str">
        <f>INDEX(Referans!B:B,MATCH(N1747,Referans!A:A,0))</f>
        <v>Mehmet Kaya</v>
      </c>
      <c r="V1747" s="20" t="str">
        <f t="shared" si="27"/>
        <v>KARLI</v>
      </c>
    </row>
    <row r="1748" spans="1:22" x14ac:dyDescent="0.25">
      <c r="A1748" s="1">
        <v>2956</v>
      </c>
      <c r="B1748" s="19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1">
        <v>39.99</v>
      </c>
      <c r="R1748" s="1">
        <v>1</v>
      </c>
      <c r="S1748" s="11">
        <v>11.597099999999998</v>
      </c>
      <c r="T1748" s="20" t="str">
        <f>VLOOKUP(N1748,Referans!A:B,2,FALSE)</f>
        <v>Mehmet Kaya</v>
      </c>
      <c r="U1748" s="20" t="str">
        <f>INDEX(Referans!B:B,MATCH(N1748,Referans!A:A,0))</f>
        <v>Mehmet Kaya</v>
      </c>
      <c r="V1748" s="20" t="str">
        <f t="shared" si="27"/>
        <v>KARLI</v>
      </c>
    </row>
    <row r="1749" spans="1:22" x14ac:dyDescent="0.25">
      <c r="A1749" s="1">
        <v>2957</v>
      </c>
      <c r="B1749" s="19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1">
        <v>191.64600000000002</v>
      </c>
      <c r="R1749" s="1">
        <v>3</v>
      </c>
      <c r="S1749" s="11">
        <v>31.94100000000001</v>
      </c>
      <c r="T1749" s="20" t="str">
        <f>VLOOKUP(N1749,Referans!A:B,2,FALSE)</f>
        <v>Ahmet Yılmaz</v>
      </c>
      <c r="U1749" s="20" t="str">
        <f>INDEX(Referans!B:B,MATCH(N1749,Referans!A:A,0))</f>
        <v>Ahmet Yılmaz</v>
      </c>
      <c r="V1749" s="20" t="str">
        <f t="shared" si="27"/>
        <v>KARLI</v>
      </c>
    </row>
    <row r="1750" spans="1:22" x14ac:dyDescent="0.25">
      <c r="A1750" s="1">
        <v>2958</v>
      </c>
      <c r="B1750" s="19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1">
        <v>2.3130000000000002</v>
      </c>
      <c r="R1750" s="1">
        <v>1</v>
      </c>
      <c r="S1750" s="11">
        <v>-1.9274999999999993</v>
      </c>
      <c r="T1750" s="20" t="str">
        <f>VLOOKUP(N1750,Referans!A:B,2,FALSE)</f>
        <v>Ayşe Demir</v>
      </c>
      <c r="U1750" s="20" t="str">
        <f>INDEX(Referans!B:B,MATCH(N1750,Referans!A:A,0))</f>
        <v>Ayşe Demir</v>
      </c>
      <c r="V1750" s="20" t="str">
        <f t="shared" si="27"/>
        <v>ZARARLI</v>
      </c>
    </row>
    <row r="1751" spans="1:22" x14ac:dyDescent="0.25">
      <c r="A1751" s="1">
        <v>2961</v>
      </c>
      <c r="B1751" s="19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1">
        <v>20.34</v>
      </c>
      <c r="R1751" s="1">
        <v>3</v>
      </c>
      <c r="S1751" s="11">
        <v>9.3563999999999989</v>
      </c>
      <c r="T1751" s="20" t="str">
        <f>VLOOKUP(N1751,Referans!A:B,2,FALSE)</f>
        <v>Ayşe Demir</v>
      </c>
      <c r="U1751" s="20" t="str">
        <f>INDEX(Referans!B:B,MATCH(N1751,Referans!A:A,0))</f>
        <v>Ayşe Demir</v>
      </c>
      <c r="V1751" s="20" t="str">
        <f t="shared" si="27"/>
        <v>KARLI</v>
      </c>
    </row>
    <row r="1752" spans="1:22" x14ac:dyDescent="0.25">
      <c r="A1752" s="1">
        <v>2962</v>
      </c>
      <c r="B1752" s="19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1">
        <v>39.28</v>
      </c>
      <c r="R1752" s="1">
        <v>8</v>
      </c>
      <c r="S1752" s="11">
        <v>19.247199999999999</v>
      </c>
      <c r="T1752" s="20" t="str">
        <f>VLOOKUP(N1752,Referans!A:B,2,FALSE)</f>
        <v>Ayşe Demir</v>
      </c>
      <c r="U1752" s="20" t="str">
        <f>INDEX(Referans!B:B,MATCH(N1752,Referans!A:A,0))</f>
        <v>Ayşe Demir</v>
      </c>
      <c r="V1752" s="20" t="str">
        <f t="shared" si="27"/>
        <v>KARLI</v>
      </c>
    </row>
    <row r="1753" spans="1:22" x14ac:dyDescent="0.25">
      <c r="A1753" s="1">
        <v>2963</v>
      </c>
      <c r="B1753" s="19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1">
        <v>81.567999999999998</v>
      </c>
      <c r="R1753" s="1">
        <v>2</v>
      </c>
      <c r="S1753" s="11">
        <v>9.1763999999999974</v>
      </c>
      <c r="T1753" s="20" t="str">
        <f>VLOOKUP(N1753,Referans!A:B,2,FALSE)</f>
        <v>Ahmet Yılmaz</v>
      </c>
      <c r="U1753" s="20" t="str">
        <f>INDEX(Referans!B:B,MATCH(N1753,Referans!A:A,0))</f>
        <v>Ahmet Yılmaz</v>
      </c>
      <c r="V1753" s="20" t="str">
        <f t="shared" si="27"/>
        <v>KARLI</v>
      </c>
    </row>
    <row r="1754" spans="1:22" x14ac:dyDescent="0.25">
      <c r="A1754" s="1">
        <v>2964</v>
      </c>
      <c r="B1754" s="19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1">
        <v>97.184000000000012</v>
      </c>
      <c r="R1754" s="1">
        <v>2</v>
      </c>
      <c r="S1754" s="11">
        <v>6.0740000000000016</v>
      </c>
      <c r="T1754" s="20" t="str">
        <f>VLOOKUP(N1754,Referans!A:B,2,FALSE)</f>
        <v>Ahmet Yılmaz</v>
      </c>
      <c r="U1754" s="20" t="str">
        <f>INDEX(Referans!B:B,MATCH(N1754,Referans!A:A,0))</f>
        <v>Ahmet Yılmaz</v>
      </c>
      <c r="V1754" s="20" t="str">
        <f t="shared" si="27"/>
        <v>KARLI</v>
      </c>
    </row>
    <row r="1755" spans="1:22" x14ac:dyDescent="0.25">
      <c r="A1755" s="1">
        <v>2965</v>
      </c>
      <c r="B1755" s="19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1">
        <v>24.320000000000004</v>
      </c>
      <c r="R1755" s="1">
        <v>5</v>
      </c>
      <c r="S1755" s="11">
        <v>8.2079999999999984</v>
      </c>
      <c r="T1755" s="20" t="str">
        <f>VLOOKUP(N1755,Referans!A:B,2,FALSE)</f>
        <v>Ayşe Demir</v>
      </c>
      <c r="U1755" s="20" t="str">
        <f>INDEX(Referans!B:B,MATCH(N1755,Referans!A:A,0))</f>
        <v>Ayşe Demir</v>
      </c>
      <c r="V1755" s="20" t="str">
        <f t="shared" si="27"/>
        <v>KARLI</v>
      </c>
    </row>
    <row r="1756" spans="1:22" x14ac:dyDescent="0.25">
      <c r="A1756" s="1">
        <v>2966</v>
      </c>
      <c r="B1756" s="19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1">
        <v>18.96</v>
      </c>
      <c r="R1756" s="1">
        <v>2</v>
      </c>
      <c r="S1756" s="11">
        <v>7.5840000000000014</v>
      </c>
      <c r="T1756" s="20" t="str">
        <f>VLOOKUP(N1756,Referans!A:B,2,FALSE)</f>
        <v>Ahmet Yılmaz</v>
      </c>
      <c r="U1756" s="20" t="str">
        <f>INDEX(Referans!B:B,MATCH(N1756,Referans!A:A,0))</f>
        <v>Ahmet Yılmaz</v>
      </c>
      <c r="V1756" s="20" t="str">
        <f t="shared" si="27"/>
        <v>KARLI</v>
      </c>
    </row>
    <row r="1757" spans="1:22" x14ac:dyDescent="0.25">
      <c r="A1757" s="1">
        <v>2969</v>
      </c>
      <c r="B1757" s="19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1">
        <v>499.58400000000006</v>
      </c>
      <c r="R1757" s="1">
        <v>3</v>
      </c>
      <c r="S1757" s="11">
        <v>43.713600000000014</v>
      </c>
      <c r="T1757" s="20" t="str">
        <f>VLOOKUP(N1757,Referans!A:B,2,FALSE)</f>
        <v>Ayşe Demir</v>
      </c>
      <c r="U1757" s="20" t="str">
        <f>INDEX(Referans!B:B,MATCH(N1757,Referans!A:A,0))</f>
        <v>Ayşe Demir</v>
      </c>
      <c r="V1757" s="20" t="str">
        <f t="shared" si="27"/>
        <v>KARLI</v>
      </c>
    </row>
    <row r="1758" spans="1:22" x14ac:dyDescent="0.25">
      <c r="A1758" s="1">
        <v>2970</v>
      </c>
      <c r="B1758" s="19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1">
        <v>31.104000000000006</v>
      </c>
      <c r="R1758" s="1">
        <v>6</v>
      </c>
      <c r="S1758" s="11">
        <v>10.8864</v>
      </c>
      <c r="T1758" s="20" t="str">
        <f>VLOOKUP(N1758,Referans!A:B,2,FALSE)</f>
        <v>Ayşe Demir</v>
      </c>
      <c r="U1758" s="20" t="str">
        <f>INDEX(Referans!B:B,MATCH(N1758,Referans!A:A,0))</f>
        <v>Ayşe Demir</v>
      </c>
      <c r="V1758" s="20" t="str">
        <f t="shared" si="27"/>
        <v>KARLI</v>
      </c>
    </row>
    <row r="1759" spans="1:22" x14ac:dyDescent="0.25">
      <c r="A1759" s="1">
        <v>2971</v>
      </c>
      <c r="B1759" s="19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1">
        <v>13.272000000000002</v>
      </c>
      <c r="R1759" s="1">
        <v>8</v>
      </c>
      <c r="S1759" s="11">
        <v>-10.617599999999999</v>
      </c>
      <c r="T1759" s="20" t="str">
        <f>VLOOKUP(N1759,Referans!A:B,2,FALSE)</f>
        <v>Ayşe Demir</v>
      </c>
      <c r="U1759" s="20" t="str">
        <f>INDEX(Referans!B:B,MATCH(N1759,Referans!A:A,0))</f>
        <v>Ayşe Demir</v>
      </c>
      <c r="V1759" s="20" t="str">
        <f t="shared" si="27"/>
        <v>ZARARLI</v>
      </c>
    </row>
    <row r="1760" spans="1:22" x14ac:dyDescent="0.25">
      <c r="A1760" s="1">
        <v>2972</v>
      </c>
      <c r="B1760" s="19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1">
        <v>28.272000000000006</v>
      </c>
      <c r="R1760" s="1">
        <v>2</v>
      </c>
      <c r="S1760" s="11">
        <v>6.3612000000000002</v>
      </c>
      <c r="T1760" s="20" t="str">
        <f>VLOOKUP(N1760,Referans!A:B,2,FALSE)</f>
        <v>Ahmet Yılmaz</v>
      </c>
      <c r="U1760" s="20" t="str">
        <f>INDEX(Referans!B:B,MATCH(N1760,Referans!A:A,0))</f>
        <v>Ahmet Yılmaz</v>
      </c>
      <c r="V1760" s="20" t="str">
        <f t="shared" si="27"/>
        <v>KARLI</v>
      </c>
    </row>
    <row r="1761" spans="1:22" x14ac:dyDescent="0.25">
      <c r="A1761" s="1">
        <v>2973</v>
      </c>
      <c r="B1761" s="19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1">
        <v>259.13600000000002</v>
      </c>
      <c r="R1761" s="1">
        <v>4</v>
      </c>
      <c r="S1761" s="11">
        <v>-51.827200000000019</v>
      </c>
      <c r="T1761" s="20" t="str">
        <f>VLOOKUP(N1761,Referans!A:B,2,FALSE)</f>
        <v>Ayşe Demir</v>
      </c>
      <c r="U1761" s="20" t="str">
        <f>INDEX(Referans!B:B,MATCH(N1761,Referans!A:A,0))</f>
        <v>Ayşe Demir</v>
      </c>
      <c r="V1761" s="20" t="str">
        <f t="shared" si="27"/>
        <v>ZARARLI</v>
      </c>
    </row>
    <row r="1762" spans="1:22" x14ac:dyDescent="0.25">
      <c r="A1762" s="1">
        <v>2974</v>
      </c>
      <c r="B1762" s="19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1">
        <v>10.8</v>
      </c>
      <c r="R1762" s="1">
        <v>5</v>
      </c>
      <c r="S1762" s="11">
        <v>5.1839999999999993</v>
      </c>
      <c r="T1762" s="20" t="str">
        <f>VLOOKUP(N1762,Referans!A:B,2,FALSE)</f>
        <v>Ayşe Demir</v>
      </c>
      <c r="U1762" s="20" t="str">
        <f>INDEX(Referans!B:B,MATCH(N1762,Referans!A:A,0))</f>
        <v>Ayşe Demir</v>
      </c>
      <c r="V1762" s="20" t="str">
        <f t="shared" si="27"/>
        <v>KARLI</v>
      </c>
    </row>
    <row r="1763" spans="1:22" x14ac:dyDescent="0.25">
      <c r="A1763" s="1">
        <v>2977</v>
      </c>
      <c r="B1763" s="19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1">
        <v>188.55199999999996</v>
      </c>
      <c r="R1763" s="1">
        <v>7</v>
      </c>
      <c r="S1763" s="11">
        <v>-2.693600000000032</v>
      </c>
      <c r="T1763" s="20" t="str">
        <f>VLOOKUP(N1763,Referans!A:B,2,FALSE)</f>
        <v>Ahmet Yılmaz</v>
      </c>
      <c r="U1763" s="20" t="str">
        <f>INDEX(Referans!B:B,MATCH(N1763,Referans!A:A,0))</f>
        <v>Ahmet Yılmaz</v>
      </c>
      <c r="V1763" s="20" t="str">
        <f t="shared" si="27"/>
        <v>ZARARLI</v>
      </c>
    </row>
    <row r="1764" spans="1:22" x14ac:dyDescent="0.25">
      <c r="A1764" s="1">
        <v>2978</v>
      </c>
      <c r="B1764" s="19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1">
        <v>22.58</v>
      </c>
      <c r="R1764" s="1">
        <v>2</v>
      </c>
      <c r="S1764" s="11">
        <v>5.8707999999999991</v>
      </c>
      <c r="T1764" s="20" t="str">
        <f>VLOOKUP(N1764,Referans!A:B,2,FALSE)</f>
        <v>Ayşe Demir</v>
      </c>
      <c r="U1764" s="20" t="str">
        <f>INDEX(Referans!B:B,MATCH(N1764,Referans!A:A,0))</f>
        <v>Ayşe Demir</v>
      </c>
      <c r="V1764" s="20" t="str">
        <f t="shared" si="27"/>
        <v>KARLI</v>
      </c>
    </row>
    <row r="1765" spans="1:22" x14ac:dyDescent="0.25">
      <c r="A1765" s="1">
        <v>2986</v>
      </c>
      <c r="B1765" s="19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1">
        <v>24.96</v>
      </c>
      <c r="R1765" s="1">
        <v>4</v>
      </c>
      <c r="S1765" s="11">
        <v>6.240000000000002</v>
      </c>
      <c r="T1765" s="20" t="str">
        <f>VLOOKUP(N1765,Referans!A:B,2,FALSE)</f>
        <v>Ahmet Yılmaz</v>
      </c>
      <c r="U1765" s="20" t="str">
        <f>INDEX(Referans!B:B,MATCH(N1765,Referans!A:A,0))</f>
        <v>Ahmet Yılmaz</v>
      </c>
      <c r="V1765" s="20" t="str">
        <f t="shared" si="27"/>
        <v>KARLI</v>
      </c>
    </row>
    <row r="1766" spans="1:22" x14ac:dyDescent="0.25">
      <c r="A1766" s="1">
        <v>2987</v>
      </c>
      <c r="B1766" s="19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1">
        <v>19.36</v>
      </c>
      <c r="R1766" s="1">
        <v>2</v>
      </c>
      <c r="S1766" s="11">
        <v>9.2927999999999997</v>
      </c>
      <c r="T1766" s="20" t="str">
        <f>VLOOKUP(N1766,Referans!A:B,2,FALSE)</f>
        <v>Ayşe Demir</v>
      </c>
      <c r="U1766" s="20" t="str">
        <f>INDEX(Referans!B:B,MATCH(N1766,Referans!A:A,0))</f>
        <v>Ayşe Demir</v>
      </c>
      <c r="V1766" s="20" t="str">
        <f t="shared" si="27"/>
        <v>KARLI</v>
      </c>
    </row>
    <row r="1767" spans="1:22" x14ac:dyDescent="0.25">
      <c r="A1767" s="1">
        <v>2988</v>
      </c>
      <c r="B1767" s="19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1">
        <v>1267.6499999999999</v>
      </c>
      <c r="R1767" s="1">
        <v>9</v>
      </c>
      <c r="S1767" s="11">
        <v>152.11799999999999</v>
      </c>
      <c r="T1767" s="20" t="str">
        <f>VLOOKUP(N1767,Referans!A:B,2,FALSE)</f>
        <v>Ayşe Demir</v>
      </c>
      <c r="U1767" s="20" t="str">
        <f>INDEX(Referans!B:B,MATCH(N1767,Referans!A:A,0))</f>
        <v>Ayşe Demir</v>
      </c>
      <c r="V1767" s="20" t="str">
        <f t="shared" si="27"/>
        <v>KARLI</v>
      </c>
    </row>
    <row r="1768" spans="1:22" x14ac:dyDescent="0.25">
      <c r="A1768" s="1">
        <v>2989</v>
      </c>
      <c r="B1768" s="19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1">
        <v>12.99</v>
      </c>
      <c r="R1768" s="1">
        <v>1</v>
      </c>
      <c r="S1768" s="11">
        <v>0.77939999999999898</v>
      </c>
      <c r="T1768" s="20" t="str">
        <f>VLOOKUP(N1768,Referans!A:B,2,FALSE)</f>
        <v>Mehmet Kaya</v>
      </c>
      <c r="U1768" s="20" t="str">
        <f>INDEX(Referans!B:B,MATCH(N1768,Referans!A:A,0))</f>
        <v>Mehmet Kaya</v>
      </c>
      <c r="V1768" s="20" t="str">
        <f t="shared" si="27"/>
        <v>KARLI</v>
      </c>
    </row>
    <row r="1769" spans="1:22" x14ac:dyDescent="0.25">
      <c r="A1769" s="1">
        <v>2990</v>
      </c>
      <c r="B1769" s="19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1">
        <v>18.559999999999999</v>
      </c>
      <c r="R1769" s="1">
        <v>4</v>
      </c>
      <c r="S1769" s="11">
        <v>6.4959999999999996</v>
      </c>
      <c r="T1769" s="20" t="str">
        <f>VLOOKUP(N1769,Referans!A:B,2,FALSE)</f>
        <v>Ayşe Demir</v>
      </c>
      <c r="U1769" s="20" t="str">
        <f>INDEX(Referans!B:B,MATCH(N1769,Referans!A:A,0))</f>
        <v>Ayşe Demir</v>
      </c>
      <c r="V1769" s="20" t="str">
        <f t="shared" si="27"/>
        <v>KARLI</v>
      </c>
    </row>
    <row r="1770" spans="1:22" x14ac:dyDescent="0.25">
      <c r="A1770" s="1">
        <v>2991</v>
      </c>
      <c r="B1770" s="19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1">
        <v>449.15</v>
      </c>
      <c r="R1770" s="1">
        <v>5</v>
      </c>
      <c r="S1770" s="11">
        <v>8.9829999999999899</v>
      </c>
      <c r="T1770" s="20" t="str">
        <f>VLOOKUP(N1770,Referans!A:B,2,FALSE)</f>
        <v>Ayşe Demir</v>
      </c>
      <c r="U1770" s="20" t="str">
        <f>INDEX(Referans!B:B,MATCH(N1770,Referans!A:A,0))</f>
        <v>Ayşe Demir</v>
      </c>
      <c r="V1770" s="20" t="str">
        <f t="shared" si="27"/>
        <v>KARLI</v>
      </c>
    </row>
    <row r="1771" spans="1:22" x14ac:dyDescent="0.25">
      <c r="A1771" s="1">
        <v>2992</v>
      </c>
      <c r="B1771" s="19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1">
        <v>31.248000000000005</v>
      </c>
      <c r="R1771" s="1">
        <v>7</v>
      </c>
      <c r="S1771" s="11">
        <v>10.936799999999998</v>
      </c>
      <c r="T1771" s="20" t="str">
        <f>VLOOKUP(N1771,Referans!A:B,2,FALSE)</f>
        <v>Ayşe Demir</v>
      </c>
      <c r="U1771" s="20" t="str">
        <f>INDEX(Referans!B:B,MATCH(N1771,Referans!A:A,0))</f>
        <v>Ayşe Demir</v>
      </c>
      <c r="V1771" s="20" t="str">
        <f t="shared" si="27"/>
        <v>KARLI</v>
      </c>
    </row>
    <row r="1772" spans="1:22" x14ac:dyDescent="0.25">
      <c r="A1772" s="1">
        <v>2993</v>
      </c>
      <c r="B1772" s="19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1">
        <v>61.44</v>
      </c>
      <c r="R1772" s="1">
        <v>3</v>
      </c>
      <c r="S1772" s="11">
        <v>16.588799999999999</v>
      </c>
      <c r="T1772" s="20" t="str">
        <f>VLOOKUP(N1772,Referans!A:B,2,FALSE)</f>
        <v>Ayşe Demir</v>
      </c>
      <c r="U1772" s="20" t="str">
        <f>INDEX(Referans!B:B,MATCH(N1772,Referans!A:A,0))</f>
        <v>Ayşe Demir</v>
      </c>
      <c r="V1772" s="20" t="str">
        <f t="shared" si="27"/>
        <v>KARLI</v>
      </c>
    </row>
    <row r="1773" spans="1:22" x14ac:dyDescent="0.25">
      <c r="A1773" s="1">
        <v>2994</v>
      </c>
      <c r="B1773" s="19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1">
        <v>895.92</v>
      </c>
      <c r="R1773" s="1">
        <v>4</v>
      </c>
      <c r="S1773" s="11">
        <v>421.08239999999995</v>
      </c>
      <c r="T1773" s="20" t="str">
        <f>VLOOKUP(N1773,Referans!A:B,2,FALSE)</f>
        <v>Ayşe Demir</v>
      </c>
      <c r="U1773" s="20" t="str">
        <f>INDEX(Referans!B:B,MATCH(N1773,Referans!A:A,0))</f>
        <v>Ayşe Demir</v>
      </c>
      <c r="V1773" s="20" t="str">
        <f t="shared" si="27"/>
        <v>KARLI</v>
      </c>
    </row>
    <row r="1774" spans="1:22" x14ac:dyDescent="0.25">
      <c r="A1774" s="1">
        <v>2995</v>
      </c>
      <c r="B1774" s="19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1">
        <v>55.360000000000007</v>
      </c>
      <c r="R1774" s="1">
        <v>4</v>
      </c>
      <c r="S1774" s="11">
        <v>18.683999999999997</v>
      </c>
      <c r="T1774" s="20" t="str">
        <f>VLOOKUP(N1774,Referans!A:B,2,FALSE)</f>
        <v>Ayşe Demir</v>
      </c>
      <c r="U1774" s="20" t="str">
        <f>INDEX(Referans!B:B,MATCH(N1774,Referans!A:A,0))</f>
        <v>Ayşe Demir</v>
      </c>
      <c r="V1774" s="20" t="str">
        <f t="shared" si="27"/>
        <v>KARLI</v>
      </c>
    </row>
    <row r="1775" spans="1:22" x14ac:dyDescent="0.25">
      <c r="A1775" s="1">
        <v>3004</v>
      </c>
      <c r="B1775" s="19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1">
        <v>33.375999999999998</v>
      </c>
      <c r="R1775" s="1">
        <v>4</v>
      </c>
      <c r="S1775" s="11">
        <v>10.429999999999998</v>
      </c>
      <c r="T1775" s="20" t="str">
        <f>VLOOKUP(N1775,Referans!A:B,2,FALSE)</f>
        <v>Ayşe Demir</v>
      </c>
      <c r="U1775" s="20" t="str">
        <f>INDEX(Referans!B:B,MATCH(N1775,Referans!A:A,0))</f>
        <v>Ayşe Demir</v>
      </c>
      <c r="V1775" s="20" t="str">
        <f t="shared" si="27"/>
        <v>KARLI</v>
      </c>
    </row>
    <row r="1776" spans="1:22" x14ac:dyDescent="0.25">
      <c r="A1776" s="1">
        <v>3005</v>
      </c>
      <c r="B1776" s="19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1">
        <v>207.48</v>
      </c>
      <c r="R1776" s="1">
        <v>1</v>
      </c>
      <c r="S1776" s="11">
        <v>62.243999999999971</v>
      </c>
      <c r="T1776" s="20" t="str">
        <f>VLOOKUP(N1776,Referans!A:B,2,FALSE)</f>
        <v>Ayşe Demir</v>
      </c>
      <c r="U1776" s="20" t="str">
        <f>INDEX(Referans!B:B,MATCH(N1776,Referans!A:A,0))</f>
        <v>Ayşe Demir</v>
      </c>
      <c r="V1776" s="20" t="str">
        <f t="shared" si="27"/>
        <v>KARLI</v>
      </c>
    </row>
    <row r="1777" spans="1:22" x14ac:dyDescent="0.25">
      <c r="A1777" s="1">
        <v>3007</v>
      </c>
      <c r="B1777" s="19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1">
        <v>904.9</v>
      </c>
      <c r="R1777" s="1">
        <v>5</v>
      </c>
      <c r="S1777" s="11">
        <v>253.37199999999996</v>
      </c>
      <c r="T1777" s="20" t="str">
        <f>VLOOKUP(N1777,Referans!A:B,2,FALSE)</f>
        <v>Ayşe Demir</v>
      </c>
      <c r="U1777" s="20" t="str">
        <f>INDEX(Referans!B:B,MATCH(N1777,Referans!A:A,0))</f>
        <v>Ayşe Demir</v>
      </c>
      <c r="V1777" s="20" t="str">
        <f t="shared" si="27"/>
        <v>KARLI</v>
      </c>
    </row>
    <row r="1778" spans="1:22" x14ac:dyDescent="0.25">
      <c r="A1778" s="1">
        <v>3009</v>
      </c>
      <c r="B1778" s="19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1">
        <v>191.82</v>
      </c>
      <c r="R1778" s="1">
        <v>3</v>
      </c>
      <c r="S1778" s="11">
        <v>74.809799999999996</v>
      </c>
      <c r="T1778" s="20" t="str">
        <f>VLOOKUP(N1778,Referans!A:B,2,FALSE)</f>
        <v>Ahmet Yılmaz</v>
      </c>
      <c r="U1778" s="20" t="str">
        <f>INDEX(Referans!B:B,MATCH(N1778,Referans!A:A,0))</f>
        <v>Ahmet Yılmaz</v>
      </c>
      <c r="V1778" s="20" t="str">
        <f t="shared" si="27"/>
        <v>KARLI</v>
      </c>
    </row>
    <row r="1779" spans="1:22" x14ac:dyDescent="0.25">
      <c r="A1779" s="1">
        <v>3010</v>
      </c>
      <c r="B1779" s="19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1">
        <v>243.88000000000002</v>
      </c>
      <c r="R1779" s="1">
        <v>5</v>
      </c>
      <c r="S1779" s="11">
        <v>27.43649999999996</v>
      </c>
      <c r="T1779" s="20" t="str">
        <f>VLOOKUP(N1779,Referans!A:B,2,FALSE)</f>
        <v>Ayşe Demir</v>
      </c>
      <c r="U1779" s="20" t="str">
        <f>INDEX(Referans!B:B,MATCH(N1779,Referans!A:A,0))</f>
        <v>Ayşe Demir</v>
      </c>
      <c r="V1779" s="20" t="str">
        <f t="shared" si="27"/>
        <v>KARLI</v>
      </c>
    </row>
    <row r="1780" spans="1:22" x14ac:dyDescent="0.25">
      <c r="A1780" s="1">
        <v>3011</v>
      </c>
      <c r="B1780" s="19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1">
        <v>12.030000000000001</v>
      </c>
      <c r="R1780" s="1">
        <v>5</v>
      </c>
      <c r="S1780" s="11">
        <v>-9.222999999999999</v>
      </c>
      <c r="T1780" s="20" t="str">
        <f>VLOOKUP(N1780,Referans!A:B,2,FALSE)</f>
        <v>Ayşe Demir</v>
      </c>
      <c r="U1780" s="20" t="str">
        <f>INDEX(Referans!B:B,MATCH(N1780,Referans!A:A,0))</f>
        <v>Ayşe Demir</v>
      </c>
      <c r="V1780" s="20" t="str">
        <f t="shared" si="27"/>
        <v>ZARARLI</v>
      </c>
    </row>
    <row r="1781" spans="1:22" x14ac:dyDescent="0.25">
      <c r="A1781" s="1">
        <v>3012</v>
      </c>
      <c r="B1781" s="19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1">
        <v>2549.9850000000006</v>
      </c>
      <c r="R1781" s="1">
        <v>5</v>
      </c>
      <c r="S1781" s="11">
        <v>-3399.9800000000009</v>
      </c>
      <c r="T1781" s="20" t="str">
        <f>VLOOKUP(N1781,Referans!A:B,2,FALSE)</f>
        <v>Mehmet Kaya</v>
      </c>
      <c r="U1781" s="20" t="str">
        <f>INDEX(Referans!B:B,MATCH(N1781,Referans!A:A,0))</f>
        <v>Mehmet Kaya</v>
      </c>
      <c r="V1781" s="20" t="str">
        <f t="shared" si="27"/>
        <v>ZARARLI</v>
      </c>
    </row>
    <row r="1782" spans="1:22" x14ac:dyDescent="0.25">
      <c r="A1782" s="1">
        <v>3013</v>
      </c>
      <c r="B1782" s="19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1">
        <v>21.594000000000005</v>
      </c>
      <c r="R1782" s="1">
        <v>2</v>
      </c>
      <c r="S1782" s="11">
        <v>-15.835599999999999</v>
      </c>
      <c r="T1782" s="20" t="str">
        <f>VLOOKUP(N1782,Referans!A:B,2,FALSE)</f>
        <v>Ayşe Demir</v>
      </c>
      <c r="U1782" s="20" t="str">
        <f>INDEX(Referans!B:B,MATCH(N1782,Referans!A:A,0))</f>
        <v>Ayşe Demir</v>
      </c>
      <c r="V1782" s="20" t="str">
        <f t="shared" si="27"/>
        <v>ZARARLI</v>
      </c>
    </row>
    <row r="1783" spans="1:22" x14ac:dyDescent="0.25">
      <c r="A1783" s="1">
        <v>3014</v>
      </c>
      <c r="B1783" s="19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1">
        <v>8.9640000000000022</v>
      </c>
      <c r="R1783" s="1">
        <v>6</v>
      </c>
      <c r="S1783" s="11">
        <v>-6.573599999999999</v>
      </c>
      <c r="T1783" s="20" t="str">
        <f>VLOOKUP(N1783,Referans!A:B,2,FALSE)</f>
        <v>Ayşe Demir</v>
      </c>
      <c r="U1783" s="20" t="str">
        <f>INDEX(Referans!B:B,MATCH(N1783,Referans!A:A,0))</f>
        <v>Ayşe Demir</v>
      </c>
      <c r="V1783" s="20" t="str">
        <f t="shared" si="27"/>
        <v>ZARARLI</v>
      </c>
    </row>
    <row r="1784" spans="1:22" x14ac:dyDescent="0.25">
      <c r="A1784" s="1">
        <v>3015</v>
      </c>
      <c r="B1784" s="19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1">
        <v>20.736000000000004</v>
      </c>
      <c r="R1784" s="1">
        <v>4</v>
      </c>
      <c r="S1784" s="11">
        <v>7.2576000000000001</v>
      </c>
      <c r="T1784" s="20" t="str">
        <f>VLOOKUP(N1784,Referans!A:B,2,FALSE)</f>
        <v>Ayşe Demir</v>
      </c>
      <c r="U1784" s="20" t="str">
        <f>INDEX(Referans!B:B,MATCH(N1784,Referans!A:A,0))</f>
        <v>Ayşe Demir</v>
      </c>
      <c r="V1784" s="20" t="str">
        <f t="shared" si="27"/>
        <v>KARLI</v>
      </c>
    </row>
    <row r="1785" spans="1:22" x14ac:dyDescent="0.25">
      <c r="A1785" s="1">
        <v>3017</v>
      </c>
      <c r="B1785" s="19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1">
        <v>727.29600000000005</v>
      </c>
      <c r="R1785" s="1">
        <v>8</v>
      </c>
      <c r="S1785" s="11">
        <v>-172.73280000000005</v>
      </c>
      <c r="T1785" s="20" t="str">
        <f>VLOOKUP(N1785,Referans!A:B,2,FALSE)</f>
        <v>Ayşe Demir</v>
      </c>
      <c r="U1785" s="20" t="str">
        <f>INDEX(Referans!B:B,MATCH(N1785,Referans!A:A,0))</f>
        <v>Ayşe Demir</v>
      </c>
      <c r="V1785" s="20" t="str">
        <f t="shared" si="27"/>
        <v>ZARARLI</v>
      </c>
    </row>
    <row r="1786" spans="1:22" x14ac:dyDescent="0.25">
      <c r="A1786" s="1">
        <v>3018</v>
      </c>
      <c r="B1786" s="19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1">
        <v>22.608000000000001</v>
      </c>
      <c r="R1786" s="1">
        <v>3</v>
      </c>
      <c r="S1786" s="11">
        <v>-10.173599999999997</v>
      </c>
      <c r="T1786" s="20" t="str">
        <f>VLOOKUP(N1786,Referans!A:B,2,FALSE)</f>
        <v>Ahmet Yılmaz</v>
      </c>
      <c r="U1786" s="20" t="str">
        <f>INDEX(Referans!B:B,MATCH(N1786,Referans!A:A,0))</f>
        <v>Ahmet Yılmaz</v>
      </c>
      <c r="V1786" s="20" t="str">
        <f t="shared" si="27"/>
        <v>ZARARLI</v>
      </c>
    </row>
    <row r="1787" spans="1:22" x14ac:dyDescent="0.25">
      <c r="A1787" s="1">
        <v>3019</v>
      </c>
      <c r="B1787" s="19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1">
        <v>666.4</v>
      </c>
      <c r="R1787" s="1">
        <v>7</v>
      </c>
      <c r="S1787" s="11">
        <v>-33.319999999999965</v>
      </c>
      <c r="T1787" s="20" t="str">
        <f>VLOOKUP(N1787,Referans!A:B,2,FALSE)</f>
        <v>Mehmet Kaya</v>
      </c>
      <c r="U1787" s="20" t="str">
        <f>INDEX(Referans!B:B,MATCH(N1787,Referans!A:A,0))</f>
        <v>Mehmet Kaya</v>
      </c>
      <c r="V1787" s="20" t="str">
        <f t="shared" si="27"/>
        <v>ZARARLI</v>
      </c>
    </row>
    <row r="1788" spans="1:22" x14ac:dyDescent="0.25">
      <c r="A1788" s="1">
        <v>3024</v>
      </c>
      <c r="B1788" s="19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1">
        <v>327.73279999999994</v>
      </c>
      <c r="R1788" s="1">
        <v>2</v>
      </c>
      <c r="S1788" s="11">
        <v>-14.458800000000025</v>
      </c>
      <c r="T1788" s="20" t="str">
        <f>VLOOKUP(N1788,Referans!A:B,2,FALSE)</f>
        <v>Ahmet Yılmaz</v>
      </c>
      <c r="U1788" s="20" t="str">
        <f>INDEX(Referans!B:B,MATCH(N1788,Referans!A:A,0))</f>
        <v>Ahmet Yılmaz</v>
      </c>
      <c r="V1788" s="20" t="str">
        <f t="shared" si="27"/>
        <v>ZARARLI</v>
      </c>
    </row>
    <row r="1789" spans="1:22" x14ac:dyDescent="0.25">
      <c r="A1789" s="1">
        <v>3027</v>
      </c>
      <c r="B1789" s="19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1">
        <v>254.35200000000003</v>
      </c>
      <c r="R1789" s="1">
        <v>3</v>
      </c>
      <c r="S1789" s="11">
        <v>0</v>
      </c>
      <c r="T1789" s="20" t="str">
        <f>VLOOKUP(N1789,Referans!A:B,2,FALSE)</f>
        <v>Ahmet Yılmaz</v>
      </c>
      <c r="U1789" s="20" t="str">
        <f>INDEX(Referans!B:B,MATCH(N1789,Referans!A:A,0))</f>
        <v>Ahmet Yılmaz</v>
      </c>
      <c r="V1789" s="20" t="str">
        <f t="shared" si="27"/>
        <v>KAR VEYA ZARAR YOK</v>
      </c>
    </row>
    <row r="1790" spans="1:22" x14ac:dyDescent="0.25">
      <c r="A1790" s="1">
        <v>3029</v>
      </c>
      <c r="B1790" s="19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1">
        <v>504.90000000000003</v>
      </c>
      <c r="R1790" s="1">
        <v>5</v>
      </c>
      <c r="S1790" s="11">
        <v>80.78400000000002</v>
      </c>
      <c r="T1790" s="20" t="str">
        <f>VLOOKUP(N1790,Referans!A:B,2,FALSE)</f>
        <v>Ahmet Yılmaz</v>
      </c>
      <c r="U1790" s="20" t="str">
        <f>INDEX(Referans!B:B,MATCH(N1790,Referans!A:A,0))</f>
        <v>Ahmet Yılmaz</v>
      </c>
      <c r="V1790" s="20" t="str">
        <f t="shared" si="27"/>
        <v>KARLI</v>
      </c>
    </row>
    <row r="1791" spans="1:22" x14ac:dyDescent="0.25">
      <c r="A1791" s="1">
        <v>3030</v>
      </c>
      <c r="B1791" s="19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1">
        <v>403.16800000000001</v>
      </c>
      <c r="R1791" s="1">
        <v>4</v>
      </c>
      <c r="S1791" s="11">
        <v>25.198000000000008</v>
      </c>
      <c r="T1791" s="20" t="str">
        <f>VLOOKUP(N1791,Referans!A:B,2,FALSE)</f>
        <v>Mehmet Kaya</v>
      </c>
      <c r="U1791" s="20" t="str">
        <f>INDEX(Referans!B:B,MATCH(N1791,Referans!A:A,0))</f>
        <v>Mehmet Kaya</v>
      </c>
      <c r="V1791" s="20" t="str">
        <f t="shared" si="27"/>
        <v>KARLI</v>
      </c>
    </row>
    <row r="1792" spans="1:22" x14ac:dyDescent="0.25">
      <c r="A1792" s="1">
        <v>3033</v>
      </c>
      <c r="B1792" s="19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1">
        <v>195.136</v>
      </c>
      <c r="R1792" s="1">
        <v>4</v>
      </c>
      <c r="S1792" s="11">
        <v>-12.196000000000005</v>
      </c>
      <c r="T1792" s="20" t="str">
        <f>VLOOKUP(N1792,Referans!A:B,2,FALSE)</f>
        <v>Ahmet Yılmaz</v>
      </c>
      <c r="U1792" s="20" t="str">
        <f>INDEX(Referans!B:B,MATCH(N1792,Referans!A:A,0))</f>
        <v>Ahmet Yılmaz</v>
      </c>
      <c r="V1792" s="20" t="str">
        <f t="shared" si="27"/>
        <v>ZARARLI</v>
      </c>
    </row>
    <row r="1793" spans="1:22" x14ac:dyDescent="0.25">
      <c r="A1793" s="1">
        <v>3034</v>
      </c>
      <c r="B1793" s="19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1">
        <v>20.736000000000004</v>
      </c>
      <c r="R1793" s="1">
        <v>4</v>
      </c>
      <c r="S1793" s="11">
        <v>7.2576000000000001</v>
      </c>
      <c r="T1793" s="20" t="str">
        <f>VLOOKUP(N1793,Referans!A:B,2,FALSE)</f>
        <v>Ayşe Demir</v>
      </c>
      <c r="U1793" s="20" t="str">
        <f>INDEX(Referans!B:B,MATCH(N1793,Referans!A:A,0))</f>
        <v>Ayşe Demir</v>
      </c>
      <c r="V1793" s="20" t="str">
        <f t="shared" si="27"/>
        <v>KARLI</v>
      </c>
    </row>
    <row r="1794" spans="1:22" x14ac:dyDescent="0.25">
      <c r="A1794" s="1">
        <v>3040</v>
      </c>
      <c r="B1794" s="19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1">
        <v>171.28800000000001</v>
      </c>
      <c r="R1794" s="1">
        <v>3</v>
      </c>
      <c r="S1794" s="11">
        <v>-6.423300000000026</v>
      </c>
      <c r="T1794" s="20" t="str">
        <f>VLOOKUP(N1794,Referans!A:B,2,FALSE)</f>
        <v>Ahmet Yılmaz</v>
      </c>
      <c r="U1794" s="20" t="str">
        <f>INDEX(Referans!B:B,MATCH(N1794,Referans!A:A,0))</f>
        <v>Ahmet Yılmaz</v>
      </c>
      <c r="V1794" s="20" t="str">
        <f t="shared" ref="V1794:V1857" si="28">IF(S1794&gt;0,"KARLI",IF(S1794=0,"KAR VEYA ZARAR YOK","ZARARLI"))</f>
        <v>ZARARLI</v>
      </c>
    </row>
    <row r="1795" spans="1:22" x14ac:dyDescent="0.25">
      <c r="A1795" s="1">
        <v>3041</v>
      </c>
      <c r="B1795" s="19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1">
        <v>16.72</v>
      </c>
      <c r="R1795" s="1">
        <v>5</v>
      </c>
      <c r="S1795" s="11">
        <v>3.3439999999999994</v>
      </c>
      <c r="T1795" s="20" t="str">
        <f>VLOOKUP(N1795,Referans!A:B,2,FALSE)</f>
        <v>Ahmet Yılmaz</v>
      </c>
      <c r="U1795" s="20" t="str">
        <f>INDEX(Referans!B:B,MATCH(N1795,Referans!A:A,0))</f>
        <v>Ahmet Yılmaz</v>
      </c>
      <c r="V1795" s="20" t="str">
        <f t="shared" si="28"/>
        <v>KARLI</v>
      </c>
    </row>
    <row r="1796" spans="1:22" x14ac:dyDescent="0.25">
      <c r="A1796" s="1">
        <v>3042</v>
      </c>
      <c r="B1796" s="19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1">
        <v>12.96</v>
      </c>
      <c r="R1796" s="1">
        <v>2</v>
      </c>
      <c r="S1796" s="11">
        <v>6.2208000000000006</v>
      </c>
      <c r="T1796" s="20" t="str">
        <f>VLOOKUP(N1796,Referans!A:B,2,FALSE)</f>
        <v>Ayşe Demir</v>
      </c>
      <c r="U1796" s="20" t="str">
        <f>INDEX(Referans!B:B,MATCH(N1796,Referans!A:A,0))</f>
        <v>Ayşe Demir</v>
      </c>
      <c r="V1796" s="20" t="str">
        <f t="shared" si="28"/>
        <v>KARLI</v>
      </c>
    </row>
    <row r="1797" spans="1:22" x14ac:dyDescent="0.25">
      <c r="A1797" s="1">
        <v>3043</v>
      </c>
      <c r="B1797" s="19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1">
        <v>22.18</v>
      </c>
      <c r="R1797" s="1">
        <v>2</v>
      </c>
      <c r="S1797" s="11">
        <v>10.8682</v>
      </c>
      <c r="T1797" s="20" t="str">
        <f>VLOOKUP(N1797,Referans!A:B,2,FALSE)</f>
        <v>Ayşe Demir</v>
      </c>
      <c r="U1797" s="20" t="str">
        <f>INDEX(Referans!B:B,MATCH(N1797,Referans!A:A,0))</f>
        <v>Ayşe Demir</v>
      </c>
      <c r="V1797" s="20" t="str">
        <f t="shared" si="28"/>
        <v>KARLI</v>
      </c>
    </row>
    <row r="1798" spans="1:22" x14ac:dyDescent="0.25">
      <c r="A1798" s="1">
        <v>3044</v>
      </c>
      <c r="B1798" s="19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1">
        <v>2054.2720000000004</v>
      </c>
      <c r="R1798" s="1">
        <v>8</v>
      </c>
      <c r="S1798" s="11">
        <v>256.78399999999976</v>
      </c>
      <c r="T1798" s="20" t="str">
        <f>VLOOKUP(N1798,Referans!A:B,2,FALSE)</f>
        <v>Ahmet Yılmaz</v>
      </c>
      <c r="U1798" s="20" t="str">
        <f>INDEX(Referans!B:B,MATCH(N1798,Referans!A:A,0))</f>
        <v>Ahmet Yılmaz</v>
      </c>
      <c r="V1798" s="20" t="str">
        <f t="shared" si="28"/>
        <v>KARLI</v>
      </c>
    </row>
    <row r="1799" spans="1:22" x14ac:dyDescent="0.25">
      <c r="A1799" s="1">
        <v>3046</v>
      </c>
      <c r="B1799" s="19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1">
        <v>13.899999999999999</v>
      </c>
      <c r="R1799" s="1">
        <v>5</v>
      </c>
      <c r="S1799" s="11">
        <v>3.6139999999999994</v>
      </c>
      <c r="T1799" s="20" t="str">
        <f>VLOOKUP(N1799,Referans!A:B,2,FALSE)</f>
        <v>Ayşe Demir</v>
      </c>
      <c r="U1799" s="20" t="str">
        <f>INDEX(Referans!B:B,MATCH(N1799,Referans!A:A,0))</f>
        <v>Ayşe Demir</v>
      </c>
      <c r="V1799" s="20" t="str">
        <f t="shared" si="28"/>
        <v>KARLI</v>
      </c>
    </row>
    <row r="1800" spans="1:22" x14ac:dyDescent="0.25">
      <c r="A1800" s="1">
        <v>3047</v>
      </c>
      <c r="B1800" s="19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1">
        <v>26.38</v>
      </c>
      <c r="R1800" s="1">
        <v>1</v>
      </c>
      <c r="S1800" s="11">
        <v>12.134799999999998</v>
      </c>
      <c r="T1800" s="20" t="str">
        <f>VLOOKUP(N1800,Referans!A:B,2,FALSE)</f>
        <v>Ayşe Demir</v>
      </c>
      <c r="U1800" s="20" t="str">
        <f>INDEX(Referans!B:B,MATCH(N1800,Referans!A:A,0))</f>
        <v>Ayşe Demir</v>
      </c>
      <c r="V1800" s="20" t="str">
        <f t="shared" si="28"/>
        <v>KARLI</v>
      </c>
    </row>
    <row r="1801" spans="1:22" x14ac:dyDescent="0.25">
      <c r="A1801" s="1">
        <v>3049</v>
      </c>
      <c r="B1801" s="19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1">
        <v>411.8</v>
      </c>
      <c r="R1801" s="1">
        <v>2</v>
      </c>
      <c r="S1801" s="11">
        <v>70.005999999999972</v>
      </c>
      <c r="T1801" s="20" t="str">
        <f>VLOOKUP(N1801,Referans!A:B,2,FALSE)</f>
        <v>Ahmet Yılmaz</v>
      </c>
      <c r="U1801" s="20" t="str">
        <f>INDEX(Referans!B:B,MATCH(N1801,Referans!A:A,0))</f>
        <v>Ahmet Yılmaz</v>
      </c>
      <c r="V1801" s="20" t="str">
        <f t="shared" si="28"/>
        <v>KARLI</v>
      </c>
    </row>
    <row r="1802" spans="1:22" x14ac:dyDescent="0.25">
      <c r="A1802" s="1">
        <v>3050</v>
      </c>
      <c r="B1802" s="19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1">
        <v>360</v>
      </c>
      <c r="R1802" s="1">
        <v>4</v>
      </c>
      <c r="S1802" s="11">
        <v>129.6</v>
      </c>
      <c r="T1802" s="20" t="str">
        <f>VLOOKUP(N1802,Referans!A:B,2,FALSE)</f>
        <v>Mehmet Kaya</v>
      </c>
      <c r="U1802" s="20" t="str">
        <f>INDEX(Referans!B:B,MATCH(N1802,Referans!A:A,0))</f>
        <v>Mehmet Kaya</v>
      </c>
      <c r="V1802" s="20" t="str">
        <f t="shared" si="28"/>
        <v>KARLI</v>
      </c>
    </row>
    <row r="1803" spans="1:22" x14ac:dyDescent="0.25">
      <c r="A1803" s="1">
        <v>3051</v>
      </c>
      <c r="B1803" s="19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1">
        <v>41.96</v>
      </c>
      <c r="R1803" s="1">
        <v>2</v>
      </c>
      <c r="S1803" s="11">
        <v>2.9371999999999971</v>
      </c>
      <c r="T1803" s="20" t="str">
        <f>VLOOKUP(N1803,Referans!A:B,2,FALSE)</f>
        <v>Ahmet Yılmaz</v>
      </c>
      <c r="U1803" s="20" t="str">
        <f>INDEX(Referans!B:B,MATCH(N1803,Referans!A:A,0))</f>
        <v>Ahmet Yılmaz</v>
      </c>
      <c r="V1803" s="20" t="str">
        <f t="shared" si="28"/>
        <v>KARLI</v>
      </c>
    </row>
    <row r="1804" spans="1:22" x14ac:dyDescent="0.25">
      <c r="A1804" s="1">
        <v>3052</v>
      </c>
      <c r="B1804" s="19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1">
        <v>227.84</v>
      </c>
      <c r="R1804" s="1">
        <v>4</v>
      </c>
      <c r="S1804" s="11">
        <v>66.073599999999971</v>
      </c>
      <c r="T1804" s="20" t="str">
        <f>VLOOKUP(N1804,Referans!A:B,2,FALSE)</f>
        <v>Ayşe Demir</v>
      </c>
      <c r="U1804" s="20" t="str">
        <f>INDEX(Referans!B:B,MATCH(N1804,Referans!A:A,0))</f>
        <v>Ayşe Demir</v>
      </c>
      <c r="V1804" s="20" t="str">
        <f t="shared" si="28"/>
        <v>KARLI</v>
      </c>
    </row>
    <row r="1805" spans="1:22" x14ac:dyDescent="0.25">
      <c r="A1805" s="1">
        <v>3053</v>
      </c>
      <c r="B1805" s="19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1">
        <v>37.94</v>
      </c>
      <c r="R1805" s="1">
        <v>2</v>
      </c>
      <c r="S1805" s="11">
        <v>18.211199999999998</v>
      </c>
      <c r="T1805" s="20" t="str">
        <f>VLOOKUP(N1805,Referans!A:B,2,FALSE)</f>
        <v>Ayşe Demir</v>
      </c>
      <c r="U1805" s="20" t="str">
        <f>INDEX(Referans!B:B,MATCH(N1805,Referans!A:A,0))</f>
        <v>Ayşe Demir</v>
      </c>
      <c r="V1805" s="20" t="str">
        <f t="shared" si="28"/>
        <v>KARLI</v>
      </c>
    </row>
    <row r="1806" spans="1:22" x14ac:dyDescent="0.25">
      <c r="A1806" s="1">
        <v>3054</v>
      </c>
      <c r="B1806" s="19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1">
        <v>517.9</v>
      </c>
      <c r="R1806" s="1">
        <v>2</v>
      </c>
      <c r="S1806" s="11">
        <v>134.654</v>
      </c>
      <c r="T1806" s="20" t="str">
        <f>VLOOKUP(N1806,Referans!A:B,2,FALSE)</f>
        <v>Mehmet Kaya</v>
      </c>
      <c r="U1806" s="20" t="str">
        <f>INDEX(Referans!B:B,MATCH(N1806,Referans!A:A,0))</f>
        <v>Mehmet Kaya</v>
      </c>
      <c r="V1806" s="20" t="str">
        <f t="shared" si="28"/>
        <v>KARLI</v>
      </c>
    </row>
    <row r="1807" spans="1:22" x14ac:dyDescent="0.25">
      <c r="A1807" s="1">
        <v>3055</v>
      </c>
      <c r="B1807" s="19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1">
        <v>5.28</v>
      </c>
      <c r="R1807" s="1">
        <v>2</v>
      </c>
      <c r="S1807" s="11">
        <v>2.4287999999999998</v>
      </c>
      <c r="T1807" s="20" t="str">
        <f>VLOOKUP(N1807,Referans!A:B,2,FALSE)</f>
        <v>Ayşe Demir</v>
      </c>
      <c r="U1807" s="20" t="str">
        <f>INDEX(Referans!B:B,MATCH(N1807,Referans!A:A,0))</f>
        <v>Ayşe Demir</v>
      </c>
      <c r="V1807" s="20" t="str">
        <f t="shared" si="28"/>
        <v>KARLI</v>
      </c>
    </row>
    <row r="1808" spans="1:22" x14ac:dyDescent="0.25">
      <c r="A1808" s="1">
        <v>3057</v>
      </c>
      <c r="B1808" s="19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1">
        <v>8.9600000000000009</v>
      </c>
      <c r="R1808" s="1">
        <v>2</v>
      </c>
      <c r="S1808" s="11">
        <v>4.3008000000000006</v>
      </c>
      <c r="T1808" s="20" t="str">
        <f>VLOOKUP(N1808,Referans!A:B,2,FALSE)</f>
        <v>Ayşe Demir</v>
      </c>
      <c r="U1808" s="20" t="str">
        <f>INDEX(Referans!B:B,MATCH(N1808,Referans!A:A,0))</f>
        <v>Ayşe Demir</v>
      </c>
      <c r="V1808" s="20" t="str">
        <f t="shared" si="28"/>
        <v>KARLI</v>
      </c>
    </row>
    <row r="1809" spans="1:22" x14ac:dyDescent="0.25">
      <c r="A1809" s="1">
        <v>3058</v>
      </c>
      <c r="B1809" s="19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1">
        <v>31.5</v>
      </c>
      <c r="R1809" s="1">
        <v>10</v>
      </c>
      <c r="S1809" s="11">
        <v>15.120000000000001</v>
      </c>
      <c r="T1809" s="20" t="str">
        <f>VLOOKUP(N1809,Referans!A:B,2,FALSE)</f>
        <v>Ayşe Demir</v>
      </c>
      <c r="U1809" s="20" t="str">
        <f>INDEX(Referans!B:B,MATCH(N1809,Referans!A:A,0))</f>
        <v>Ayşe Demir</v>
      </c>
      <c r="V1809" s="20" t="str">
        <f t="shared" si="28"/>
        <v>KARLI</v>
      </c>
    </row>
    <row r="1810" spans="1:22" x14ac:dyDescent="0.25">
      <c r="A1810" s="1">
        <v>3059</v>
      </c>
      <c r="B1810" s="19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1">
        <v>30.56</v>
      </c>
      <c r="R1810" s="1">
        <v>2</v>
      </c>
      <c r="S1810" s="11">
        <v>10.3904</v>
      </c>
      <c r="T1810" s="20" t="str">
        <f>VLOOKUP(N1810,Referans!A:B,2,FALSE)</f>
        <v>Ahmet Yılmaz</v>
      </c>
      <c r="U1810" s="20" t="str">
        <f>INDEX(Referans!B:B,MATCH(N1810,Referans!A:A,0))</f>
        <v>Ahmet Yılmaz</v>
      </c>
      <c r="V1810" s="20" t="str">
        <f t="shared" si="28"/>
        <v>KARLI</v>
      </c>
    </row>
    <row r="1811" spans="1:22" x14ac:dyDescent="0.25">
      <c r="A1811" s="1">
        <v>3060</v>
      </c>
      <c r="B1811" s="19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1">
        <v>24.368000000000002</v>
      </c>
      <c r="R1811" s="1">
        <v>2</v>
      </c>
      <c r="S1811" s="11">
        <v>-3.3506000000000018</v>
      </c>
      <c r="T1811" s="20" t="str">
        <f>VLOOKUP(N1811,Referans!A:B,2,FALSE)</f>
        <v>Ahmet Yılmaz</v>
      </c>
      <c r="U1811" s="20" t="str">
        <f>INDEX(Referans!B:B,MATCH(N1811,Referans!A:A,0))</f>
        <v>Ahmet Yılmaz</v>
      </c>
      <c r="V1811" s="20" t="str">
        <f t="shared" si="28"/>
        <v>ZARARLI</v>
      </c>
    </row>
    <row r="1812" spans="1:22" x14ac:dyDescent="0.25">
      <c r="A1812" s="1">
        <v>3061</v>
      </c>
      <c r="B1812" s="19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1">
        <v>119.97600000000001</v>
      </c>
      <c r="R1812" s="1">
        <v>3</v>
      </c>
      <c r="S1812" s="11">
        <v>22.495499999999989</v>
      </c>
      <c r="T1812" s="20" t="str">
        <f>VLOOKUP(N1812,Referans!A:B,2,FALSE)</f>
        <v>Mehmet Kaya</v>
      </c>
      <c r="U1812" s="20" t="str">
        <f>INDEX(Referans!B:B,MATCH(N1812,Referans!A:A,0))</f>
        <v>Mehmet Kaya</v>
      </c>
      <c r="V1812" s="20" t="str">
        <f t="shared" si="28"/>
        <v>KARLI</v>
      </c>
    </row>
    <row r="1813" spans="1:22" x14ac:dyDescent="0.25">
      <c r="A1813" s="1">
        <v>3062</v>
      </c>
      <c r="B1813" s="19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1">
        <v>26.880000000000003</v>
      </c>
      <c r="R1813" s="1">
        <v>8</v>
      </c>
      <c r="S1813" s="11">
        <v>9.743999999999998</v>
      </c>
      <c r="T1813" s="20" t="str">
        <f>VLOOKUP(N1813,Referans!A:B,2,FALSE)</f>
        <v>Ayşe Demir</v>
      </c>
      <c r="U1813" s="20" t="str">
        <f>INDEX(Referans!B:B,MATCH(N1813,Referans!A:A,0))</f>
        <v>Ayşe Demir</v>
      </c>
      <c r="V1813" s="20" t="str">
        <f t="shared" si="28"/>
        <v>KARLI</v>
      </c>
    </row>
    <row r="1814" spans="1:22" x14ac:dyDescent="0.25">
      <c r="A1814" s="1">
        <v>3065</v>
      </c>
      <c r="B1814" s="19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1">
        <v>90.8</v>
      </c>
      <c r="R1814" s="1">
        <v>8</v>
      </c>
      <c r="S1814" s="11">
        <v>25.424000000000007</v>
      </c>
      <c r="T1814" s="20" t="str">
        <f>VLOOKUP(N1814,Referans!A:B,2,FALSE)</f>
        <v>Ayşe Demir</v>
      </c>
      <c r="U1814" s="20" t="str">
        <f>INDEX(Referans!B:B,MATCH(N1814,Referans!A:A,0))</f>
        <v>Ayşe Demir</v>
      </c>
      <c r="V1814" s="20" t="str">
        <f t="shared" si="28"/>
        <v>KARLI</v>
      </c>
    </row>
    <row r="1815" spans="1:22" x14ac:dyDescent="0.25">
      <c r="A1815" s="1">
        <v>3066</v>
      </c>
      <c r="B1815" s="19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1">
        <v>140.73599999999999</v>
      </c>
      <c r="R1815" s="1">
        <v>8</v>
      </c>
      <c r="S1815" s="11">
        <v>49.257599999999996</v>
      </c>
      <c r="T1815" s="20" t="str">
        <f>VLOOKUP(N1815,Referans!A:B,2,FALSE)</f>
        <v>Mehmet Kaya</v>
      </c>
      <c r="U1815" s="20" t="str">
        <f>INDEX(Referans!B:B,MATCH(N1815,Referans!A:A,0))</f>
        <v>Mehmet Kaya</v>
      </c>
      <c r="V1815" s="20" t="str">
        <f t="shared" si="28"/>
        <v>KARLI</v>
      </c>
    </row>
    <row r="1816" spans="1:22" x14ac:dyDescent="0.25">
      <c r="A1816" s="1">
        <v>3067</v>
      </c>
      <c r="B1816" s="19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1">
        <v>214.95000000000002</v>
      </c>
      <c r="R1816" s="1">
        <v>5</v>
      </c>
      <c r="S1816" s="11">
        <v>88.129500000000007</v>
      </c>
      <c r="T1816" s="20" t="str">
        <f>VLOOKUP(N1816,Referans!A:B,2,FALSE)</f>
        <v>Mehmet Kaya</v>
      </c>
      <c r="U1816" s="20" t="str">
        <f>INDEX(Referans!B:B,MATCH(N1816,Referans!A:A,0))</f>
        <v>Mehmet Kaya</v>
      </c>
      <c r="V1816" s="20" t="str">
        <f t="shared" si="28"/>
        <v>KARLI</v>
      </c>
    </row>
    <row r="1817" spans="1:22" x14ac:dyDescent="0.25">
      <c r="A1817" s="1">
        <v>3068</v>
      </c>
      <c r="B1817" s="19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1">
        <v>45.36</v>
      </c>
      <c r="R1817" s="1">
        <v>7</v>
      </c>
      <c r="S1817" s="11">
        <v>21.772800000000004</v>
      </c>
      <c r="T1817" s="20" t="str">
        <f>VLOOKUP(N1817,Referans!A:B,2,FALSE)</f>
        <v>Ayşe Demir</v>
      </c>
      <c r="U1817" s="20" t="str">
        <f>INDEX(Referans!B:B,MATCH(N1817,Referans!A:A,0))</f>
        <v>Ayşe Demir</v>
      </c>
      <c r="V1817" s="20" t="str">
        <f t="shared" si="28"/>
        <v>KARLI</v>
      </c>
    </row>
    <row r="1818" spans="1:22" x14ac:dyDescent="0.25">
      <c r="A1818" s="1">
        <v>3069</v>
      </c>
      <c r="B1818" s="19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1">
        <v>288.24</v>
      </c>
      <c r="R1818" s="1">
        <v>6</v>
      </c>
      <c r="S1818" s="11">
        <v>138.35519999999997</v>
      </c>
      <c r="T1818" s="20" t="str">
        <f>VLOOKUP(N1818,Referans!A:B,2,FALSE)</f>
        <v>Ayşe Demir</v>
      </c>
      <c r="U1818" s="20" t="str">
        <f>INDEX(Referans!B:B,MATCH(N1818,Referans!A:A,0))</f>
        <v>Ayşe Demir</v>
      </c>
      <c r="V1818" s="20" t="str">
        <f t="shared" si="28"/>
        <v>KARLI</v>
      </c>
    </row>
    <row r="1819" spans="1:22" x14ac:dyDescent="0.25">
      <c r="A1819" s="1">
        <v>3070</v>
      </c>
      <c r="B1819" s="19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1">
        <v>663.93600000000004</v>
      </c>
      <c r="R1819" s="1">
        <v>4</v>
      </c>
      <c r="S1819" s="11">
        <v>82.991999999999877</v>
      </c>
      <c r="T1819" s="20" t="str">
        <f>VLOOKUP(N1819,Referans!A:B,2,FALSE)</f>
        <v>Ayşe Demir</v>
      </c>
      <c r="U1819" s="20" t="str">
        <f>INDEX(Referans!B:B,MATCH(N1819,Referans!A:A,0))</f>
        <v>Ayşe Demir</v>
      </c>
      <c r="V1819" s="20" t="str">
        <f t="shared" si="28"/>
        <v>KARLI</v>
      </c>
    </row>
    <row r="1820" spans="1:22" x14ac:dyDescent="0.25">
      <c r="A1820" s="1">
        <v>3074</v>
      </c>
      <c r="B1820" s="19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1">
        <v>114.46</v>
      </c>
      <c r="R1820" s="1">
        <v>2</v>
      </c>
      <c r="S1820" s="11">
        <v>28.614999999999995</v>
      </c>
      <c r="T1820" s="20" t="str">
        <f>VLOOKUP(N1820,Referans!A:B,2,FALSE)</f>
        <v>Ayşe Demir</v>
      </c>
      <c r="U1820" s="20" t="str">
        <f>INDEX(Referans!B:B,MATCH(N1820,Referans!A:A,0))</f>
        <v>Ayşe Demir</v>
      </c>
      <c r="V1820" s="20" t="str">
        <f t="shared" si="28"/>
        <v>KARLI</v>
      </c>
    </row>
    <row r="1821" spans="1:22" x14ac:dyDescent="0.25">
      <c r="A1821" s="1">
        <v>3080</v>
      </c>
      <c r="B1821" s="19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1">
        <v>12.96</v>
      </c>
      <c r="R1821" s="1">
        <v>2</v>
      </c>
      <c r="S1821" s="11">
        <v>6.2208000000000006</v>
      </c>
      <c r="T1821" s="20" t="str">
        <f>VLOOKUP(N1821,Referans!A:B,2,FALSE)</f>
        <v>Ayşe Demir</v>
      </c>
      <c r="U1821" s="20" t="str">
        <f>INDEX(Referans!B:B,MATCH(N1821,Referans!A:A,0))</f>
        <v>Ayşe Demir</v>
      </c>
      <c r="V1821" s="20" t="str">
        <f t="shared" si="28"/>
        <v>KARLI</v>
      </c>
    </row>
    <row r="1822" spans="1:22" x14ac:dyDescent="0.25">
      <c r="A1822" s="1">
        <v>3081</v>
      </c>
      <c r="B1822" s="19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1">
        <v>43.176000000000002</v>
      </c>
      <c r="R1822" s="1">
        <v>3</v>
      </c>
      <c r="S1822" s="11">
        <v>15.111599999999999</v>
      </c>
      <c r="T1822" s="20" t="str">
        <f>VLOOKUP(N1822,Referans!A:B,2,FALSE)</f>
        <v>Mehmet Kaya</v>
      </c>
      <c r="U1822" s="20" t="str">
        <f>INDEX(Referans!B:B,MATCH(N1822,Referans!A:A,0))</f>
        <v>Mehmet Kaya</v>
      </c>
      <c r="V1822" s="20" t="str">
        <f t="shared" si="28"/>
        <v>KARLI</v>
      </c>
    </row>
    <row r="1823" spans="1:22" x14ac:dyDescent="0.25">
      <c r="A1823" s="1">
        <v>3082</v>
      </c>
      <c r="B1823" s="19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1">
        <v>58.34</v>
      </c>
      <c r="R1823" s="1">
        <v>2</v>
      </c>
      <c r="S1823" s="11">
        <v>28.0032</v>
      </c>
      <c r="T1823" s="20" t="str">
        <f>VLOOKUP(N1823,Referans!A:B,2,FALSE)</f>
        <v>Ayşe Demir</v>
      </c>
      <c r="U1823" s="20" t="str">
        <f>INDEX(Referans!B:B,MATCH(N1823,Referans!A:A,0))</f>
        <v>Ayşe Demir</v>
      </c>
      <c r="V1823" s="20" t="str">
        <f t="shared" si="28"/>
        <v>KARLI</v>
      </c>
    </row>
    <row r="1824" spans="1:22" x14ac:dyDescent="0.25">
      <c r="A1824" s="1">
        <v>3083</v>
      </c>
      <c r="B1824" s="19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1">
        <v>539.97</v>
      </c>
      <c r="R1824" s="1">
        <v>3</v>
      </c>
      <c r="S1824" s="11">
        <v>134.99250000000001</v>
      </c>
      <c r="T1824" s="20" t="str">
        <f>VLOOKUP(N1824,Referans!A:B,2,FALSE)</f>
        <v>Mehmet Kaya</v>
      </c>
      <c r="U1824" s="20" t="str">
        <f>INDEX(Referans!B:B,MATCH(N1824,Referans!A:A,0))</f>
        <v>Mehmet Kaya</v>
      </c>
      <c r="V1824" s="20" t="str">
        <f t="shared" si="28"/>
        <v>KARLI</v>
      </c>
    </row>
    <row r="1825" spans="1:22" x14ac:dyDescent="0.25">
      <c r="A1825" s="1">
        <v>3085</v>
      </c>
      <c r="B1825" s="19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1">
        <v>252.78399999999996</v>
      </c>
      <c r="R1825" s="1">
        <v>4</v>
      </c>
      <c r="S1825" s="11">
        <v>-417.09360000000004</v>
      </c>
      <c r="T1825" s="20" t="str">
        <f>VLOOKUP(N1825,Referans!A:B,2,FALSE)</f>
        <v>Ayşe Demir</v>
      </c>
      <c r="U1825" s="20" t="str">
        <f>INDEX(Referans!B:B,MATCH(N1825,Referans!A:A,0))</f>
        <v>Ayşe Demir</v>
      </c>
      <c r="V1825" s="20" t="str">
        <f t="shared" si="28"/>
        <v>ZARARLI</v>
      </c>
    </row>
    <row r="1826" spans="1:22" x14ac:dyDescent="0.25">
      <c r="A1826" s="1">
        <v>3086</v>
      </c>
      <c r="B1826" s="19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1">
        <v>127.98399999999999</v>
      </c>
      <c r="R1826" s="1">
        <v>2</v>
      </c>
      <c r="S1826" s="11">
        <v>15.997999999999987</v>
      </c>
      <c r="T1826" s="20" t="str">
        <f>VLOOKUP(N1826,Referans!A:B,2,FALSE)</f>
        <v>Mehmet Kaya</v>
      </c>
      <c r="U1826" s="20" t="str">
        <f>INDEX(Referans!B:B,MATCH(N1826,Referans!A:A,0))</f>
        <v>Mehmet Kaya</v>
      </c>
      <c r="V1826" s="20" t="str">
        <f t="shared" si="28"/>
        <v>KARLI</v>
      </c>
    </row>
    <row r="1827" spans="1:22" x14ac:dyDescent="0.25">
      <c r="A1827" s="1">
        <v>3087</v>
      </c>
      <c r="B1827" s="19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1">
        <v>3.9840000000000004</v>
      </c>
      <c r="R1827" s="1">
        <v>2</v>
      </c>
      <c r="S1827" s="11">
        <v>-2.6892000000000005</v>
      </c>
      <c r="T1827" s="20" t="str">
        <f>VLOOKUP(N1827,Referans!A:B,2,FALSE)</f>
        <v>Ahmet Yılmaz</v>
      </c>
      <c r="U1827" s="20" t="str">
        <f>INDEX(Referans!B:B,MATCH(N1827,Referans!A:A,0))</f>
        <v>Ahmet Yılmaz</v>
      </c>
      <c r="V1827" s="20" t="str">
        <f t="shared" si="28"/>
        <v>ZARARLI</v>
      </c>
    </row>
    <row r="1828" spans="1:22" x14ac:dyDescent="0.25">
      <c r="A1828" s="1">
        <v>3088</v>
      </c>
      <c r="B1828" s="19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1">
        <v>12.991999999999996</v>
      </c>
      <c r="R1828" s="1">
        <v>2</v>
      </c>
      <c r="S1828" s="11">
        <v>-32.480000000000004</v>
      </c>
      <c r="T1828" s="20" t="str">
        <f>VLOOKUP(N1828,Referans!A:B,2,FALSE)</f>
        <v>Ayşe Demir</v>
      </c>
      <c r="U1828" s="20" t="str">
        <f>INDEX(Referans!B:B,MATCH(N1828,Referans!A:A,0))</f>
        <v>Ayşe Demir</v>
      </c>
      <c r="V1828" s="20" t="str">
        <f t="shared" si="28"/>
        <v>ZARARLI</v>
      </c>
    </row>
    <row r="1829" spans="1:22" x14ac:dyDescent="0.25">
      <c r="A1829" s="1">
        <v>3089</v>
      </c>
      <c r="B1829" s="19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1">
        <v>61</v>
      </c>
      <c r="R1829" s="1">
        <v>5</v>
      </c>
      <c r="S1829" s="11">
        <v>25.620000000000005</v>
      </c>
      <c r="T1829" s="20" t="str">
        <f>VLOOKUP(N1829,Referans!A:B,2,FALSE)</f>
        <v>Ahmet Yılmaz</v>
      </c>
      <c r="U1829" s="20" t="str">
        <f>INDEX(Referans!B:B,MATCH(N1829,Referans!A:A,0))</f>
        <v>Ahmet Yılmaz</v>
      </c>
      <c r="V1829" s="20" t="str">
        <f t="shared" si="28"/>
        <v>KARLI</v>
      </c>
    </row>
    <row r="1830" spans="1:22" x14ac:dyDescent="0.25">
      <c r="A1830" s="1">
        <v>3090</v>
      </c>
      <c r="B1830" s="19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1">
        <v>671.93</v>
      </c>
      <c r="R1830" s="1">
        <v>7</v>
      </c>
      <c r="S1830" s="11">
        <v>188.1404</v>
      </c>
      <c r="T1830" s="20" t="str">
        <f>VLOOKUP(N1830,Referans!A:B,2,FALSE)</f>
        <v>Mehmet Kaya</v>
      </c>
      <c r="U1830" s="20" t="str">
        <f>INDEX(Referans!B:B,MATCH(N1830,Referans!A:A,0))</f>
        <v>Mehmet Kaya</v>
      </c>
      <c r="V1830" s="20" t="str">
        <f t="shared" si="28"/>
        <v>KARLI</v>
      </c>
    </row>
    <row r="1831" spans="1:22" x14ac:dyDescent="0.25">
      <c r="A1831" s="1">
        <v>3091</v>
      </c>
      <c r="B1831" s="19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1">
        <v>447.85999999999996</v>
      </c>
      <c r="R1831" s="1">
        <v>7</v>
      </c>
      <c r="S1831" s="11">
        <v>219.45140000000001</v>
      </c>
      <c r="T1831" s="20" t="str">
        <f>VLOOKUP(N1831,Referans!A:B,2,FALSE)</f>
        <v>Ayşe Demir</v>
      </c>
      <c r="U1831" s="20" t="str">
        <f>INDEX(Referans!B:B,MATCH(N1831,Referans!A:A,0))</f>
        <v>Ayşe Demir</v>
      </c>
      <c r="V1831" s="20" t="str">
        <f t="shared" si="28"/>
        <v>KARLI</v>
      </c>
    </row>
    <row r="1832" spans="1:22" x14ac:dyDescent="0.25">
      <c r="A1832" s="1">
        <v>3092</v>
      </c>
      <c r="B1832" s="19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1">
        <v>479.95</v>
      </c>
      <c r="R1832" s="1">
        <v>5</v>
      </c>
      <c r="S1832" s="11">
        <v>129.5865</v>
      </c>
      <c r="T1832" s="20" t="str">
        <f>VLOOKUP(N1832,Referans!A:B,2,FALSE)</f>
        <v>Mehmet Kaya</v>
      </c>
      <c r="U1832" s="20" t="str">
        <f>INDEX(Referans!B:B,MATCH(N1832,Referans!A:A,0))</f>
        <v>Mehmet Kaya</v>
      </c>
      <c r="V1832" s="20" t="str">
        <f t="shared" si="28"/>
        <v>KARLI</v>
      </c>
    </row>
    <row r="1833" spans="1:22" x14ac:dyDescent="0.25">
      <c r="A1833" s="1">
        <v>3093</v>
      </c>
      <c r="B1833" s="19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1">
        <v>166.44</v>
      </c>
      <c r="R1833" s="1">
        <v>3</v>
      </c>
      <c r="S1833" s="11">
        <v>79.891199999999998</v>
      </c>
      <c r="T1833" s="20" t="str">
        <f>VLOOKUP(N1833,Referans!A:B,2,FALSE)</f>
        <v>Ayşe Demir</v>
      </c>
      <c r="U1833" s="20" t="str">
        <f>INDEX(Referans!B:B,MATCH(N1833,Referans!A:A,0))</f>
        <v>Ayşe Demir</v>
      </c>
      <c r="V1833" s="20" t="str">
        <f t="shared" si="28"/>
        <v>KARLI</v>
      </c>
    </row>
    <row r="1834" spans="1:22" x14ac:dyDescent="0.25">
      <c r="A1834" s="1">
        <v>3098</v>
      </c>
      <c r="B1834" s="19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1">
        <v>33.119999999999997</v>
      </c>
      <c r="R1834" s="1">
        <v>4</v>
      </c>
      <c r="S1834" s="11">
        <v>11.592000000000001</v>
      </c>
      <c r="T1834" s="20" t="str">
        <f>VLOOKUP(N1834,Referans!A:B,2,FALSE)</f>
        <v>Ayşe Demir</v>
      </c>
      <c r="U1834" s="20" t="str">
        <f>INDEX(Referans!B:B,MATCH(N1834,Referans!A:A,0))</f>
        <v>Ayşe Demir</v>
      </c>
      <c r="V1834" s="20" t="str">
        <f t="shared" si="28"/>
        <v>KARLI</v>
      </c>
    </row>
    <row r="1835" spans="1:22" x14ac:dyDescent="0.25">
      <c r="A1835" s="1">
        <v>3099</v>
      </c>
      <c r="B1835" s="19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1">
        <v>220.26559999999998</v>
      </c>
      <c r="R1835" s="1">
        <v>4</v>
      </c>
      <c r="S1835" s="11">
        <v>-42.1096</v>
      </c>
      <c r="T1835" s="20" t="str">
        <f>VLOOKUP(N1835,Referans!A:B,2,FALSE)</f>
        <v>Ahmet Yılmaz</v>
      </c>
      <c r="U1835" s="20" t="str">
        <f>INDEX(Referans!B:B,MATCH(N1835,Referans!A:A,0))</f>
        <v>Ahmet Yılmaz</v>
      </c>
      <c r="V1835" s="20" t="str">
        <f t="shared" si="28"/>
        <v>ZARARLI</v>
      </c>
    </row>
    <row r="1836" spans="1:22" x14ac:dyDescent="0.25">
      <c r="A1836" s="1">
        <v>3100</v>
      </c>
      <c r="B1836" s="19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1">
        <v>10.776000000000002</v>
      </c>
      <c r="R1836" s="1">
        <v>3</v>
      </c>
      <c r="S1836" s="11">
        <v>3.5021999999999989</v>
      </c>
      <c r="T1836" s="20" t="str">
        <f>VLOOKUP(N1836,Referans!A:B,2,FALSE)</f>
        <v>Ayşe Demir</v>
      </c>
      <c r="U1836" s="20" t="str">
        <f>INDEX(Referans!B:B,MATCH(N1836,Referans!A:A,0))</f>
        <v>Ayşe Demir</v>
      </c>
      <c r="V1836" s="20" t="str">
        <f t="shared" si="28"/>
        <v>KARLI</v>
      </c>
    </row>
    <row r="1837" spans="1:22" x14ac:dyDescent="0.25">
      <c r="A1837" s="1">
        <v>3101</v>
      </c>
      <c r="B1837" s="19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1">
        <v>242.35200000000003</v>
      </c>
      <c r="R1837" s="1">
        <v>3</v>
      </c>
      <c r="S1837" s="11">
        <v>9.0881999999999721</v>
      </c>
      <c r="T1837" s="20" t="str">
        <f>VLOOKUP(N1837,Referans!A:B,2,FALSE)</f>
        <v>Ahmet Yılmaz</v>
      </c>
      <c r="U1837" s="20" t="str">
        <f>INDEX(Referans!B:B,MATCH(N1837,Referans!A:A,0))</f>
        <v>Ahmet Yılmaz</v>
      </c>
      <c r="V1837" s="20" t="str">
        <f t="shared" si="28"/>
        <v>KARLI</v>
      </c>
    </row>
    <row r="1838" spans="1:22" x14ac:dyDescent="0.25">
      <c r="A1838" s="1">
        <v>3102</v>
      </c>
      <c r="B1838" s="19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1">
        <v>695.16</v>
      </c>
      <c r="R1838" s="1">
        <v>6</v>
      </c>
      <c r="S1838" s="11">
        <v>34.757999999999953</v>
      </c>
      <c r="T1838" s="20" t="str">
        <f>VLOOKUP(N1838,Referans!A:B,2,FALSE)</f>
        <v>Ayşe Demir</v>
      </c>
      <c r="U1838" s="20" t="str">
        <f>INDEX(Referans!B:B,MATCH(N1838,Referans!A:A,0))</f>
        <v>Ayşe Demir</v>
      </c>
      <c r="V1838" s="20" t="str">
        <f t="shared" si="28"/>
        <v>KARLI</v>
      </c>
    </row>
    <row r="1839" spans="1:22" x14ac:dyDescent="0.25">
      <c r="A1839" s="1">
        <v>3103</v>
      </c>
      <c r="B1839" s="19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1">
        <v>220.98</v>
      </c>
      <c r="R1839" s="1">
        <v>1</v>
      </c>
      <c r="S1839" s="11">
        <v>50.825400000000002</v>
      </c>
      <c r="T1839" s="20" t="str">
        <f>VLOOKUP(N1839,Referans!A:B,2,FALSE)</f>
        <v>Ahmet Yılmaz</v>
      </c>
      <c r="U1839" s="20" t="str">
        <f>INDEX(Referans!B:B,MATCH(N1839,Referans!A:A,0))</f>
        <v>Ahmet Yılmaz</v>
      </c>
      <c r="V1839" s="20" t="str">
        <f t="shared" si="28"/>
        <v>KARLI</v>
      </c>
    </row>
    <row r="1840" spans="1:22" x14ac:dyDescent="0.25">
      <c r="A1840" s="1">
        <v>3104</v>
      </c>
      <c r="B1840" s="19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1">
        <v>12.957000000000001</v>
      </c>
      <c r="R1840" s="1">
        <v>7</v>
      </c>
      <c r="S1840" s="11">
        <v>-9.5018000000000029</v>
      </c>
      <c r="T1840" s="20" t="str">
        <f>VLOOKUP(N1840,Referans!A:B,2,FALSE)</f>
        <v>Ayşe Demir</v>
      </c>
      <c r="U1840" s="20" t="str">
        <f>INDEX(Referans!B:B,MATCH(N1840,Referans!A:A,0))</f>
        <v>Ayşe Demir</v>
      </c>
      <c r="V1840" s="20" t="str">
        <f t="shared" si="28"/>
        <v>ZARARLI</v>
      </c>
    </row>
    <row r="1841" spans="1:22" x14ac:dyDescent="0.25">
      <c r="A1841" s="1">
        <v>3105</v>
      </c>
      <c r="B1841" s="19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1">
        <v>25.68</v>
      </c>
      <c r="R1841" s="1">
        <v>6</v>
      </c>
      <c r="S1841" s="11">
        <v>11.555999999999997</v>
      </c>
      <c r="T1841" s="20" t="str">
        <f>VLOOKUP(N1841,Referans!A:B,2,FALSE)</f>
        <v>Ayşe Demir</v>
      </c>
      <c r="U1841" s="20" t="str">
        <f>INDEX(Referans!B:B,MATCH(N1841,Referans!A:A,0))</f>
        <v>Ayşe Demir</v>
      </c>
      <c r="V1841" s="20" t="str">
        <f t="shared" si="28"/>
        <v>KARLI</v>
      </c>
    </row>
    <row r="1842" spans="1:22" x14ac:dyDescent="0.25">
      <c r="A1842" s="1">
        <v>3106</v>
      </c>
      <c r="B1842" s="19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1">
        <v>15.712000000000002</v>
      </c>
      <c r="R1842" s="1">
        <v>4</v>
      </c>
      <c r="S1842" s="11">
        <v>5.6955999999999989</v>
      </c>
      <c r="T1842" s="20" t="str">
        <f>VLOOKUP(N1842,Referans!A:B,2,FALSE)</f>
        <v>Ayşe Demir</v>
      </c>
      <c r="U1842" s="20" t="str">
        <f>INDEX(Referans!B:B,MATCH(N1842,Referans!A:A,0))</f>
        <v>Ayşe Demir</v>
      </c>
      <c r="V1842" s="20" t="str">
        <f t="shared" si="28"/>
        <v>KARLI</v>
      </c>
    </row>
    <row r="1843" spans="1:22" x14ac:dyDescent="0.25">
      <c r="A1843" s="1">
        <v>3107</v>
      </c>
      <c r="B1843" s="19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1">
        <v>298.464</v>
      </c>
      <c r="R1843" s="1">
        <v>6</v>
      </c>
      <c r="S1843" s="11">
        <v>26.115600000000015</v>
      </c>
      <c r="T1843" s="20" t="str">
        <f>VLOOKUP(N1843,Referans!A:B,2,FALSE)</f>
        <v>Ayşe Demir</v>
      </c>
      <c r="U1843" s="20" t="str">
        <f>INDEX(Referans!B:B,MATCH(N1843,Referans!A:A,0))</f>
        <v>Ayşe Demir</v>
      </c>
      <c r="V1843" s="20" t="str">
        <f t="shared" si="28"/>
        <v>KARLI</v>
      </c>
    </row>
    <row r="1844" spans="1:22" x14ac:dyDescent="0.25">
      <c r="A1844" s="1">
        <v>3108</v>
      </c>
      <c r="B1844" s="19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1">
        <v>21.93</v>
      </c>
      <c r="R1844" s="1">
        <v>3</v>
      </c>
      <c r="S1844" s="11">
        <v>10.087799999999998</v>
      </c>
      <c r="T1844" s="20" t="str">
        <f>VLOOKUP(N1844,Referans!A:B,2,FALSE)</f>
        <v>Ayşe Demir</v>
      </c>
      <c r="U1844" s="20" t="str">
        <f>INDEX(Referans!B:B,MATCH(N1844,Referans!A:A,0))</f>
        <v>Ayşe Demir</v>
      </c>
      <c r="V1844" s="20" t="str">
        <f t="shared" si="28"/>
        <v>KARLI</v>
      </c>
    </row>
    <row r="1845" spans="1:22" x14ac:dyDescent="0.25">
      <c r="A1845" s="1">
        <v>3109</v>
      </c>
      <c r="B1845" s="19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1">
        <v>242.94</v>
      </c>
      <c r="R1845" s="1">
        <v>3</v>
      </c>
      <c r="S1845" s="11">
        <v>4.8588000000000164</v>
      </c>
      <c r="T1845" s="20" t="str">
        <f>VLOOKUP(N1845,Referans!A:B,2,FALSE)</f>
        <v>Ayşe Demir</v>
      </c>
      <c r="U1845" s="20" t="str">
        <f>INDEX(Referans!B:B,MATCH(N1845,Referans!A:A,0))</f>
        <v>Ayşe Demir</v>
      </c>
      <c r="V1845" s="20" t="str">
        <f t="shared" si="28"/>
        <v>KARLI</v>
      </c>
    </row>
    <row r="1846" spans="1:22" x14ac:dyDescent="0.25">
      <c r="A1846" s="1">
        <v>3110</v>
      </c>
      <c r="B1846" s="19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1">
        <v>7.64</v>
      </c>
      <c r="R1846" s="1">
        <v>1</v>
      </c>
      <c r="S1846" s="11">
        <v>3.7435999999999998</v>
      </c>
      <c r="T1846" s="20" t="str">
        <f>VLOOKUP(N1846,Referans!A:B,2,FALSE)</f>
        <v>Ayşe Demir</v>
      </c>
      <c r="U1846" s="20" t="str">
        <f>INDEX(Referans!B:B,MATCH(N1846,Referans!A:A,0))</f>
        <v>Ayşe Demir</v>
      </c>
      <c r="V1846" s="20" t="str">
        <f t="shared" si="28"/>
        <v>KARLI</v>
      </c>
    </row>
    <row r="1847" spans="1:22" x14ac:dyDescent="0.25">
      <c r="A1847" s="1">
        <v>3111</v>
      </c>
      <c r="B1847" s="19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1">
        <v>51.84</v>
      </c>
      <c r="R1847" s="1">
        <v>8</v>
      </c>
      <c r="S1847" s="11">
        <v>25.401600000000002</v>
      </c>
      <c r="T1847" s="20" t="str">
        <f>VLOOKUP(N1847,Referans!A:B,2,FALSE)</f>
        <v>Ayşe Demir</v>
      </c>
      <c r="U1847" s="20" t="str">
        <f>INDEX(Referans!B:B,MATCH(N1847,Referans!A:A,0))</f>
        <v>Ayşe Demir</v>
      </c>
      <c r="V1847" s="20" t="str">
        <f t="shared" si="28"/>
        <v>KARLI</v>
      </c>
    </row>
    <row r="1848" spans="1:22" x14ac:dyDescent="0.25">
      <c r="A1848" s="1">
        <v>3112</v>
      </c>
      <c r="B1848" s="19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1">
        <v>265.17</v>
      </c>
      <c r="R1848" s="1">
        <v>1</v>
      </c>
      <c r="S1848" s="11">
        <v>47.730599999999981</v>
      </c>
      <c r="T1848" s="20" t="str">
        <f>VLOOKUP(N1848,Referans!A:B,2,FALSE)</f>
        <v>Ayşe Demir</v>
      </c>
      <c r="U1848" s="20" t="str">
        <f>INDEX(Referans!B:B,MATCH(N1848,Referans!A:A,0))</f>
        <v>Ayşe Demir</v>
      </c>
      <c r="V1848" s="20" t="str">
        <f t="shared" si="28"/>
        <v>KARLI</v>
      </c>
    </row>
    <row r="1849" spans="1:22" x14ac:dyDescent="0.25">
      <c r="A1849" s="1">
        <v>3113</v>
      </c>
      <c r="B1849" s="19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1">
        <v>837.59999999999991</v>
      </c>
      <c r="R1849" s="1">
        <v>3</v>
      </c>
      <c r="S1849" s="11">
        <v>62.82000000000005</v>
      </c>
      <c r="T1849" s="20" t="str">
        <f>VLOOKUP(N1849,Referans!A:B,2,FALSE)</f>
        <v>Mehmet Kaya</v>
      </c>
      <c r="U1849" s="20" t="str">
        <f>INDEX(Referans!B:B,MATCH(N1849,Referans!A:A,0))</f>
        <v>Mehmet Kaya</v>
      </c>
      <c r="V1849" s="20" t="str">
        <f t="shared" si="28"/>
        <v>KARLI</v>
      </c>
    </row>
    <row r="1850" spans="1:22" x14ac:dyDescent="0.25">
      <c r="A1850" s="1">
        <v>3114</v>
      </c>
      <c r="B1850" s="19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1">
        <v>135.9</v>
      </c>
      <c r="R1850" s="1">
        <v>5</v>
      </c>
      <c r="S1850" s="11">
        <v>63.872999999999998</v>
      </c>
      <c r="T1850" s="20" t="str">
        <f>VLOOKUP(N1850,Referans!A:B,2,FALSE)</f>
        <v>Ayşe Demir</v>
      </c>
      <c r="U1850" s="20" t="str">
        <f>INDEX(Referans!B:B,MATCH(N1850,Referans!A:A,0))</f>
        <v>Ayşe Demir</v>
      </c>
      <c r="V1850" s="20" t="str">
        <f t="shared" si="28"/>
        <v>KARLI</v>
      </c>
    </row>
    <row r="1851" spans="1:22" x14ac:dyDescent="0.25">
      <c r="A1851" s="1">
        <v>3115</v>
      </c>
      <c r="B1851" s="19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1">
        <v>34.68</v>
      </c>
      <c r="R1851" s="1">
        <v>6</v>
      </c>
      <c r="S1851" s="11">
        <v>16.993200000000002</v>
      </c>
      <c r="T1851" s="20" t="str">
        <f>VLOOKUP(N1851,Referans!A:B,2,FALSE)</f>
        <v>Ayşe Demir</v>
      </c>
      <c r="U1851" s="20" t="str">
        <f>INDEX(Referans!B:B,MATCH(N1851,Referans!A:A,0))</f>
        <v>Ayşe Demir</v>
      </c>
      <c r="V1851" s="20" t="str">
        <f t="shared" si="28"/>
        <v>KARLI</v>
      </c>
    </row>
    <row r="1852" spans="1:22" x14ac:dyDescent="0.25">
      <c r="A1852" s="1">
        <v>3116</v>
      </c>
      <c r="B1852" s="19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1">
        <v>532.70400000000006</v>
      </c>
      <c r="R1852" s="1">
        <v>6</v>
      </c>
      <c r="S1852" s="11">
        <v>-39.952800000000025</v>
      </c>
      <c r="T1852" s="20" t="str">
        <f>VLOOKUP(N1852,Referans!A:B,2,FALSE)</f>
        <v>Ahmet Yılmaz</v>
      </c>
      <c r="U1852" s="20" t="str">
        <f>INDEX(Referans!B:B,MATCH(N1852,Referans!A:A,0))</f>
        <v>Ahmet Yılmaz</v>
      </c>
      <c r="V1852" s="20" t="str">
        <f t="shared" si="28"/>
        <v>ZARARLI</v>
      </c>
    </row>
    <row r="1853" spans="1:22" x14ac:dyDescent="0.25">
      <c r="A1853" s="1">
        <v>3117</v>
      </c>
      <c r="B1853" s="19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1">
        <v>43.099999999999994</v>
      </c>
      <c r="R1853" s="1">
        <v>5</v>
      </c>
      <c r="S1853" s="11">
        <v>11.206</v>
      </c>
      <c r="T1853" s="20" t="str">
        <f>VLOOKUP(N1853,Referans!A:B,2,FALSE)</f>
        <v>Ayşe Demir</v>
      </c>
      <c r="U1853" s="20" t="str">
        <f>INDEX(Referans!B:B,MATCH(N1853,Referans!A:A,0))</f>
        <v>Ayşe Demir</v>
      </c>
      <c r="V1853" s="20" t="str">
        <f t="shared" si="28"/>
        <v>KARLI</v>
      </c>
    </row>
    <row r="1854" spans="1:22" x14ac:dyDescent="0.25">
      <c r="A1854" s="1">
        <v>3118</v>
      </c>
      <c r="B1854" s="19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1">
        <v>15.88</v>
      </c>
      <c r="R1854" s="1">
        <v>4</v>
      </c>
      <c r="S1854" s="11">
        <v>0.15879999999999939</v>
      </c>
      <c r="T1854" s="20" t="str">
        <f>VLOOKUP(N1854,Referans!A:B,2,FALSE)</f>
        <v>Ayşe Demir</v>
      </c>
      <c r="U1854" s="20" t="str">
        <f>INDEX(Referans!B:B,MATCH(N1854,Referans!A:A,0))</f>
        <v>Ayşe Demir</v>
      </c>
      <c r="V1854" s="20" t="str">
        <f t="shared" si="28"/>
        <v>KARLI</v>
      </c>
    </row>
    <row r="1855" spans="1:22" x14ac:dyDescent="0.25">
      <c r="A1855" s="1">
        <v>3127</v>
      </c>
      <c r="B1855" s="19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1">
        <v>258.52799999999996</v>
      </c>
      <c r="R1855" s="1">
        <v>2</v>
      </c>
      <c r="S1855" s="11">
        <v>-47.396800000000013</v>
      </c>
      <c r="T1855" s="20" t="str">
        <f>VLOOKUP(N1855,Referans!A:B,2,FALSE)</f>
        <v>Mehmet Kaya</v>
      </c>
      <c r="U1855" s="20" t="str">
        <f>INDEX(Referans!B:B,MATCH(N1855,Referans!A:A,0))</f>
        <v>Mehmet Kaya</v>
      </c>
      <c r="V1855" s="20" t="str">
        <f t="shared" si="28"/>
        <v>ZARARLI</v>
      </c>
    </row>
    <row r="1856" spans="1:22" x14ac:dyDescent="0.25">
      <c r="A1856" s="1">
        <v>3128</v>
      </c>
      <c r="B1856" s="19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1">
        <v>49.12</v>
      </c>
      <c r="R1856" s="1">
        <v>4</v>
      </c>
      <c r="S1856" s="11">
        <v>23.086399999999998</v>
      </c>
      <c r="T1856" s="20" t="str">
        <f>VLOOKUP(N1856,Referans!A:B,2,FALSE)</f>
        <v>Ayşe Demir</v>
      </c>
      <c r="U1856" s="20" t="str">
        <f>INDEX(Referans!B:B,MATCH(N1856,Referans!A:A,0))</f>
        <v>Ayşe Demir</v>
      </c>
      <c r="V1856" s="20" t="str">
        <f t="shared" si="28"/>
        <v>KARLI</v>
      </c>
    </row>
    <row r="1857" spans="1:22" x14ac:dyDescent="0.25">
      <c r="A1857" s="1">
        <v>3135</v>
      </c>
      <c r="B1857" s="19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1">
        <v>30.559999999999992</v>
      </c>
      <c r="R1857" s="1">
        <v>5</v>
      </c>
      <c r="S1857" s="11">
        <v>-45.840000000000018</v>
      </c>
      <c r="T1857" s="20" t="str">
        <f>VLOOKUP(N1857,Referans!A:B,2,FALSE)</f>
        <v>Ayşe Demir</v>
      </c>
      <c r="U1857" s="20" t="str">
        <f>INDEX(Referans!B:B,MATCH(N1857,Referans!A:A,0))</f>
        <v>Ayşe Demir</v>
      </c>
      <c r="V1857" s="20" t="str">
        <f t="shared" si="28"/>
        <v>ZARARLI</v>
      </c>
    </row>
    <row r="1858" spans="1:22" x14ac:dyDescent="0.25">
      <c r="A1858" s="1">
        <v>3136</v>
      </c>
      <c r="B1858" s="19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1">
        <v>77.951999999999998</v>
      </c>
      <c r="R1858" s="1">
        <v>3</v>
      </c>
      <c r="S1858" s="11">
        <v>-15.590400000000002</v>
      </c>
      <c r="T1858" s="20" t="str">
        <f>VLOOKUP(N1858,Referans!A:B,2,FALSE)</f>
        <v>Ayşe Demir</v>
      </c>
      <c r="U1858" s="20" t="str">
        <f>INDEX(Referans!B:B,MATCH(N1858,Referans!A:A,0))</f>
        <v>Ayşe Demir</v>
      </c>
      <c r="V1858" s="20" t="str">
        <f t="shared" ref="V1858:V1921" si="29">IF(S1858&gt;0,"KARLI",IF(S1858=0,"KAR VEYA ZARAR YOK","ZARARLI"))</f>
        <v>ZARARLI</v>
      </c>
    </row>
    <row r="1859" spans="1:22" x14ac:dyDescent="0.25">
      <c r="A1859" s="1">
        <v>3137</v>
      </c>
      <c r="B1859" s="19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1">
        <v>67.992000000000004</v>
      </c>
      <c r="R1859" s="1">
        <v>1</v>
      </c>
      <c r="S1859" s="11">
        <v>8.4989999999999917</v>
      </c>
      <c r="T1859" s="20" t="str">
        <f>VLOOKUP(N1859,Referans!A:B,2,FALSE)</f>
        <v>Mehmet Kaya</v>
      </c>
      <c r="U1859" s="20" t="str">
        <f>INDEX(Referans!B:B,MATCH(N1859,Referans!A:A,0))</f>
        <v>Mehmet Kaya</v>
      </c>
      <c r="V1859" s="20" t="str">
        <f t="shared" si="29"/>
        <v>KARLI</v>
      </c>
    </row>
    <row r="1860" spans="1:22" x14ac:dyDescent="0.25">
      <c r="A1860" s="1">
        <v>3138</v>
      </c>
      <c r="B1860" s="19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1">
        <v>12.224</v>
      </c>
      <c r="R1860" s="1">
        <v>2</v>
      </c>
      <c r="S1860" s="11">
        <v>4.4311999999999996</v>
      </c>
      <c r="T1860" s="20" t="str">
        <f>VLOOKUP(N1860,Referans!A:B,2,FALSE)</f>
        <v>Ayşe Demir</v>
      </c>
      <c r="U1860" s="20" t="str">
        <f>INDEX(Referans!B:B,MATCH(N1860,Referans!A:A,0))</f>
        <v>Ayşe Demir</v>
      </c>
      <c r="V1860" s="20" t="str">
        <f t="shared" si="29"/>
        <v>KARLI</v>
      </c>
    </row>
    <row r="1861" spans="1:22" x14ac:dyDescent="0.25">
      <c r="A1861" s="1">
        <v>3139</v>
      </c>
      <c r="B1861" s="19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1">
        <v>44.783999999999999</v>
      </c>
      <c r="R1861" s="1">
        <v>2</v>
      </c>
      <c r="S1861" s="11">
        <v>-0.55980000000000452</v>
      </c>
      <c r="T1861" s="20" t="str">
        <f>VLOOKUP(N1861,Referans!A:B,2,FALSE)</f>
        <v>Mehmet Kaya</v>
      </c>
      <c r="U1861" s="20" t="str">
        <f>INDEX(Referans!B:B,MATCH(N1861,Referans!A:A,0))</f>
        <v>Mehmet Kaya</v>
      </c>
      <c r="V1861" s="20" t="str">
        <f t="shared" si="29"/>
        <v>ZARARLI</v>
      </c>
    </row>
    <row r="1862" spans="1:22" x14ac:dyDescent="0.25">
      <c r="A1862" s="1">
        <v>3140</v>
      </c>
      <c r="B1862" s="19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1">
        <v>22.847999999999999</v>
      </c>
      <c r="R1862" s="1">
        <v>3</v>
      </c>
      <c r="S1862" s="11">
        <v>-17.707200000000007</v>
      </c>
      <c r="T1862" s="20" t="str">
        <f>VLOOKUP(N1862,Referans!A:B,2,FALSE)</f>
        <v>Ahmet Yılmaz</v>
      </c>
      <c r="U1862" s="20" t="str">
        <f>INDEX(Referans!B:B,MATCH(N1862,Referans!A:A,0))</f>
        <v>Ahmet Yılmaz</v>
      </c>
      <c r="V1862" s="20" t="str">
        <f t="shared" si="29"/>
        <v>ZARARLI</v>
      </c>
    </row>
    <row r="1863" spans="1:22" x14ac:dyDescent="0.25">
      <c r="A1863" s="1">
        <v>3143</v>
      </c>
      <c r="B1863" s="19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1">
        <v>119.96000000000001</v>
      </c>
      <c r="R1863" s="1">
        <v>5</v>
      </c>
      <c r="S1863" s="11">
        <v>35.988000000000007</v>
      </c>
      <c r="T1863" s="20" t="str">
        <f>VLOOKUP(N1863,Referans!A:B,2,FALSE)</f>
        <v>Mehmet Kaya</v>
      </c>
      <c r="U1863" s="20" t="str">
        <f>INDEX(Referans!B:B,MATCH(N1863,Referans!A:A,0))</f>
        <v>Mehmet Kaya</v>
      </c>
      <c r="V1863" s="20" t="str">
        <f t="shared" si="29"/>
        <v>KARLI</v>
      </c>
    </row>
    <row r="1864" spans="1:22" x14ac:dyDescent="0.25">
      <c r="A1864" s="1">
        <v>3144</v>
      </c>
      <c r="B1864" s="19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1">
        <v>10.608000000000001</v>
      </c>
      <c r="R1864" s="1">
        <v>6</v>
      </c>
      <c r="S1864" s="11">
        <v>0.92819999999999991</v>
      </c>
      <c r="T1864" s="20" t="str">
        <f>VLOOKUP(N1864,Referans!A:B,2,FALSE)</f>
        <v>Ayşe Demir</v>
      </c>
      <c r="U1864" s="20" t="str">
        <f>INDEX(Referans!B:B,MATCH(N1864,Referans!A:A,0))</f>
        <v>Ayşe Demir</v>
      </c>
      <c r="V1864" s="20" t="str">
        <f t="shared" si="29"/>
        <v>KARLI</v>
      </c>
    </row>
    <row r="1865" spans="1:22" x14ac:dyDescent="0.25">
      <c r="A1865" s="1">
        <v>3145</v>
      </c>
      <c r="B1865" s="19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1">
        <v>347.80200000000002</v>
      </c>
      <c r="R1865" s="1">
        <v>7</v>
      </c>
      <c r="S1865" s="11">
        <v>-24.842999999999961</v>
      </c>
      <c r="T1865" s="20" t="str">
        <f>VLOOKUP(N1865,Referans!A:B,2,FALSE)</f>
        <v>Ahmet Yılmaz</v>
      </c>
      <c r="U1865" s="20" t="str">
        <f>INDEX(Referans!B:B,MATCH(N1865,Referans!A:A,0))</f>
        <v>Ahmet Yılmaz</v>
      </c>
      <c r="V1865" s="20" t="str">
        <f t="shared" si="29"/>
        <v>ZARARLI</v>
      </c>
    </row>
    <row r="1866" spans="1:22" x14ac:dyDescent="0.25">
      <c r="A1866" s="1">
        <v>3146</v>
      </c>
      <c r="B1866" s="19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1">
        <v>963.13600000000008</v>
      </c>
      <c r="R1866" s="1">
        <v>4</v>
      </c>
      <c r="S1866" s="11">
        <v>108.35279999999986</v>
      </c>
      <c r="T1866" s="20" t="str">
        <f>VLOOKUP(N1866,Referans!A:B,2,FALSE)</f>
        <v>Ahmet Yılmaz</v>
      </c>
      <c r="U1866" s="20" t="str">
        <f>INDEX(Referans!B:B,MATCH(N1866,Referans!A:A,0))</f>
        <v>Ahmet Yılmaz</v>
      </c>
      <c r="V1866" s="20" t="str">
        <f t="shared" si="29"/>
        <v>KARLI</v>
      </c>
    </row>
    <row r="1867" spans="1:22" x14ac:dyDescent="0.25">
      <c r="A1867" s="1">
        <v>3147</v>
      </c>
      <c r="B1867" s="19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1">
        <v>88.77600000000001</v>
      </c>
      <c r="R1867" s="1">
        <v>3</v>
      </c>
      <c r="S1867" s="11">
        <v>7.7679000000000009</v>
      </c>
      <c r="T1867" s="20" t="str">
        <f>VLOOKUP(N1867,Referans!A:B,2,FALSE)</f>
        <v>Mehmet Kaya</v>
      </c>
      <c r="U1867" s="20" t="str">
        <f>INDEX(Referans!B:B,MATCH(N1867,Referans!A:A,0))</f>
        <v>Mehmet Kaya</v>
      </c>
      <c r="V1867" s="20" t="str">
        <f t="shared" si="29"/>
        <v>KARLI</v>
      </c>
    </row>
    <row r="1868" spans="1:22" x14ac:dyDescent="0.25">
      <c r="A1868" s="1">
        <v>3149</v>
      </c>
      <c r="B1868" s="19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1">
        <v>32.400000000000006</v>
      </c>
      <c r="R1868" s="1">
        <v>5</v>
      </c>
      <c r="S1868" s="11">
        <v>15.552000000000001</v>
      </c>
      <c r="T1868" s="20" t="str">
        <f>VLOOKUP(N1868,Referans!A:B,2,FALSE)</f>
        <v>Ayşe Demir</v>
      </c>
      <c r="U1868" s="20" t="str">
        <f>INDEX(Referans!B:B,MATCH(N1868,Referans!A:A,0))</f>
        <v>Ayşe Demir</v>
      </c>
      <c r="V1868" s="20" t="str">
        <f t="shared" si="29"/>
        <v>KARLI</v>
      </c>
    </row>
    <row r="1869" spans="1:22" x14ac:dyDescent="0.25">
      <c r="A1869" s="1">
        <v>3155</v>
      </c>
      <c r="B1869" s="19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1">
        <v>735.98</v>
      </c>
      <c r="R1869" s="1">
        <v>2</v>
      </c>
      <c r="S1869" s="11">
        <v>331.19099999999997</v>
      </c>
      <c r="T1869" s="20" t="str">
        <f>VLOOKUP(N1869,Referans!A:B,2,FALSE)</f>
        <v>Ayşe Demir</v>
      </c>
      <c r="U1869" s="20" t="str">
        <f>INDEX(Referans!B:B,MATCH(N1869,Referans!A:A,0))</f>
        <v>Ayşe Demir</v>
      </c>
      <c r="V1869" s="20" t="str">
        <f t="shared" si="29"/>
        <v>KARLI</v>
      </c>
    </row>
    <row r="1870" spans="1:22" x14ac:dyDescent="0.25">
      <c r="A1870" s="1">
        <v>3159</v>
      </c>
      <c r="B1870" s="19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1">
        <v>67.64</v>
      </c>
      <c r="R1870" s="1">
        <v>5</v>
      </c>
      <c r="S1870" s="11">
        <v>5.9184999999999981</v>
      </c>
      <c r="T1870" s="20" t="str">
        <f>VLOOKUP(N1870,Referans!A:B,2,FALSE)</f>
        <v>Ayşe Demir</v>
      </c>
      <c r="U1870" s="20" t="str">
        <f>INDEX(Referans!B:B,MATCH(N1870,Referans!A:A,0))</f>
        <v>Ayşe Demir</v>
      </c>
      <c r="V1870" s="20" t="str">
        <f t="shared" si="29"/>
        <v>KARLI</v>
      </c>
    </row>
    <row r="1871" spans="1:22" x14ac:dyDescent="0.25">
      <c r="A1871" s="1">
        <v>3160</v>
      </c>
      <c r="B1871" s="19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1">
        <v>119.97600000000001</v>
      </c>
      <c r="R1871" s="1">
        <v>3</v>
      </c>
      <c r="S1871" s="11">
        <v>-17.996400000000019</v>
      </c>
      <c r="T1871" s="20" t="str">
        <f>VLOOKUP(N1871,Referans!A:B,2,FALSE)</f>
        <v>Mehmet Kaya</v>
      </c>
      <c r="U1871" s="20" t="str">
        <f>INDEX(Referans!B:B,MATCH(N1871,Referans!A:A,0))</f>
        <v>Mehmet Kaya</v>
      </c>
      <c r="V1871" s="20" t="str">
        <f t="shared" si="29"/>
        <v>ZARARLI</v>
      </c>
    </row>
    <row r="1872" spans="1:22" x14ac:dyDescent="0.25">
      <c r="A1872" s="1">
        <v>3168</v>
      </c>
      <c r="B1872" s="19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1">
        <v>67</v>
      </c>
      <c r="R1872" s="1">
        <v>5</v>
      </c>
      <c r="S1872" s="11">
        <v>32.159999999999997</v>
      </c>
      <c r="T1872" s="20" t="str">
        <f>VLOOKUP(N1872,Referans!A:B,2,FALSE)</f>
        <v>Ahmet Yılmaz</v>
      </c>
      <c r="U1872" s="20" t="str">
        <f>INDEX(Referans!B:B,MATCH(N1872,Referans!A:A,0))</f>
        <v>Ahmet Yılmaz</v>
      </c>
      <c r="V1872" s="20" t="str">
        <f t="shared" si="29"/>
        <v>KARLI</v>
      </c>
    </row>
    <row r="1873" spans="1:22" x14ac:dyDescent="0.25">
      <c r="A1873" s="1">
        <v>3169</v>
      </c>
      <c r="B1873" s="19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1">
        <v>390.27199999999999</v>
      </c>
      <c r="R1873" s="1">
        <v>8</v>
      </c>
      <c r="S1873" s="11">
        <v>-24.39200000000001</v>
      </c>
      <c r="T1873" s="20" t="str">
        <f>VLOOKUP(N1873,Referans!A:B,2,FALSE)</f>
        <v>Ahmet Yılmaz</v>
      </c>
      <c r="U1873" s="20" t="str">
        <f>INDEX(Referans!B:B,MATCH(N1873,Referans!A:A,0))</f>
        <v>Ahmet Yılmaz</v>
      </c>
      <c r="V1873" s="20" t="str">
        <f t="shared" si="29"/>
        <v>ZARARLI</v>
      </c>
    </row>
    <row r="1874" spans="1:22" x14ac:dyDescent="0.25">
      <c r="A1874" s="1">
        <v>3170</v>
      </c>
      <c r="B1874" s="19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1">
        <v>62.192000000000007</v>
      </c>
      <c r="R1874" s="1">
        <v>13</v>
      </c>
      <c r="S1874" s="11">
        <v>19.434999999999995</v>
      </c>
      <c r="T1874" s="20" t="str">
        <f>VLOOKUP(N1874,Referans!A:B,2,FALSE)</f>
        <v>Ayşe Demir</v>
      </c>
      <c r="U1874" s="20" t="str">
        <f>INDEX(Referans!B:B,MATCH(N1874,Referans!A:A,0))</f>
        <v>Ayşe Demir</v>
      </c>
      <c r="V1874" s="20" t="str">
        <f t="shared" si="29"/>
        <v>KARLI</v>
      </c>
    </row>
    <row r="1875" spans="1:22" x14ac:dyDescent="0.25">
      <c r="A1875" s="1">
        <v>3171</v>
      </c>
      <c r="B1875" s="19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1">
        <v>23.88</v>
      </c>
      <c r="R1875" s="1">
        <v>6</v>
      </c>
      <c r="S1875" s="11">
        <v>11.223600000000001</v>
      </c>
      <c r="T1875" s="20" t="str">
        <f>VLOOKUP(N1875,Referans!A:B,2,FALSE)</f>
        <v>Ayşe Demir</v>
      </c>
      <c r="U1875" s="20" t="str">
        <f>INDEX(Referans!B:B,MATCH(N1875,Referans!A:A,0))</f>
        <v>Ayşe Demir</v>
      </c>
      <c r="V1875" s="20" t="str">
        <f t="shared" si="29"/>
        <v>KARLI</v>
      </c>
    </row>
    <row r="1876" spans="1:22" x14ac:dyDescent="0.25">
      <c r="A1876" s="1">
        <v>3172</v>
      </c>
      <c r="B1876" s="19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1">
        <v>3.1679999999999993</v>
      </c>
      <c r="R1876" s="1">
        <v>2</v>
      </c>
      <c r="S1876" s="11">
        <v>-4.7520000000000007</v>
      </c>
      <c r="T1876" s="20" t="str">
        <f>VLOOKUP(N1876,Referans!A:B,2,FALSE)</f>
        <v>Ayşe Demir</v>
      </c>
      <c r="U1876" s="20" t="str">
        <f>INDEX(Referans!B:B,MATCH(N1876,Referans!A:A,0))</f>
        <v>Ayşe Demir</v>
      </c>
      <c r="V1876" s="20" t="str">
        <f t="shared" si="29"/>
        <v>ZARARLI</v>
      </c>
    </row>
    <row r="1877" spans="1:22" x14ac:dyDescent="0.25">
      <c r="A1877" s="1">
        <v>3173</v>
      </c>
      <c r="B1877" s="19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1">
        <v>528.42999999999995</v>
      </c>
      <c r="R1877" s="1">
        <v>5</v>
      </c>
      <c r="S1877" s="11">
        <v>0</v>
      </c>
      <c r="T1877" s="20" t="str">
        <f>VLOOKUP(N1877,Referans!A:B,2,FALSE)</f>
        <v>Ahmet Yılmaz</v>
      </c>
      <c r="U1877" s="20" t="str">
        <f>INDEX(Referans!B:B,MATCH(N1877,Referans!A:A,0))</f>
        <v>Ahmet Yılmaz</v>
      </c>
      <c r="V1877" s="20" t="str">
        <f t="shared" si="29"/>
        <v>KAR VEYA ZARAR YOK</v>
      </c>
    </row>
    <row r="1878" spans="1:22" x14ac:dyDescent="0.25">
      <c r="A1878" s="1">
        <v>3174</v>
      </c>
      <c r="B1878" s="19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1">
        <v>13.392000000000001</v>
      </c>
      <c r="R1878" s="1">
        <v>3</v>
      </c>
      <c r="S1878" s="11">
        <v>1.5065999999999975</v>
      </c>
      <c r="T1878" s="20" t="str">
        <f>VLOOKUP(N1878,Referans!A:B,2,FALSE)</f>
        <v>Ayşe Demir</v>
      </c>
      <c r="U1878" s="20" t="str">
        <f>INDEX(Referans!B:B,MATCH(N1878,Referans!A:A,0))</f>
        <v>Ayşe Demir</v>
      </c>
      <c r="V1878" s="20" t="str">
        <f t="shared" si="29"/>
        <v>KARLI</v>
      </c>
    </row>
    <row r="1879" spans="1:22" x14ac:dyDescent="0.25">
      <c r="A1879" s="1">
        <v>3175</v>
      </c>
      <c r="B1879" s="19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1">
        <v>181.86</v>
      </c>
      <c r="R1879" s="1">
        <v>7</v>
      </c>
      <c r="S1879" s="11">
        <v>50.9208</v>
      </c>
      <c r="T1879" s="20" t="str">
        <f>VLOOKUP(N1879,Referans!A:B,2,FALSE)</f>
        <v>Ayşe Demir</v>
      </c>
      <c r="U1879" s="20" t="str">
        <f>INDEX(Referans!B:B,MATCH(N1879,Referans!A:A,0))</f>
        <v>Ayşe Demir</v>
      </c>
      <c r="V1879" s="20" t="str">
        <f t="shared" si="29"/>
        <v>KARLI</v>
      </c>
    </row>
    <row r="1880" spans="1:22" x14ac:dyDescent="0.25">
      <c r="A1880" s="1">
        <v>3176</v>
      </c>
      <c r="B1880" s="19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1">
        <v>180.58800000000005</v>
      </c>
      <c r="R1880" s="1">
        <v>2</v>
      </c>
      <c r="S1880" s="11">
        <v>-240.78400000000005</v>
      </c>
      <c r="T1880" s="20" t="str">
        <f>VLOOKUP(N1880,Referans!A:B,2,FALSE)</f>
        <v>Ahmet Yılmaz</v>
      </c>
      <c r="U1880" s="20" t="str">
        <f>INDEX(Referans!B:B,MATCH(N1880,Referans!A:A,0))</f>
        <v>Ahmet Yılmaz</v>
      </c>
      <c r="V1880" s="20" t="str">
        <f t="shared" si="29"/>
        <v>ZARARLI</v>
      </c>
    </row>
    <row r="1881" spans="1:22" x14ac:dyDescent="0.25">
      <c r="A1881" s="1">
        <v>3177</v>
      </c>
      <c r="B1881" s="19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1">
        <v>47.984000000000002</v>
      </c>
      <c r="R1881" s="1">
        <v>2</v>
      </c>
      <c r="S1881" s="11">
        <v>0.59979999999999656</v>
      </c>
      <c r="T1881" s="20" t="str">
        <f>VLOOKUP(N1881,Referans!A:B,2,FALSE)</f>
        <v>Mehmet Kaya</v>
      </c>
      <c r="U1881" s="20" t="str">
        <f>INDEX(Referans!B:B,MATCH(N1881,Referans!A:A,0))</f>
        <v>Mehmet Kaya</v>
      </c>
      <c r="V1881" s="20" t="str">
        <f t="shared" si="29"/>
        <v>KARLI</v>
      </c>
    </row>
    <row r="1882" spans="1:22" x14ac:dyDescent="0.25">
      <c r="A1882" s="1">
        <v>3178</v>
      </c>
      <c r="B1882" s="19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1">
        <v>18.760000000000002</v>
      </c>
      <c r="R1882" s="1">
        <v>2</v>
      </c>
      <c r="S1882" s="11">
        <v>9.0048000000000012</v>
      </c>
      <c r="T1882" s="20" t="str">
        <f>VLOOKUP(N1882,Referans!A:B,2,FALSE)</f>
        <v>Ayşe Demir</v>
      </c>
      <c r="U1882" s="20" t="str">
        <f>INDEX(Referans!B:B,MATCH(N1882,Referans!A:A,0))</f>
        <v>Ayşe Demir</v>
      </c>
      <c r="V1882" s="20" t="str">
        <f t="shared" si="29"/>
        <v>KARLI</v>
      </c>
    </row>
    <row r="1883" spans="1:22" x14ac:dyDescent="0.25">
      <c r="A1883" s="1">
        <v>3179</v>
      </c>
      <c r="B1883" s="19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1">
        <v>20.94</v>
      </c>
      <c r="R1883" s="1">
        <v>3</v>
      </c>
      <c r="S1883" s="11">
        <v>6.0725999999999987</v>
      </c>
      <c r="T1883" s="20" t="str">
        <f>VLOOKUP(N1883,Referans!A:B,2,FALSE)</f>
        <v>Ahmet Yılmaz</v>
      </c>
      <c r="U1883" s="20" t="str">
        <f>INDEX(Referans!B:B,MATCH(N1883,Referans!A:A,0))</f>
        <v>Ahmet Yılmaz</v>
      </c>
      <c r="V1883" s="20" t="str">
        <f t="shared" si="29"/>
        <v>KARLI</v>
      </c>
    </row>
    <row r="1884" spans="1:22" x14ac:dyDescent="0.25">
      <c r="A1884" s="1">
        <v>3180</v>
      </c>
      <c r="B1884" s="19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1">
        <v>58.68</v>
      </c>
      <c r="R1884" s="1">
        <v>2</v>
      </c>
      <c r="S1884" s="11">
        <v>18.190799999999996</v>
      </c>
      <c r="T1884" s="20" t="str">
        <f>VLOOKUP(N1884,Referans!A:B,2,FALSE)</f>
        <v>Ahmet Yılmaz</v>
      </c>
      <c r="U1884" s="20" t="str">
        <f>INDEX(Referans!B:B,MATCH(N1884,Referans!A:A,0))</f>
        <v>Ahmet Yılmaz</v>
      </c>
      <c r="V1884" s="20" t="str">
        <f t="shared" si="29"/>
        <v>KARLI</v>
      </c>
    </row>
    <row r="1885" spans="1:22" x14ac:dyDescent="0.25">
      <c r="A1885" s="1">
        <v>3181</v>
      </c>
      <c r="B1885" s="19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1">
        <v>254.89999999999998</v>
      </c>
      <c r="R1885" s="1">
        <v>5</v>
      </c>
      <c r="S1885" s="11">
        <v>68.823000000000008</v>
      </c>
      <c r="T1885" s="20" t="str">
        <f>VLOOKUP(N1885,Referans!A:B,2,FALSE)</f>
        <v>Ayşe Demir</v>
      </c>
      <c r="U1885" s="20" t="str">
        <f>INDEX(Referans!B:B,MATCH(N1885,Referans!A:A,0))</f>
        <v>Ayşe Demir</v>
      </c>
      <c r="V1885" s="20" t="str">
        <f t="shared" si="29"/>
        <v>KARLI</v>
      </c>
    </row>
    <row r="1886" spans="1:22" x14ac:dyDescent="0.25">
      <c r="A1886" s="1">
        <v>3182</v>
      </c>
      <c r="B1886" s="19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1">
        <v>9.64</v>
      </c>
      <c r="R1886" s="1">
        <v>2</v>
      </c>
      <c r="S1886" s="11">
        <v>4.4344000000000001</v>
      </c>
      <c r="T1886" s="20" t="str">
        <f>VLOOKUP(N1886,Referans!A:B,2,FALSE)</f>
        <v>Ayşe Demir</v>
      </c>
      <c r="U1886" s="20" t="str">
        <f>INDEX(Referans!B:B,MATCH(N1886,Referans!A:A,0))</f>
        <v>Ayşe Demir</v>
      </c>
      <c r="V1886" s="20" t="str">
        <f t="shared" si="29"/>
        <v>KARLI</v>
      </c>
    </row>
    <row r="1887" spans="1:22" x14ac:dyDescent="0.25">
      <c r="A1887" s="1">
        <v>3183</v>
      </c>
      <c r="B1887" s="19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1">
        <v>826.62000000000012</v>
      </c>
      <c r="R1887" s="1">
        <v>3</v>
      </c>
      <c r="S1887" s="11">
        <v>355.4466000000001</v>
      </c>
      <c r="T1887" s="20" t="str">
        <f>VLOOKUP(N1887,Referans!A:B,2,FALSE)</f>
        <v>Mehmet Kaya</v>
      </c>
      <c r="U1887" s="20" t="str">
        <f>INDEX(Referans!B:B,MATCH(N1887,Referans!A:A,0))</f>
        <v>Mehmet Kaya</v>
      </c>
      <c r="V1887" s="20" t="str">
        <f t="shared" si="29"/>
        <v>KARLI</v>
      </c>
    </row>
    <row r="1888" spans="1:22" x14ac:dyDescent="0.25">
      <c r="A1888" s="1">
        <v>3184</v>
      </c>
      <c r="B1888" s="19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1">
        <v>1633.14</v>
      </c>
      <c r="R1888" s="1">
        <v>9</v>
      </c>
      <c r="S1888" s="11">
        <v>473.61059999999975</v>
      </c>
      <c r="T1888" s="20" t="str">
        <f>VLOOKUP(N1888,Referans!A:B,2,FALSE)</f>
        <v>Ayşe Demir</v>
      </c>
      <c r="U1888" s="20" t="str">
        <f>INDEX(Referans!B:B,MATCH(N1888,Referans!A:A,0))</f>
        <v>Ayşe Demir</v>
      </c>
      <c r="V1888" s="20" t="str">
        <f t="shared" si="29"/>
        <v>KARLI</v>
      </c>
    </row>
    <row r="1889" spans="1:22" x14ac:dyDescent="0.25">
      <c r="A1889" s="1">
        <v>3185</v>
      </c>
      <c r="B1889" s="19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1">
        <v>544.38</v>
      </c>
      <c r="R1889" s="1">
        <v>3</v>
      </c>
      <c r="S1889" s="11">
        <v>157.87019999999993</v>
      </c>
      <c r="T1889" s="20" t="str">
        <f>VLOOKUP(N1889,Referans!A:B,2,FALSE)</f>
        <v>Ayşe Demir</v>
      </c>
      <c r="U1889" s="20" t="str">
        <f>INDEX(Referans!B:B,MATCH(N1889,Referans!A:A,0))</f>
        <v>Ayşe Demir</v>
      </c>
      <c r="V1889" s="20" t="str">
        <f t="shared" si="29"/>
        <v>KARLI</v>
      </c>
    </row>
    <row r="1890" spans="1:22" x14ac:dyDescent="0.25">
      <c r="A1890" s="1">
        <v>3188</v>
      </c>
      <c r="B1890" s="19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1">
        <v>69.930000000000007</v>
      </c>
      <c r="R1890" s="1">
        <v>7</v>
      </c>
      <c r="S1890" s="11">
        <v>32.1678</v>
      </c>
      <c r="T1890" s="20" t="str">
        <f>VLOOKUP(N1890,Referans!A:B,2,FALSE)</f>
        <v>Mehmet Kaya</v>
      </c>
      <c r="U1890" s="20" t="str">
        <f>INDEX(Referans!B:B,MATCH(N1890,Referans!A:A,0))</f>
        <v>Mehmet Kaya</v>
      </c>
      <c r="V1890" s="20" t="str">
        <f t="shared" si="29"/>
        <v>KARLI</v>
      </c>
    </row>
    <row r="1891" spans="1:22" x14ac:dyDescent="0.25">
      <c r="A1891" s="1">
        <v>3189</v>
      </c>
      <c r="B1891" s="19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1">
        <v>3.75</v>
      </c>
      <c r="R1891" s="1">
        <v>1</v>
      </c>
      <c r="S1891" s="11">
        <v>1.7999999999999998</v>
      </c>
      <c r="T1891" s="20" t="str">
        <f>VLOOKUP(N1891,Referans!A:B,2,FALSE)</f>
        <v>Ayşe Demir</v>
      </c>
      <c r="U1891" s="20" t="str">
        <f>INDEX(Referans!B:B,MATCH(N1891,Referans!A:A,0))</f>
        <v>Ayşe Demir</v>
      </c>
      <c r="V1891" s="20" t="str">
        <f t="shared" si="29"/>
        <v>KARLI</v>
      </c>
    </row>
    <row r="1892" spans="1:22" x14ac:dyDescent="0.25">
      <c r="A1892" s="1">
        <v>3190</v>
      </c>
      <c r="B1892" s="19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1">
        <v>20.928000000000001</v>
      </c>
      <c r="R1892" s="1">
        <v>4</v>
      </c>
      <c r="S1892" s="11">
        <v>7.5864000000000003</v>
      </c>
      <c r="T1892" s="20" t="str">
        <f>VLOOKUP(N1892,Referans!A:B,2,FALSE)</f>
        <v>Ayşe Demir</v>
      </c>
      <c r="U1892" s="20" t="str">
        <f>INDEX(Referans!B:B,MATCH(N1892,Referans!A:A,0))</f>
        <v>Ayşe Demir</v>
      </c>
      <c r="V1892" s="20" t="str">
        <f t="shared" si="29"/>
        <v>KARLI</v>
      </c>
    </row>
    <row r="1893" spans="1:22" x14ac:dyDescent="0.25">
      <c r="A1893" s="1">
        <v>3192</v>
      </c>
      <c r="B1893" s="19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1">
        <v>65.989999999999995</v>
      </c>
      <c r="R1893" s="1">
        <v>1</v>
      </c>
      <c r="S1893" s="11">
        <v>17.157400000000003</v>
      </c>
      <c r="T1893" s="20" t="str">
        <f>VLOOKUP(N1893,Referans!A:B,2,FALSE)</f>
        <v>Mehmet Kaya</v>
      </c>
      <c r="U1893" s="20" t="str">
        <f>INDEX(Referans!B:B,MATCH(N1893,Referans!A:A,0))</f>
        <v>Mehmet Kaya</v>
      </c>
      <c r="V1893" s="20" t="str">
        <f t="shared" si="29"/>
        <v>KARLI</v>
      </c>
    </row>
    <row r="1894" spans="1:22" x14ac:dyDescent="0.25">
      <c r="A1894" s="1">
        <v>3193</v>
      </c>
      <c r="B1894" s="19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1">
        <v>6.3699999999999983</v>
      </c>
      <c r="R1894" s="1">
        <v>7</v>
      </c>
      <c r="S1894" s="11">
        <v>-9.5550000000000015</v>
      </c>
      <c r="T1894" s="20" t="str">
        <f>VLOOKUP(N1894,Referans!A:B,2,FALSE)</f>
        <v>Ayşe Demir</v>
      </c>
      <c r="U1894" s="20" t="str">
        <f>INDEX(Referans!B:B,MATCH(N1894,Referans!A:A,0))</f>
        <v>Ayşe Demir</v>
      </c>
      <c r="V1894" s="20" t="str">
        <f t="shared" si="29"/>
        <v>ZARARLI</v>
      </c>
    </row>
    <row r="1895" spans="1:22" x14ac:dyDescent="0.25">
      <c r="A1895" s="1">
        <v>3196</v>
      </c>
      <c r="B1895" s="19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1">
        <v>23.34</v>
      </c>
      <c r="R1895" s="1">
        <v>3</v>
      </c>
      <c r="S1895" s="11">
        <v>0.23339999999999961</v>
      </c>
      <c r="T1895" s="20" t="str">
        <f>VLOOKUP(N1895,Referans!A:B,2,FALSE)</f>
        <v>Ayşe Demir</v>
      </c>
      <c r="U1895" s="20" t="str">
        <f>INDEX(Referans!B:B,MATCH(N1895,Referans!A:A,0))</f>
        <v>Ayşe Demir</v>
      </c>
      <c r="V1895" s="20" t="str">
        <f t="shared" si="29"/>
        <v>KARLI</v>
      </c>
    </row>
    <row r="1896" spans="1:22" x14ac:dyDescent="0.25">
      <c r="A1896" s="1">
        <v>3197</v>
      </c>
      <c r="B1896" s="19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1">
        <v>29.97</v>
      </c>
      <c r="R1896" s="1">
        <v>3</v>
      </c>
      <c r="S1896" s="11">
        <v>14.085899999999999</v>
      </c>
      <c r="T1896" s="20" t="str">
        <f>VLOOKUP(N1896,Referans!A:B,2,FALSE)</f>
        <v>Mehmet Kaya</v>
      </c>
      <c r="U1896" s="20" t="str">
        <f>INDEX(Referans!B:B,MATCH(N1896,Referans!A:A,0))</f>
        <v>Mehmet Kaya</v>
      </c>
      <c r="V1896" s="20" t="str">
        <f t="shared" si="29"/>
        <v>KARLI</v>
      </c>
    </row>
    <row r="1897" spans="1:22" x14ac:dyDescent="0.25">
      <c r="A1897" s="1">
        <v>3200</v>
      </c>
      <c r="B1897" s="19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1">
        <v>18.704000000000001</v>
      </c>
      <c r="R1897" s="1">
        <v>7</v>
      </c>
      <c r="S1897" s="11">
        <v>2.3379999999999983</v>
      </c>
      <c r="T1897" s="20" t="str">
        <f>VLOOKUP(N1897,Referans!A:B,2,FALSE)</f>
        <v>Ayşe Demir</v>
      </c>
      <c r="U1897" s="20" t="str">
        <f>INDEX(Referans!B:B,MATCH(N1897,Referans!A:A,0))</f>
        <v>Ayşe Demir</v>
      </c>
      <c r="V1897" s="20" t="str">
        <f t="shared" si="29"/>
        <v>KARLI</v>
      </c>
    </row>
    <row r="1898" spans="1:22" x14ac:dyDescent="0.25">
      <c r="A1898" s="1">
        <v>3209</v>
      </c>
      <c r="B1898" s="19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1">
        <v>349.95</v>
      </c>
      <c r="R1898" s="1">
        <v>5</v>
      </c>
      <c r="S1898" s="11">
        <v>118.98299999999999</v>
      </c>
      <c r="T1898" s="20" t="str">
        <f>VLOOKUP(N1898,Referans!A:B,2,FALSE)</f>
        <v>Mehmet Kaya</v>
      </c>
      <c r="U1898" s="20" t="str">
        <f>INDEX(Referans!B:B,MATCH(N1898,Referans!A:A,0))</f>
        <v>Mehmet Kaya</v>
      </c>
      <c r="V1898" s="20" t="str">
        <f t="shared" si="29"/>
        <v>KARLI</v>
      </c>
    </row>
    <row r="1899" spans="1:22" x14ac:dyDescent="0.25">
      <c r="A1899" s="1">
        <v>3210</v>
      </c>
      <c r="B1899" s="19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1">
        <v>377.92800000000005</v>
      </c>
      <c r="R1899" s="1">
        <v>9</v>
      </c>
      <c r="S1899" s="11">
        <v>141.72300000000001</v>
      </c>
      <c r="T1899" s="20" t="str">
        <f>VLOOKUP(N1899,Referans!A:B,2,FALSE)</f>
        <v>Mehmet Kaya</v>
      </c>
      <c r="U1899" s="20" t="str">
        <f>INDEX(Referans!B:B,MATCH(N1899,Referans!A:A,0))</f>
        <v>Mehmet Kaya</v>
      </c>
      <c r="V1899" s="20" t="str">
        <f t="shared" si="29"/>
        <v>KARLI</v>
      </c>
    </row>
    <row r="1900" spans="1:22" x14ac:dyDescent="0.25">
      <c r="A1900" s="1">
        <v>3211</v>
      </c>
      <c r="B1900" s="19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1">
        <v>13.392000000000001</v>
      </c>
      <c r="R1900" s="1">
        <v>3</v>
      </c>
      <c r="S1900" s="11">
        <v>5.0220000000000002</v>
      </c>
      <c r="T1900" s="20" t="str">
        <f>VLOOKUP(N1900,Referans!A:B,2,FALSE)</f>
        <v>Ayşe Demir</v>
      </c>
      <c r="U1900" s="20" t="str">
        <f>INDEX(Referans!B:B,MATCH(N1900,Referans!A:A,0))</f>
        <v>Ayşe Demir</v>
      </c>
      <c r="V1900" s="20" t="str">
        <f t="shared" si="29"/>
        <v>KARLI</v>
      </c>
    </row>
    <row r="1901" spans="1:22" x14ac:dyDescent="0.25">
      <c r="A1901" s="1">
        <v>3212</v>
      </c>
      <c r="B1901" s="19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1">
        <v>11.227999999999998</v>
      </c>
      <c r="R1901" s="1">
        <v>7</v>
      </c>
      <c r="S1901" s="11">
        <v>-18.52620000000001</v>
      </c>
      <c r="T1901" s="20" t="str">
        <f>VLOOKUP(N1901,Referans!A:B,2,FALSE)</f>
        <v>Ayşe Demir</v>
      </c>
      <c r="U1901" s="20" t="str">
        <f>INDEX(Referans!B:B,MATCH(N1901,Referans!A:A,0))</f>
        <v>Ayşe Demir</v>
      </c>
      <c r="V1901" s="20" t="str">
        <f t="shared" si="29"/>
        <v>ZARARLI</v>
      </c>
    </row>
    <row r="1902" spans="1:22" x14ac:dyDescent="0.25">
      <c r="A1902" s="1">
        <v>3214</v>
      </c>
      <c r="B1902" s="19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1">
        <v>1.504</v>
      </c>
      <c r="R1902" s="1">
        <v>1</v>
      </c>
      <c r="S1902" s="11">
        <v>0.16919999999999991</v>
      </c>
      <c r="T1902" s="20" t="str">
        <f>VLOOKUP(N1902,Referans!A:B,2,FALSE)</f>
        <v>Ayşe Demir</v>
      </c>
      <c r="U1902" s="20" t="str">
        <f>INDEX(Referans!B:B,MATCH(N1902,Referans!A:A,0))</f>
        <v>Ayşe Demir</v>
      </c>
      <c r="V1902" s="20" t="str">
        <f t="shared" si="29"/>
        <v>KARLI</v>
      </c>
    </row>
    <row r="1903" spans="1:22" x14ac:dyDescent="0.25">
      <c r="A1903" s="1">
        <v>3215</v>
      </c>
      <c r="B1903" s="19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1">
        <v>34.848000000000006</v>
      </c>
      <c r="R1903" s="1">
        <v>2</v>
      </c>
      <c r="S1903" s="11">
        <v>6.5339999999999971</v>
      </c>
      <c r="T1903" s="20" t="str">
        <f>VLOOKUP(N1903,Referans!A:B,2,FALSE)</f>
        <v>Ayşe Demir</v>
      </c>
      <c r="U1903" s="20" t="str">
        <f>INDEX(Referans!B:B,MATCH(N1903,Referans!A:A,0))</f>
        <v>Ayşe Demir</v>
      </c>
      <c r="V1903" s="20" t="str">
        <f t="shared" si="29"/>
        <v>KARLI</v>
      </c>
    </row>
    <row r="1904" spans="1:22" x14ac:dyDescent="0.25">
      <c r="A1904" s="1">
        <v>3216</v>
      </c>
      <c r="B1904" s="19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1">
        <v>75.179999999999993</v>
      </c>
      <c r="R1904" s="1">
        <v>6</v>
      </c>
      <c r="S1904" s="11">
        <v>35.334599999999995</v>
      </c>
      <c r="T1904" s="20" t="str">
        <f>VLOOKUP(N1904,Referans!A:B,2,FALSE)</f>
        <v>Ayşe Demir</v>
      </c>
      <c r="U1904" s="20" t="str">
        <f>INDEX(Referans!B:B,MATCH(N1904,Referans!A:A,0))</f>
        <v>Ayşe Demir</v>
      </c>
      <c r="V1904" s="20" t="str">
        <f t="shared" si="29"/>
        <v>KARLI</v>
      </c>
    </row>
    <row r="1905" spans="1:22" x14ac:dyDescent="0.25">
      <c r="A1905" s="1">
        <v>3218</v>
      </c>
      <c r="B1905" s="19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1">
        <v>931.17600000000016</v>
      </c>
      <c r="R1905" s="1">
        <v>3</v>
      </c>
      <c r="S1905" s="11">
        <v>314.27190000000002</v>
      </c>
      <c r="T1905" s="20" t="str">
        <f>VLOOKUP(N1905,Referans!A:B,2,FALSE)</f>
        <v>Ayşe Demir</v>
      </c>
      <c r="U1905" s="20" t="str">
        <f>INDEX(Referans!B:B,MATCH(N1905,Referans!A:A,0))</f>
        <v>Ayşe Demir</v>
      </c>
      <c r="V1905" s="20" t="str">
        <f t="shared" si="29"/>
        <v>KARLI</v>
      </c>
    </row>
    <row r="1906" spans="1:22" x14ac:dyDescent="0.25">
      <c r="A1906" s="1">
        <v>3219</v>
      </c>
      <c r="B1906" s="19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1">
        <v>430.88</v>
      </c>
      <c r="R1906" s="1">
        <v>2</v>
      </c>
      <c r="S1906" s="11">
        <v>124.95519999999999</v>
      </c>
      <c r="T1906" s="20" t="str">
        <f>VLOOKUP(N1906,Referans!A:B,2,FALSE)</f>
        <v>Mehmet Kaya</v>
      </c>
      <c r="U1906" s="20" t="str">
        <f>INDEX(Referans!B:B,MATCH(N1906,Referans!A:A,0))</f>
        <v>Mehmet Kaya</v>
      </c>
      <c r="V1906" s="20" t="str">
        <f t="shared" si="29"/>
        <v>KARLI</v>
      </c>
    </row>
    <row r="1907" spans="1:22" x14ac:dyDescent="0.25">
      <c r="A1907" s="1">
        <v>3231</v>
      </c>
      <c r="B1907" s="19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1">
        <v>114.9</v>
      </c>
      <c r="R1907" s="1">
        <v>5</v>
      </c>
      <c r="S1907" s="11">
        <v>39.066000000000003</v>
      </c>
      <c r="T1907" s="20" t="str">
        <f>VLOOKUP(N1907,Referans!A:B,2,FALSE)</f>
        <v>Ahmet Yılmaz</v>
      </c>
      <c r="U1907" s="20" t="str">
        <f>INDEX(Referans!B:B,MATCH(N1907,Referans!A:A,0))</f>
        <v>Ahmet Yılmaz</v>
      </c>
      <c r="V1907" s="20" t="str">
        <f t="shared" si="29"/>
        <v>KARLI</v>
      </c>
    </row>
    <row r="1908" spans="1:22" x14ac:dyDescent="0.25">
      <c r="A1908" s="1">
        <v>3232</v>
      </c>
      <c r="B1908" s="19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1">
        <v>26.045999999999992</v>
      </c>
      <c r="R1908" s="1">
        <v>3</v>
      </c>
      <c r="S1908" s="11">
        <v>-44.278199999999998</v>
      </c>
      <c r="T1908" s="20" t="str">
        <f>VLOOKUP(N1908,Referans!A:B,2,FALSE)</f>
        <v>Ayşe Demir</v>
      </c>
      <c r="U1908" s="20" t="str">
        <f>INDEX(Referans!B:B,MATCH(N1908,Referans!A:A,0))</f>
        <v>Ayşe Demir</v>
      </c>
      <c r="V1908" s="20" t="str">
        <f t="shared" si="29"/>
        <v>ZARARLI</v>
      </c>
    </row>
    <row r="1909" spans="1:22" x14ac:dyDescent="0.25">
      <c r="A1909" s="1">
        <v>3233</v>
      </c>
      <c r="B1909" s="19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1">
        <v>2.8959999999999995</v>
      </c>
      <c r="R1909" s="1">
        <v>1</v>
      </c>
      <c r="S1909" s="11">
        <v>-4.7784000000000013</v>
      </c>
      <c r="T1909" s="20" t="str">
        <f>VLOOKUP(N1909,Referans!A:B,2,FALSE)</f>
        <v>Ayşe Demir</v>
      </c>
      <c r="U1909" s="20" t="str">
        <f>INDEX(Referans!B:B,MATCH(N1909,Referans!A:A,0))</f>
        <v>Ayşe Demir</v>
      </c>
      <c r="V1909" s="20" t="str">
        <f t="shared" si="29"/>
        <v>ZARARLI</v>
      </c>
    </row>
    <row r="1910" spans="1:22" x14ac:dyDescent="0.25">
      <c r="A1910" s="1">
        <v>3234</v>
      </c>
      <c r="B1910" s="19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1">
        <v>32.544000000000004</v>
      </c>
      <c r="R1910" s="1">
        <v>2</v>
      </c>
      <c r="S1910" s="11">
        <v>-7.7292000000000041</v>
      </c>
      <c r="T1910" s="20" t="str">
        <f>VLOOKUP(N1910,Referans!A:B,2,FALSE)</f>
        <v>Ayşe Demir</v>
      </c>
      <c r="U1910" s="20" t="str">
        <f>INDEX(Referans!B:B,MATCH(N1910,Referans!A:A,0))</f>
        <v>Ayşe Demir</v>
      </c>
      <c r="V1910" s="20" t="str">
        <f t="shared" si="29"/>
        <v>ZARARLI</v>
      </c>
    </row>
    <row r="1911" spans="1:22" x14ac:dyDescent="0.25">
      <c r="A1911" s="1">
        <v>3235</v>
      </c>
      <c r="B1911" s="19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1">
        <v>3.9840000000000004</v>
      </c>
      <c r="R1911" s="1">
        <v>1</v>
      </c>
      <c r="S1911" s="11">
        <v>1.3944000000000001</v>
      </c>
      <c r="T1911" s="20" t="str">
        <f>VLOOKUP(N1911,Referans!A:B,2,FALSE)</f>
        <v>Ayşe Demir</v>
      </c>
      <c r="U1911" s="20" t="str">
        <f>INDEX(Referans!B:B,MATCH(N1911,Referans!A:A,0))</f>
        <v>Ayşe Demir</v>
      </c>
      <c r="V1911" s="20" t="str">
        <f t="shared" si="29"/>
        <v>KARLI</v>
      </c>
    </row>
    <row r="1912" spans="1:22" x14ac:dyDescent="0.25">
      <c r="A1912" s="1">
        <v>3236</v>
      </c>
      <c r="B1912" s="19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1">
        <v>181.79699999999997</v>
      </c>
      <c r="R1912" s="1">
        <v>1</v>
      </c>
      <c r="S1912" s="11">
        <v>-15.582599999999999</v>
      </c>
      <c r="T1912" s="20" t="str">
        <f>VLOOKUP(N1912,Referans!A:B,2,FALSE)</f>
        <v>Ahmet Yılmaz</v>
      </c>
      <c r="U1912" s="20" t="str">
        <f>INDEX(Referans!B:B,MATCH(N1912,Referans!A:A,0))</f>
        <v>Ahmet Yılmaz</v>
      </c>
      <c r="V1912" s="20" t="str">
        <f t="shared" si="29"/>
        <v>ZARARLI</v>
      </c>
    </row>
    <row r="1913" spans="1:22" x14ac:dyDescent="0.25">
      <c r="A1913" s="1">
        <v>3237</v>
      </c>
      <c r="B1913" s="19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1">
        <v>44.94</v>
      </c>
      <c r="R1913" s="1">
        <v>3</v>
      </c>
      <c r="S1913" s="11">
        <v>12.5832</v>
      </c>
      <c r="T1913" s="20" t="str">
        <f>VLOOKUP(N1913,Referans!A:B,2,FALSE)</f>
        <v>Ayşe Demir</v>
      </c>
      <c r="U1913" s="20" t="str">
        <f>INDEX(Referans!B:B,MATCH(N1913,Referans!A:A,0))</f>
        <v>Ayşe Demir</v>
      </c>
      <c r="V1913" s="20" t="str">
        <f t="shared" si="29"/>
        <v>KARLI</v>
      </c>
    </row>
    <row r="1914" spans="1:22" x14ac:dyDescent="0.25">
      <c r="A1914" s="1">
        <v>3238</v>
      </c>
      <c r="B1914" s="19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1">
        <v>45.576000000000001</v>
      </c>
      <c r="R1914" s="1">
        <v>3</v>
      </c>
      <c r="S1914" s="11">
        <v>15.951599999999997</v>
      </c>
      <c r="T1914" s="20" t="str">
        <f>VLOOKUP(N1914,Referans!A:B,2,FALSE)</f>
        <v>Ayşe Demir</v>
      </c>
      <c r="U1914" s="20" t="str">
        <f>INDEX(Referans!B:B,MATCH(N1914,Referans!A:A,0))</f>
        <v>Ayşe Demir</v>
      </c>
      <c r="V1914" s="20" t="str">
        <f t="shared" si="29"/>
        <v>KARLI</v>
      </c>
    </row>
    <row r="1915" spans="1:22" x14ac:dyDescent="0.25">
      <c r="A1915" s="1">
        <v>3239</v>
      </c>
      <c r="B1915" s="19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1">
        <v>318.43</v>
      </c>
      <c r="R1915" s="1">
        <v>5</v>
      </c>
      <c r="S1915" s="11">
        <v>-77.333000000000013</v>
      </c>
      <c r="T1915" s="20" t="str">
        <f>VLOOKUP(N1915,Referans!A:B,2,FALSE)</f>
        <v>Ahmet Yılmaz</v>
      </c>
      <c r="U1915" s="20" t="str">
        <f>INDEX(Referans!B:B,MATCH(N1915,Referans!A:A,0))</f>
        <v>Ahmet Yılmaz</v>
      </c>
      <c r="V1915" s="20" t="str">
        <f t="shared" si="29"/>
        <v>ZARARLI</v>
      </c>
    </row>
    <row r="1916" spans="1:22" x14ac:dyDescent="0.25">
      <c r="A1916" s="1">
        <v>3240</v>
      </c>
      <c r="B1916" s="19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1">
        <v>122.91999999999999</v>
      </c>
      <c r="R1916" s="1">
        <v>7</v>
      </c>
      <c r="S1916" s="11">
        <v>46.095000000000006</v>
      </c>
      <c r="T1916" s="20" t="str">
        <f>VLOOKUP(N1916,Referans!A:B,2,FALSE)</f>
        <v>Mehmet Kaya</v>
      </c>
      <c r="U1916" s="20" t="str">
        <f>INDEX(Referans!B:B,MATCH(N1916,Referans!A:A,0))</f>
        <v>Mehmet Kaya</v>
      </c>
      <c r="V1916" s="20" t="str">
        <f t="shared" si="29"/>
        <v>KARLI</v>
      </c>
    </row>
    <row r="1917" spans="1:22" x14ac:dyDescent="0.25">
      <c r="A1917" s="1">
        <v>3241</v>
      </c>
      <c r="B1917" s="19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1">
        <v>7.0679999999999996</v>
      </c>
      <c r="R1917" s="1">
        <v>3</v>
      </c>
      <c r="S1917" s="11">
        <v>-2.8271999999999995</v>
      </c>
      <c r="T1917" s="20" t="str">
        <f>VLOOKUP(N1917,Referans!A:B,2,FALSE)</f>
        <v>Ahmet Yılmaz</v>
      </c>
      <c r="U1917" s="20" t="str">
        <f>INDEX(Referans!B:B,MATCH(N1917,Referans!A:A,0))</f>
        <v>Ahmet Yılmaz</v>
      </c>
      <c r="V1917" s="20" t="str">
        <f t="shared" si="29"/>
        <v>ZARARLI</v>
      </c>
    </row>
    <row r="1918" spans="1:22" x14ac:dyDescent="0.25">
      <c r="A1918" s="1">
        <v>3242</v>
      </c>
      <c r="B1918" s="19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1">
        <v>56.449999999999996</v>
      </c>
      <c r="R1918" s="1">
        <v>5</v>
      </c>
      <c r="S1918" s="11">
        <v>14.676999999999998</v>
      </c>
      <c r="T1918" s="20" t="str">
        <f>VLOOKUP(N1918,Referans!A:B,2,FALSE)</f>
        <v>Ayşe Demir</v>
      </c>
      <c r="U1918" s="20" t="str">
        <f>INDEX(Referans!B:B,MATCH(N1918,Referans!A:A,0))</f>
        <v>Ayşe Demir</v>
      </c>
      <c r="V1918" s="20" t="str">
        <f t="shared" si="29"/>
        <v>KARLI</v>
      </c>
    </row>
    <row r="1919" spans="1:22" x14ac:dyDescent="0.25">
      <c r="A1919" s="1">
        <v>3243</v>
      </c>
      <c r="B1919" s="19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1">
        <v>13.467999999999998</v>
      </c>
      <c r="R1919" s="1">
        <v>13</v>
      </c>
      <c r="S1919" s="11">
        <v>-22.895600000000005</v>
      </c>
      <c r="T1919" s="20" t="str">
        <f>VLOOKUP(N1919,Referans!A:B,2,FALSE)</f>
        <v>Ayşe Demir</v>
      </c>
      <c r="U1919" s="20" t="str">
        <f>INDEX(Referans!B:B,MATCH(N1919,Referans!A:A,0))</f>
        <v>Ayşe Demir</v>
      </c>
      <c r="V1919" s="20" t="str">
        <f t="shared" si="29"/>
        <v>ZARARLI</v>
      </c>
    </row>
    <row r="1920" spans="1:22" x14ac:dyDescent="0.25">
      <c r="A1920" s="1">
        <v>3244</v>
      </c>
      <c r="B1920" s="19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1">
        <v>219.80000000000004</v>
      </c>
      <c r="R1920" s="1">
        <v>5</v>
      </c>
      <c r="S1920" s="11">
        <v>24.727499999999971</v>
      </c>
      <c r="T1920" s="20" t="str">
        <f>VLOOKUP(N1920,Referans!A:B,2,FALSE)</f>
        <v>Mehmet Kaya</v>
      </c>
      <c r="U1920" s="20" t="str">
        <f>INDEX(Referans!B:B,MATCH(N1920,Referans!A:A,0))</f>
        <v>Mehmet Kaya</v>
      </c>
      <c r="V1920" s="20" t="str">
        <f t="shared" si="29"/>
        <v>KARLI</v>
      </c>
    </row>
    <row r="1921" spans="1:22" x14ac:dyDescent="0.25">
      <c r="A1921" s="1">
        <v>3245</v>
      </c>
      <c r="B1921" s="19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1">
        <v>317.05799999999999</v>
      </c>
      <c r="R1921" s="1">
        <v>3</v>
      </c>
      <c r="S1921" s="11">
        <v>-18.117599999999996</v>
      </c>
      <c r="T1921" s="20" t="str">
        <f>VLOOKUP(N1921,Referans!A:B,2,FALSE)</f>
        <v>Ahmet Yılmaz</v>
      </c>
      <c r="U1921" s="20" t="str">
        <f>INDEX(Referans!B:B,MATCH(N1921,Referans!A:A,0))</f>
        <v>Ahmet Yılmaz</v>
      </c>
      <c r="V1921" s="20" t="str">
        <f t="shared" si="29"/>
        <v>ZARARLI</v>
      </c>
    </row>
    <row r="1922" spans="1:22" x14ac:dyDescent="0.25">
      <c r="A1922" s="1">
        <v>3246</v>
      </c>
      <c r="B1922" s="19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1">
        <v>49.08</v>
      </c>
      <c r="R1922" s="1">
        <v>3</v>
      </c>
      <c r="S1922" s="11">
        <v>4.9079999999999977</v>
      </c>
      <c r="T1922" s="20" t="str">
        <f>VLOOKUP(N1922,Referans!A:B,2,FALSE)</f>
        <v>Mehmet Kaya</v>
      </c>
      <c r="U1922" s="20" t="str">
        <f>INDEX(Referans!B:B,MATCH(N1922,Referans!A:A,0))</f>
        <v>Mehmet Kaya</v>
      </c>
      <c r="V1922" s="20" t="str">
        <f t="shared" ref="V1922:V1985" si="30">IF(S1922&gt;0,"KARLI",IF(S1922=0,"KAR VEYA ZARAR YOK","ZARARLI"))</f>
        <v>KARLI</v>
      </c>
    </row>
    <row r="1923" spans="1:22" x14ac:dyDescent="0.25">
      <c r="A1923" s="1">
        <v>3247</v>
      </c>
      <c r="B1923" s="19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1">
        <v>324.90000000000003</v>
      </c>
      <c r="R1923" s="1">
        <v>5</v>
      </c>
      <c r="S1923" s="11">
        <v>38.988000000000014</v>
      </c>
      <c r="T1923" s="20" t="str">
        <f>VLOOKUP(N1923,Referans!A:B,2,FALSE)</f>
        <v>Ayşe Demir</v>
      </c>
      <c r="U1923" s="20" t="str">
        <f>INDEX(Referans!B:B,MATCH(N1923,Referans!A:A,0))</f>
        <v>Ayşe Demir</v>
      </c>
      <c r="V1923" s="20" t="str">
        <f t="shared" si="30"/>
        <v>KARLI</v>
      </c>
    </row>
    <row r="1924" spans="1:22" x14ac:dyDescent="0.25">
      <c r="A1924" s="1">
        <v>3248</v>
      </c>
      <c r="B1924" s="19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1">
        <v>18.240000000000002</v>
      </c>
      <c r="R1924" s="1">
        <v>3</v>
      </c>
      <c r="S1924" s="11">
        <v>5.2895999999999983</v>
      </c>
      <c r="T1924" s="20" t="str">
        <f>VLOOKUP(N1924,Referans!A:B,2,FALSE)</f>
        <v>Ayşe Demir</v>
      </c>
      <c r="U1924" s="20" t="str">
        <f>INDEX(Referans!B:B,MATCH(N1924,Referans!A:A,0))</f>
        <v>Ayşe Demir</v>
      </c>
      <c r="V1924" s="20" t="str">
        <f t="shared" si="30"/>
        <v>KARLI</v>
      </c>
    </row>
    <row r="1925" spans="1:22" x14ac:dyDescent="0.25">
      <c r="A1925" s="1">
        <v>3249</v>
      </c>
      <c r="B1925" s="19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1">
        <v>113.88800000000002</v>
      </c>
      <c r="R1925" s="1">
        <v>2</v>
      </c>
      <c r="S1925" s="11">
        <v>9.9651999999999994</v>
      </c>
      <c r="T1925" s="20" t="str">
        <f>VLOOKUP(N1925,Referans!A:B,2,FALSE)</f>
        <v>Ahmet Yılmaz</v>
      </c>
      <c r="U1925" s="20" t="str">
        <f>INDEX(Referans!B:B,MATCH(N1925,Referans!A:A,0))</f>
        <v>Ahmet Yılmaz</v>
      </c>
      <c r="V1925" s="20" t="str">
        <f t="shared" si="30"/>
        <v>KARLI</v>
      </c>
    </row>
    <row r="1926" spans="1:22" x14ac:dyDescent="0.25">
      <c r="A1926" s="1">
        <v>3250</v>
      </c>
      <c r="B1926" s="19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1">
        <v>105.584</v>
      </c>
      <c r="R1926" s="1">
        <v>2</v>
      </c>
      <c r="S1926" s="11">
        <v>7.9188000000000045</v>
      </c>
      <c r="T1926" s="20" t="str">
        <f>VLOOKUP(N1926,Referans!A:B,2,FALSE)</f>
        <v>Mehmet Kaya</v>
      </c>
      <c r="U1926" s="20" t="str">
        <f>INDEX(Referans!B:B,MATCH(N1926,Referans!A:A,0))</f>
        <v>Mehmet Kaya</v>
      </c>
      <c r="V1926" s="20" t="str">
        <f t="shared" si="30"/>
        <v>KARLI</v>
      </c>
    </row>
    <row r="1927" spans="1:22" x14ac:dyDescent="0.25">
      <c r="A1927" s="1">
        <v>3251</v>
      </c>
      <c r="B1927" s="19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1">
        <v>24.849999999999998</v>
      </c>
      <c r="R1927" s="1">
        <v>7</v>
      </c>
      <c r="S1927" s="11">
        <v>11.679499999999999</v>
      </c>
      <c r="T1927" s="20" t="str">
        <f>VLOOKUP(N1927,Referans!A:B,2,FALSE)</f>
        <v>Ayşe Demir</v>
      </c>
      <c r="U1927" s="20" t="str">
        <f>INDEX(Referans!B:B,MATCH(N1927,Referans!A:A,0))</f>
        <v>Ayşe Demir</v>
      </c>
      <c r="V1927" s="20" t="str">
        <f t="shared" si="30"/>
        <v>KARLI</v>
      </c>
    </row>
    <row r="1928" spans="1:22" x14ac:dyDescent="0.25">
      <c r="A1928" s="1">
        <v>3252</v>
      </c>
      <c r="B1928" s="19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1">
        <v>60.311999999999998</v>
      </c>
      <c r="R1928" s="1">
        <v>3</v>
      </c>
      <c r="S1928" s="11">
        <v>5.2773000000000003</v>
      </c>
      <c r="T1928" s="20" t="str">
        <f>VLOOKUP(N1928,Referans!A:B,2,FALSE)</f>
        <v>Ahmet Yılmaz</v>
      </c>
      <c r="U1928" s="20" t="str">
        <f>INDEX(Referans!B:B,MATCH(N1928,Referans!A:A,0))</f>
        <v>Ahmet Yılmaz</v>
      </c>
      <c r="V1928" s="20" t="str">
        <f t="shared" si="30"/>
        <v>KARLI</v>
      </c>
    </row>
    <row r="1929" spans="1:22" x14ac:dyDescent="0.25">
      <c r="A1929" s="1">
        <v>3253</v>
      </c>
      <c r="B1929" s="19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1">
        <v>7.0559999999999992</v>
      </c>
      <c r="R1929" s="1">
        <v>3</v>
      </c>
      <c r="S1929" s="11">
        <v>2.2050000000000001</v>
      </c>
      <c r="T1929" s="20" t="str">
        <f>VLOOKUP(N1929,Referans!A:B,2,FALSE)</f>
        <v>Ayşe Demir</v>
      </c>
      <c r="U1929" s="20" t="str">
        <f>INDEX(Referans!B:B,MATCH(N1929,Referans!A:A,0))</f>
        <v>Ayşe Demir</v>
      </c>
      <c r="V1929" s="20" t="str">
        <f t="shared" si="30"/>
        <v>KARLI</v>
      </c>
    </row>
    <row r="1930" spans="1:22" x14ac:dyDescent="0.25">
      <c r="A1930" s="1">
        <v>3254</v>
      </c>
      <c r="B1930" s="19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1">
        <v>27.183999999999997</v>
      </c>
      <c r="R1930" s="1">
        <v>2</v>
      </c>
      <c r="S1930" s="11">
        <v>2.0387999999999984</v>
      </c>
      <c r="T1930" s="20" t="str">
        <f>VLOOKUP(N1930,Referans!A:B,2,FALSE)</f>
        <v>Mehmet Kaya</v>
      </c>
      <c r="U1930" s="20" t="str">
        <f>INDEX(Referans!B:B,MATCH(N1930,Referans!A:A,0))</f>
        <v>Mehmet Kaya</v>
      </c>
      <c r="V1930" s="20" t="str">
        <f t="shared" si="30"/>
        <v>KARLI</v>
      </c>
    </row>
    <row r="1931" spans="1:22" x14ac:dyDescent="0.25">
      <c r="A1931" s="1">
        <v>3255</v>
      </c>
      <c r="B1931" s="19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1">
        <v>107.98399999999999</v>
      </c>
      <c r="R1931" s="1">
        <v>1</v>
      </c>
      <c r="S1931" s="11">
        <v>9.4485999999999954</v>
      </c>
      <c r="T1931" s="20" t="str">
        <f>VLOOKUP(N1931,Referans!A:B,2,FALSE)</f>
        <v>Mehmet Kaya</v>
      </c>
      <c r="U1931" s="20" t="str">
        <f>INDEX(Referans!B:B,MATCH(N1931,Referans!A:A,0))</f>
        <v>Mehmet Kaya</v>
      </c>
      <c r="V1931" s="20" t="str">
        <f t="shared" si="30"/>
        <v>KARLI</v>
      </c>
    </row>
    <row r="1932" spans="1:22" x14ac:dyDescent="0.25">
      <c r="A1932" s="1">
        <v>3256</v>
      </c>
      <c r="B1932" s="19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1">
        <v>19.295999999999999</v>
      </c>
      <c r="R1932" s="1">
        <v>3</v>
      </c>
      <c r="S1932" s="11">
        <v>6.0299999999999994</v>
      </c>
      <c r="T1932" s="20" t="str">
        <f>VLOOKUP(N1932,Referans!A:B,2,FALSE)</f>
        <v>Ayşe Demir</v>
      </c>
      <c r="U1932" s="20" t="str">
        <f>INDEX(Referans!B:B,MATCH(N1932,Referans!A:A,0))</f>
        <v>Ayşe Demir</v>
      </c>
      <c r="V1932" s="20" t="str">
        <f t="shared" si="30"/>
        <v>KARLI</v>
      </c>
    </row>
    <row r="1933" spans="1:22" x14ac:dyDescent="0.25">
      <c r="A1933" s="1">
        <v>3258</v>
      </c>
      <c r="B1933" s="19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1">
        <v>79.97399999999999</v>
      </c>
      <c r="R1933" s="1">
        <v>3</v>
      </c>
      <c r="S1933" s="11">
        <v>-29.323800000000006</v>
      </c>
      <c r="T1933" s="20" t="str">
        <f>VLOOKUP(N1933,Referans!A:B,2,FALSE)</f>
        <v>Ahmet Yılmaz</v>
      </c>
      <c r="U1933" s="20" t="str">
        <f>INDEX(Referans!B:B,MATCH(N1933,Referans!A:A,0))</f>
        <v>Ahmet Yılmaz</v>
      </c>
      <c r="V1933" s="20" t="str">
        <f t="shared" si="30"/>
        <v>ZARARLI</v>
      </c>
    </row>
    <row r="1934" spans="1:22" x14ac:dyDescent="0.25">
      <c r="A1934" s="1">
        <v>3259</v>
      </c>
      <c r="B1934" s="19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1">
        <v>2.9460000000000006</v>
      </c>
      <c r="R1934" s="1">
        <v>2</v>
      </c>
      <c r="S1934" s="11">
        <v>-2.0621999999999998</v>
      </c>
      <c r="T1934" s="20" t="str">
        <f>VLOOKUP(N1934,Referans!A:B,2,FALSE)</f>
        <v>Ayşe Demir</v>
      </c>
      <c r="U1934" s="20" t="str">
        <f>INDEX(Referans!B:B,MATCH(N1934,Referans!A:A,0))</f>
        <v>Ayşe Demir</v>
      </c>
      <c r="V1934" s="20" t="str">
        <f t="shared" si="30"/>
        <v>ZARARLI</v>
      </c>
    </row>
    <row r="1935" spans="1:22" x14ac:dyDescent="0.25">
      <c r="A1935" s="1">
        <v>3260</v>
      </c>
      <c r="B1935" s="19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1">
        <v>3.1359999999999992</v>
      </c>
      <c r="R1935" s="1">
        <v>2</v>
      </c>
      <c r="S1935" s="11">
        <v>-4.7040000000000006</v>
      </c>
      <c r="T1935" s="20" t="str">
        <f>VLOOKUP(N1935,Referans!A:B,2,FALSE)</f>
        <v>Ayşe Demir</v>
      </c>
      <c r="U1935" s="20" t="str">
        <f>INDEX(Referans!B:B,MATCH(N1935,Referans!A:A,0))</f>
        <v>Ayşe Demir</v>
      </c>
      <c r="V1935" s="20" t="str">
        <f t="shared" si="30"/>
        <v>ZARARLI</v>
      </c>
    </row>
    <row r="1936" spans="1:22" x14ac:dyDescent="0.25">
      <c r="A1936" s="1">
        <v>3265</v>
      </c>
      <c r="B1936" s="19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1">
        <v>10.08</v>
      </c>
      <c r="R1936" s="1">
        <v>4</v>
      </c>
      <c r="S1936" s="11">
        <v>3.528</v>
      </c>
      <c r="T1936" s="20" t="str">
        <f>VLOOKUP(N1936,Referans!A:B,2,FALSE)</f>
        <v>Ayşe Demir</v>
      </c>
      <c r="U1936" s="20" t="str">
        <f>INDEX(Referans!B:B,MATCH(N1936,Referans!A:A,0))</f>
        <v>Ayşe Demir</v>
      </c>
      <c r="V1936" s="20" t="str">
        <f t="shared" si="30"/>
        <v>KARLI</v>
      </c>
    </row>
    <row r="1937" spans="1:22" x14ac:dyDescent="0.25">
      <c r="A1937" s="1">
        <v>3274</v>
      </c>
      <c r="B1937" s="19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1">
        <v>3359.9520000000002</v>
      </c>
      <c r="R1937" s="1">
        <v>6</v>
      </c>
      <c r="S1937" s="11">
        <v>1049.9849999999999</v>
      </c>
      <c r="T1937" s="20" t="str">
        <f>VLOOKUP(N1937,Referans!A:B,2,FALSE)</f>
        <v>Mehmet Kaya</v>
      </c>
      <c r="U1937" s="20" t="str">
        <f>INDEX(Referans!B:B,MATCH(N1937,Referans!A:A,0))</f>
        <v>Mehmet Kaya</v>
      </c>
      <c r="V1937" s="20" t="str">
        <f t="shared" si="30"/>
        <v>KARLI</v>
      </c>
    </row>
    <row r="1938" spans="1:22" x14ac:dyDescent="0.25">
      <c r="A1938" s="1">
        <v>3275</v>
      </c>
      <c r="B1938" s="19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1">
        <v>18.240000000000002</v>
      </c>
      <c r="R1938" s="1">
        <v>3</v>
      </c>
      <c r="S1938" s="11">
        <v>9.120000000000001</v>
      </c>
      <c r="T1938" s="20" t="str">
        <f>VLOOKUP(N1938,Referans!A:B,2,FALSE)</f>
        <v>Ayşe Demir</v>
      </c>
      <c r="U1938" s="20" t="str">
        <f>INDEX(Referans!B:B,MATCH(N1938,Referans!A:A,0))</f>
        <v>Ayşe Demir</v>
      </c>
      <c r="V1938" s="20" t="str">
        <f t="shared" si="30"/>
        <v>KARLI</v>
      </c>
    </row>
    <row r="1939" spans="1:22" x14ac:dyDescent="0.25">
      <c r="A1939" s="1">
        <v>3276</v>
      </c>
      <c r="B1939" s="19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1">
        <v>27.78</v>
      </c>
      <c r="R1939" s="1">
        <v>6</v>
      </c>
      <c r="S1939" s="11">
        <v>9.1673999999999989</v>
      </c>
      <c r="T1939" s="20" t="str">
        <f>VLOOKUP(N1939,Referans!A:B,2,FALSE)</f>
        <v>Ayşe Demir</v>
      </c>
      <c r="U1939" s="20" t="str">
        <f>INDEX(Referans!B:B,MATCH(N1939,Referans!A:A,0))</f>
        <v>Ayşe Demir</v>
      </c>
      <c r="V1939" s="20" t="str">
        <f t="shared" si="30"/>
        <v>KARLI</v>
      </c>
    </row>
    <row r="1940" spans="1:22" x14ac:dyDescent="0.25">
      <c r="A1940" s="1">
        <v>3286</v>
      </c>
      <c r="B1940" s="19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1">
        <v>6.56</v>
      </c>
      <c r="R1940" s="1">
        <v>2</v>
      </c>
      <c r="S1940" s="11">
        <v>1.9023999999999992</v>
      </c>
      <c r="T1940" s="20" t="str">
        <f>VLOOKUP(N1940,Referans!A:B,2,FALSE)</f>
        <v>Ayşe Demir</v>
      </c>
      <c r="U1940" s="20" t="str">
        <f>INDEX(Referans!B:B,MATCH(N1940,Referans!A:A,0))</f>
        <v>Ayşe Demir</v>
      </c>
      <c r="V1940" s="20" t="str">
        <f t="shared" si="30"/>
        <v>KARLI</v>
      </c>
    </row>
    <row r="1941" spans="1:22" x14ac:dyDescent="0.25">
      <c r="A1941" s="1">
        <v>3287</v>
      </c>
      <c r="B1941" s="19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1">
        <v>13.11</v>
      </c>
      <c r="R1941" s="1">
        <v>3</v>
      </c>
      <c r="S1941" s="11">
        <v>3.4086000000000003</v>
      </c>
      <c r="T1941" s="20" t="str">
        <f>VLOOKUP(N1941,Referans!A:B,2,FALSE)</f>
        <v>Ayşe Demir</v>
      </c>
      <c r="U1941" s="20" t="str">
        <f>INDEX(Referans!B:B,MATCH(N1941,Referans!A:A,0))</f>
        <v>Ayşe Demir</v>
      </c>
      <c r="V1941" s="20" t="str">
        <f t="shared" si="30"/>
        <v>KARLI</v>
      </c>
    </row>
    <row r="1942" spans="1:22" x14ac:dyDescent="0.25">
      <c r="A1942" s="1">
        <v>3292</v>
      </c>
      <c r="B1942" s="19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1">
        <v>11.68</v>
      </c>
      <c r="R1942" s="1">
        <v>2</v>
      </c>
      <c r="S1942" s="11">
        <v>3.5039999999999996</v>
      </c>
      <c r="T1942" s="20" t="str">
        <f>VLOOKUP(N1942,Referans!A:B,2,FALSE)</f>
        <v>Ayşe Demir</v>
      </c>
      <c r="U1942" s="20" t="str">
        <f>INDEX(Referans!B:B,MATCH(N1942,Referans!A:A,0))</f>
        <v>Ayşe Demir</v>
      </c>
      <c r="V1942" s="20" t="str">
        <f t="shared" si="30"/>
        <v>KARLI</v>
      </c>
    </row>
    <row r="1943" spans="1:22" x14ac:dyDescent="0.25">
      <c r="A1943" s="1">
        <v>3296</v>
      </c>
      <c r="B1943" s="19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1">
        <v>1704.89</v>
      </c>
      <c r="R1943" s="1">
        <v>11</v>
      </c>
      <c r="S1943" s="11">
        <v>767.20049999999992</v>
      </c>
      <c r="T1943" s="20" t="str">
        <f>VLOOKUP(N1943,Referans!A:B,2,FALSE)</f>
        <v>Mehmet Kaya</v>
      </c>
      <c r="U1943" s="20" t="str">
        <f>INDEX(Referans!B:B,MATCH(N1943,Referans!A:A,0))</f>
        <v>Mehmet Kaya</v>
      </c>
      <c r="V1943" s="20" t="str">
        <f t="shared" si="30"/>
        <v>KARLI</v>
      </c>
    </row>
    <row r="1944" spans="1:22" x14ac:dyDescent="0.25">
      <c r="A1944" s="1">
        <v>3299</v>
      </c>
      <c r="B1944" s="19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1">
        <v>1919.9760000000001</v>
      </c>
      <c r="R1944" s="1">
        <v>3</v>
      </c>
      <c r="S1944" s="11">
        <v>215.99729999999977</v>
      </c>
      <c r="T1944" s="20" t="str">
        <f>VLOOKUP(N1944,Referans!A:B,2,FALSE)</f>
        <v>Mehmet Kaya</v>
      </c>
      <c r="U1944" s="20" t="str">
        <f>INDEX(Referans!B:B,MATCH(N1944,Referans!A:A,0))</f>
        <v>Mehmet Kaya</v>
      </c>
      <c r="V1944" s="20" t="str">
        <f t="shared" si="30"/>
        <v>KARLI</v>
      </c>
    </row>
    <row r="1945" spans="1:22" x14ac:dyDescent="0.25">
      <c r="A1945" s="1">
        <v>3311</v>
      </c>
      <c r="B1945" s="19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1">
        <v>232.40000000000003</v>
      </c>
      <c r="R1945" s="1">
        <v>5</v>
      </c>
      <c r="S1945" s="11">
        <v>78.434999999999988</v>
      </c>
      <c r="T1945" s="20" t="str">
        <f>VLOOKUP(N1945,Referans!A:B,2,FALSE)</f>
        <v>Ayşe Demir</v>
      </c>
      <c r="U1945" s="20" t="str">
        <f>INDEX(Referans!B:B,MATCH(N1945,Referans!A:A,0))</f>
        <v>Ayşe Demir</v>
      </c>
      <c r="V1945" s="20" t="str">
        <f t="shared" si="30"/>
        <v>KARLI</v>
      </c>
    </row>
    <row r="1946" spans="1:22" x14ac:dyDescent="0.25">
      <c r="A1946" s="1">
        <v>3312</v>
      </c>
      <c r="B1946" s="19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1">
        <v>86.45</v>
      </c>
      <c r="R1946" s="1">
        <v>7</v>
      </c>
      <c r="S1946" s="11">
        <v>38.038000000000004</v>
      </c>
      <c r="T1946" s="20" t="str">
        <f>VLOOKUP(N1946,Referans!A:B,2,FALSE)</f>
        <v>Ahmet Yılmaz</v>
      </c>
      <c r="U1946" s="20" t="str">
        <f>INDEX(Referans!B:B,MATCH(N1946,Referans!A:A,0))</f>
        <v>Ahmet Yılmaz</v>
      </c>
      <c r="V1946" s="20" t="str">
        <f t="shared" si="30"/>
        <v>KARLI</v>
      </c>
    </row>
    <row r="1947" spans="1:22" x14ac:dyDescent="0.25">
      <c r="A1947" s="1">
        <v>3315</v>
      </c>
      <c r="B1947" s="19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1">
        <v>271.76400000000001</v>
      </c>
      <c r="R1947" s="1">
        <v>2</v>
      </c>
      <c r="S1947" s="11">
        <v>48.313600000000008</v>
      </c>
      <c r="T1947" s="20" t="str">
        <f>VLOOKUP(N1947,Referans!A:B,2,FALSE)</f>
        <v>Ahmet Yılmaz</v>
      </c>
      <c r="U1947" s="20" t="str">
        <f>INDEX(Referans!B:B,MATCH(N1947,Referans!A:A,0))</f>
        <v>Ahmet Yılmaz</v>
      </c>
      <c r="V1947" s="20" t="str">
        <f t="shared" si="30"/>
        <v>KARLI</v>
      </c>
    </row>
    <row r="1948" spans="1:22" x14ac:dyDescent="0.25">
      <c r="A1948" s="1">
        <v>3316</v>
      </c>
      <c r="B1948" s="19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1">
        <v>14.376000000000001</v>
      </c>
      <c r="R1948" s="1">
        <v>3</v>
      </c>
      <c r="S1948" s="11">
        <v>4.8518999999999997</v>
      </c>
      <c r="T1948" s="20" t="str">
        <f>VLOOKUP(N1948,Referans!A:B,2,FALSE)</f>
        <v>Ayşe Demir</v>
      </c>
      <c r="U1948" s="20" t="str">
        <f>INDEX(Referans!B:B,MATCH(N1948,Referans!A:A,0))</f>
        <v>Ayşe Demir</v>
      </c>
      <c r="V1948" s="20" t="str">
        <f t="shared" si="30"/>
        <v>KARLI</v>
      </c>
    </row>
    <row r="1949" spans="1:22" x14ac:dyDescent="0.25">
      <c r="A1949" s="1">
        <v>3317</v>
      </c>
      <c r="B1949" s="19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1">
        <v>341.96</v>
      </c>
      <c r="R1949" s="1">
        <v>5</v>
      </c>
      <c r="S1949" s="11">
        <v>-427.45000000000005</v>
      </c>
      <c r="T1949" s="20" t="str">
        <f>VLOOKUP(N1949,Referans!A:B,2,FALSE)</f>
        <v>Ahmet Yılmaz</v>
      </c>
      <c r="U1949" s="20" t="str">
        <f>INDEX(Referans!B:B,MATCH(N1949,Referans!A:A,0))</f>
        <v>Ahmet Yılmaz</v>
      </c>
      <c r="V1949" s="20" t="str">
        <f t="shared" si="30"/>
        <v>ZARARLI</v>
      </c>
    </row>
    <row r="1950" spans="1:22" x14ac:dyDescent="0.25">
      <c r="A1950" s="1">
        <v>3332</v>
      </c>
      <c r="B1950" s="19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1">
        <v>227.976</v>
      </c>
      <c r="R1950" s="1">
        <v>3</v>
      </c>
      <c r="S1950" s="11">
        <v>28.496999999999957</v>
      </c>
      <c r="T1950" s="20" t="str">
        <f>VLOOKUP(N1950,Referans!A:B,2,FALSE)</f>
        <v>Mehmet Kaya</v>
      </c>
      <c r="U1950" s="20" t="str">
        <f>INDEX(Referans!B:B,MATCH(N1950,Referans!A:A,0))</f>
        <v>Mehmet Kaya</v>
      </c>
      <c r="V1950" s="20" t="str">
        <f t="shared" si="30"/>
        <v>KARLI</v>
      </c>
    </row>
    <row r="1951" spans="1:22" x14ac:dyDescent="0.25">
      <c r="A1951" s="1">
        <v>3333</v>
      </c>
      <c r="B1951" s="19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1">
        <v>52.679999999999993</v>
      </c>
      <c r="R1951" s="1">
        <v>3</v>
      </c>
      <c r="S1951" s="11">
        <v>19.754999999999999</v>
      </c>
      <c r="T1951" s="20" t="str">
        <f>VLOOKUP(N1951,Referans!A:B,2,FALSE)</f>
        <v>Mehmet Kaya</v>
      </c>
      <c r="U1951" s="20" t="str">
        <f>INDEX(Referans!B:B,MATCH(N1951,Referans!A:A,0))</f>
        <v>Mehmet Kaya</v>
      </c>
      <c r="V1951" s="20" t="str">
        <f t="shared" si="30"/>
        <v>KARLI</v>
      </c>
    </row>
    <row r="1952" spans="1:22" x14ac:dyDescent="0.25">
      <c r="A1952" s="1">
        <v>3334</v>
      </c>
      <c r="B1952" s="19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1">
        <v>2.032</v>
      </c>
      <c r="R1952" s="1">
        <v>1</v>
      </c>
      <c r="S1952" s="11">
        <v>-1.3208000000000002</v>
      </c>
      <c r="T1952" s="20" t="str">
        <f>VLOOKUP(N1952,Referans!A:B,2,FALSE)</f>
        <v>Ahmet Yılmaz</v>
      </c>
      <c r="U1952" s="20" t="str">
        <f>INDEX(Referans!B:B,MATCH(N1952,Referans!A:A,0))</f>
        <v>Ahmet Yılmaz</v>
      </c>
      <c r="V1952" s="20" t="str">
        <f t="shared" si="30"/>
        <v>ZARARLI</v>
      </c>
    </row>
    <row r="1953" spans="1:22" x14ac:dyDescent="0.25">
      <c r="A1953" s="1">
        <v>3335</v>
      </c>
      <c r="B1953" s="19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1">
        <v>17.12</v>
      </c>
      <c r="R1953" s="1">
        <v>4</v>
      </c>
      <c r="S1953" s="11">
        <v>4.9647999999999985</v>
      </c>
      <c r="T1953" s="20" t="str">
        <f>VLOOKUP(N1953,Referans!A:B,2,FALSE)</f>
        <v>Ayşe Demir</v>
      </c>
      <c r="U1953" s="20" t="str">
        <f>INDEX(Referans!B:B,MATCH(N1953,Referans!A:A,0))</f>
        <v>Ayşe Demir</v>
      </c>
      <c r="V1953" s="20" t="str">
        <f t="shared" si="30"/>
        <v>KARLI</v>
      </c>
    </row>
    <row r="1954" spans="1:22" x14ac:dyDescent="0.25">
      <c r="A1954" s="1">
        <v>3336</v>
      </c>
      <c r="B1954" s="19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1">
        <v>431.96800000000007</v>
      </c>
      <c r="R1954" s="1">
        <v>4</v>
      </c>
      <c r="S1954" s="11">
        <v>37.797199999999975</v>
      </c>
      <c r="T1954" s="20" t="str">
        <f>VLOOKUP(N1954,Referans!A:B,2,FALSE)</f>
        <v>Mehmet Kaya</v>
      </c>
      <c r="U1954" s="20" t="str">
        <f>INDEX(Referans!B:B,MATCH(N1954,Referans!A:A,0))</f>
        <v>Mehmet Kaya</v>
      </c>
      <c r="V1954" s="20" t="str">
        <f t="shared" si="30"/>
        <v>KARLI</v>
      </c>
    </row>
    <row r="1955" spans="1:22" x14ac:dyDescent="0.25">
      <c r="A1955" s="1">
        <v>3337</v>
      </c>
      <c r="B1955" s="19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1">
        <v>129.91999999999999</v>
      </c>
      <c r="R1955" s="1">
        <v>4</v>
      </c>
      <c r="S1955" s="11">
        <v>10.393599999999992</v>
      </c>
      <c r="T1955" s="20" t="str">
        <f>VLOOKUP(N1955,Referans!A:B,2,FALSE)</f>
        <v>Ahmet Yılmaz</v>
      </c>
      <c r="U1955" s="20" t="str">
        <f>INDEX(Referans!B:B,MATCH(N1955,Referans!A:A,0))</f>
        <v>Ahmet Yılmaz</v>
      </c>
      <c r="V1955" s="20" t="str">
        <f t="shared" si="30"/>
        <v>KARLI</v>
      </c>
    </row>
    <row r="1956" spans="1:22" x14ac:dyDescent="0.25">
      <c r="A1956" s="1">
        <v>3338</v>
      </c>
      <c r="B1956" s="19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1">
        <v>568.72800000000007</v>
      </c>
      <c r="R1956" s="1">
        <v>3</v>
      </c>
      <c r="S1956" s="11">
        <v>28.436399999999935</v>
      </c>
      <c r="T1956" s="20" t="str">
        <f>VLOOKUP(N1956,Referans!A:B,2,FALSE)</f>
        <v>Ahmet Yılmaz</v>
      </c>
      <c r="U1956" s="20" t="str">
        <f>INDEX(Referans!B:B,MATCH(N1956,Referans!A:A,0))</f>
        <v>Ahmet Yılmaz</v>
      </c>
      <c r="V1956" s="20" t="str">
        <f t="shared" si="30"/>
        <v>KARLI</v>
      </c>
    </row>
    <row r="1957" spans="1:22" x14ac:dyDescent="0.25">
      <c r="A1957" s="1">
        <v>3339</v>
      </c>
      <c r="B1957" s="19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1">
        <v>117.14400000000001</v>
      </c>
      <c r="R1957" s="1">
        <v>9</v>
      </c>
      <c r="S1957" s="11">
        <v>42.464699999999993</v>
      </c>
      <c r="T1957" s="20" t="str">
        <f>VLOOKUP(N1957,Referans!A:B,2,FALSE)</f>
        <v>Ayşe Demir</v>
      </c>
      <c r="U1957" s="20" t="str">
        <f>INDEX(Referans!B:B,MATCH(N1957,Referans!A:A,0))</f>
        <v>Ayşe Demir</v>
      </c>
      <c r="V1957" s="20" t="str">
        <f t="shared" si="30"/>
        <v>KARLI</v>
      </c>
    </row>
    <row r="1958" spans="1:22" x14ac:dyDescent="0.25">
      <c r="A1958" s="1">
        <v>3340</v>
      </c>
      <c r="B1958" s="19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1">
        <v>203.52</v>
      </c>
      <c r="R1958" s="1">
        <v>3</v>
      </c>
      <c r="S1958" s="11">
        <v>54.950400000000002</v>
      </c>
      <c r="T1958" s="20" t="str">
        <f>VLOOKUP(N1958,Referans!A:B,2,FALSE)</f>
        <v>Ayşe Demir</v>
      </c>
      <c r="U1958" s="20" t="str">
        <f>INDEX(Referans!B:B,MATCH(N1958,Referans!A:A,0))</f>
        <v>Ayşe Demir</v>
      </c>
      <c r="V1958" s="20" t="str">
        <f t="shared" si="30"/>
        <v>KARLI</v>
      </c>
    </row>
    <row r="1959" spans="1:22" x14ac:dyDescent="0.25">
      <c r="A1959" s="1">
        <v>3341</v>
      </c>
      <c r="B1959" s="19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1">
        <v>51.75</v>
      </c>
      <c r="R1959" s="1">
        <v>5</v>
      </c>
      <c r="S1959" s="11">
        <v>24.84</v>
      </c>
      <c r="T1959" s="20" t="str">
        <f>VLOOKUP(N1959,Referans!A:B,2,FALSE)</f>
        <v>Ayşe Demir</v>
      </c>
      <c r="U1959" s="20" t="str">
        <f>INDEX(Referans!B:B,MATCH(N1959,Referans!A:A,0))</f>
        <v>Ayşe Demir</v>
      </c>
      <c r="V1959" s="20" t="str">
        <f t="shared" si="30"/>
        <v>KARLI</v>
      </c>
    </row>
    <row r="1960" spans="1:22" x14ac:dyDescent="0.25">
      <c r="A1960" s="1">
        <v>3342</v>
      </c>
      <c r="B1960" s="19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1">
        <v>122.97</v>
      </c>
      <c r="R1960" s="1">
        <v>3</v>
      </c>
      <c r="S1960" s="11">
        <v>60.255300000000005</v>
      </c>
      <c r="T1960" s="20" t="str">
        <f>VLOOKUP(N1960,Referans!A:B,2,FALSE)</f>
        <v>Ayşe Demir</v>
      </c>
      <c r="U1960" s="20" t="str">
        <f>INDEX(Referans!B:B,MATCH(N1960,Referans!A:A,0))</f>
        <v>Ayşe Demir</v>
      </c>
      <c r="V1960" s="20" t="str">
        <f t="shared" si="30"/>
        <v>KARLI</v>
      </c>
    </row>
    <row r="1961" spans="1:22" x14ac:dyDescent="0.25">
      <c r="A1961" s="1">
        <v>3343</v>
      </c>
      <c r="B1961" s="19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1">
        <v>244.61499999999998</v>
      </c>
      <c r="R1961" s="1">
        <v>1</v>
      </c>
      <c r="S1961" s="11">
        <v>20.966999999999999</v>
      </c>
      <c r="T1961" s="20" t="str">
        <f>VLOOKUP(N1961,Referans!A:B,2,FALSE)</f>
        <v>Ahmet Yılmaz</v>
      </c>
      <c r="U1961" s="20" t="str">
        <f>INDEX(Referans!B:B,MATCH(N1961,Referans!A:A,0))</f>
        <v>Ahmet Yılmaz</v>
      </c>
      <c r="V1961" s="20" t="str">
        <f t="shared" si="30"/>
        <v>KARLI</v>
      </c>
    </row>
    <row r="1962" spans="1:22" x14ac:dyDescent="0.25">
      <c r="A1962" s="1">
        <v>3344</v>
      </c>
      <c r="B1962" s="19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1">
        <v>59.97</v>
      </c>
      <c r="R1962" s="1">
        <v>3</v>
      </c>
      <c r="S1962" s="11">
        <v>28.785599999999995</v>
      </c>
      <c r="T1962" s="20" t="str">
        <f>VLOOKUP(N1962,Referans!A:B,2,FALSE)</f>
        <v>Mehmet Kaya</v>
      </c>
      <c r="U1962" s="20" t="str">
        <f>INDEX(Referans!B:B,MATCH(N1962,Referans!A:A,0))</f>
        <v>Mehmet Kaya</v>
      </c>
      <c r="V1962" s="20" t="str">
        <f t="shared" si="30"/>
        <v>KARLI</v>
      </c>
    </row>
    <row r="1963" spans="1:22" x14ac:dyDescent="0.25">
      <c r="A1963" s="1">
        <v>3345</v>
      </c>
      <c r="B1963" s="19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1">
        <v>81.540000000000006</v>
      </c>
      <c r="R1963" s="1">
        <v>9</v>
      </c>
      <c r="S1963" s="11">
        <v>36.692999999999998</v>
      </c>
      <c r="T1963" s="20" t="str">
        <f>VLOOKUP(N1963,Referans!A:B,2,FALSE)</f>
        <v>Ayşe Demir</v>
      </c>
      <c r="U1963" s="20" t="str">
        <f>INDEX(Referans!B:B,MATCH(N1963,Referans!A:A,0))</f>
        <v>Ayşe Demir</v>
      </c>
      <c r="V1963" s="20" t="str">
        <f t="shared" si="30"/>
        <v>KARLI</v>
      </c>
    </row>
    <row r="1964" spans="1:22" x14ac:dyDescent="0.25">
      <c r="A1964" s="1">
        <v>3346</v>
      </c>
      <c r="B1964" s="19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1">
        <v>11.68</v>
      </c>
      <c r="R1964" s="1">
        <v>4</v>
      </c>
      <c r="S1964" s="11">
        <v>5.2559999999999993</v>
      </c>
      <c r="T1964" s="20" t="str">
        <f>VLOOKUP(N1964,Referans!A:B,2,FALSE)</f>
        <v>Ayşe Demir</v>
      </c>
      <c r="U1964" s="20" t="str">
        <f>INDEX(Referans!B:B,MATCH(N1964,Referans!A:A,0))</f>
        <v>Ayşe Demir</v>
      </c>
      <c r="V1964" s="20" t="str">
        <f t="shared" si="30"/>
        <v>KARLI</v>
      </c>
    </row>
    <row r="1965" spans="1:22" x14ac:dyDescent="0.25">
      <c r="A1965" s="1">
        <v>3347</v>
      </c>
      <c r="B1965" s="19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1">
        <v>29</v>
      </c>
      <c r="R1965" s="1">
        <v>5</v>
      </c>
      <c r="S1965" s="11">
        <v>13.919999999999998</v>
      </c>
      <c r="T1965" s="20" t="str">
        <f>VLOOKUP(N1965,Referans!A:B,2,FALSE)</f>
        <v>Ayşe Demir</v>
      </c>
      <c r="U1965" s="20" t="str">
        <f>INDEX(Referans!B:B,MATCH(N1965,Referans!A:A,0))</f>
        <v>Ayşe Demir</v>
      </c>
      <c r="V1965" s="20" t="str">
        <f t="shared" si="30"/>
        <v>KARLI</v>
      </c>
    </row>
    <row r="1966" spans="1:22" x14ac:dyDescent="0.25">
      <c r="A1966" s="1">
        <v>3349</v>
      </c>
      <c r="B1966" s="19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1">
        <v>16.029999999999998</v>
      </c>
      <c r="R1966" s="1">
        <v>5</v>
      </c>
      <c r="S1966" s="11">
        <v>-25.648000000000003</v>
      </c>
      <c r="T1966" s="20" t="str">
        <f>VLOOKUP(N1966,Referans!A:B,2,FALSE)</f>
        <v>Ayşe Demir</v>
      </c>
      <c r="U1966" s="20" t="str">
        <f>INDEX(Referans!B:B,MATCH(N1966,Referans!A:A,0))</f>
        <v>Ayşe Demir</v>
      </c>
      <c r="V1966" s="20" t="str">
        <f t="shared" si="30"/>
        <v>ZARARLI</v>
      </c>
    </row>
    <row r="1967" spans="1:22" x14ac:dyDescent="0.25">
      <c r="A1967" s="1">
        <v>3350</v>
      </c>
      <c r="B1967" s="19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1">
        <v>15.712000000000002</v>
      </c>
      <c r="R1967" s="1">
        <v>4</v>
      </c>
      <c r="S1967" s="11">
        <v>5.6955999999999989</v>
      </c>
      <c r="T1967" s="20" t="str">
        <f>VLOOKUP(N1967,Referans!A:B,2,FALSE)</f>
        <v>Ayşe Demir</v>
      </c>
      <c r="U1967" s="20" t="str">
        <f>INDEX(Referans!B:B,MATCH(N1967,Referans!A:A,0))</f>
        <v>Ayşe Demir</v>
      </c>
      <c r="V1967" s="20" t="str">
        <f t="shared" si="30"/>
        <v>KARLI</v>
      </c>
    </row>
    <row r="1968" spans="1:22" x14ac:dyDescent="0.25">
      <c r="A1968" s="1">
        <v>3351</v>
      </c>
      <c r="B1968" s="19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1">
        <v>89.97</v>
      </c>
      <c r="R1968" s="1">
        <v>3</v>
      </c>
      <c r="S1968" s="11">
        <v>18.893699999999995</v>
      </c>
      <c r="T1968" s="20" t="str">
        <f>VLOOKUP(N1968,Referans!A:B,2,FALSE)</f>
        <v>Mehmet Kaya</v>
      </c>
      <c r="U1968" s="20" t="str">
        <f>INDEX(Referans!B:B,MATCH(N1968,Referans!A:A,0))</f>
        <v>Mehmet Kaya</v>
      </c>
      <c r="V1968" s="20" t="str">
        <f t="shared" si="30"/>
        <v>KARLI</v>
      </c>
    </row>
    <row r="1969" spans="1:22" x14ac:dyDescent="0.25">
      <c r="A1969" s="1">
        <v>3358</v>
      </c>
      <c r="B1969" s="19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1">
        <v>73.007999999999996</v>
      </c>
      <c r="R1969" s="1">
        <v>9</v>
      </c>
      <c r="S1969" s="11">
        <v>26.465400000000006</v>
      </c>
      <c r="T1969" s="20" t="str">
        <f>VLOOKUP(N1969,Referans!A:B,2,FALSE)</f>
        <v>Ayşe Demir</v>
      </c>
      <c r="U1969" s="20" t="str">
        <f>INDEX(Referans!B:B,MATCH(N1969,Referans!A:A,0))</f>
        <v>Ayşe Demir</v>
      </c>
      <c r="V1969" s="20" t="str">
        <f t="shared" si="30"/>
        <v>KARLI</v>
      </c>
    </row>
    <row r="1970" spans="1:22" x14ac:dyDescent="0.25">
      <c r="A1970" s="1">
        <v>3359</v>
      </c>
      <c r="B1970" s="19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1">
        <v>3.2079999999999993</v>
      </c>
      <c r="R1970" s="1">
        <v>2</v>
      </c>
      <c r="S1970" s="11">
        <v>-5.2932000000000023</v>
      </c>
      <c r="T1970" s="20" t="str">
        <f>VLOOKUP(N1970,Referans!A:B,2,FALSE)</f>
        <v>Ayşe Demir</v>
      </c>
      <c r="U1970" s="20" t="str">
        <f>INDEX(Referans!B:B,MATCH(N1970,Referans!A:A,0))</f>
        <v>Ayşe Demir</v>
      </c>
      <c r="V1970" s="20" t="str">
        <f t="shared" si="30"/>
        <v>ZARARLI</v>
      </c>
    </row>
    <row r="1971" spans="1:22" x14ac:dyDescent="0.25">
      <c r="A1971" s="1">
        <v>3360</v>
      </c>
      <c r="B1971" s="19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1">
        <v>26.176000000000002</v>
      </c>
      <c r="R1971" s="1">
        <v>2</v>
      </c>
      <c r="S1971" s="11">
        <v>-3.272000000000002</v>
      </c>
      <c r="T1971" s="20" t="str">
        <f>VLOOKUP(N1971,Referans!A:B,2,FALSE)</f>
        <v>Mehmet Kaya</v>
      </c>
      <c r="U1971" s="20" t="str">
        <f>INDEX(Referans!B:B,MATCH(N1971,Referans!A:A,0))</f>
        <v>Mehmet Kaya</v>
      </c>
      <c r="V1971" s="20" t="str">
        <f t="shared" si="30"/>
        <v>ZARARLI</v>
      </c>
    </row>
    <row r="1972" spans="1:22" x14ac:dyDescent="0.25">
      <c r="A1972" s="1">
        <v>3365</v>
      </c>
      <c r="B1972" s="19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1">
        <v>9.5519999999999996</v>
      </c>
      <c r="R1972" s="1">
        <v>3</v>
      </c>
      <c r="S1972" s="11">
        <v>-3.8207999999999984</v>
      </c>
      <c r="T1972" s="20" t="str">
        <f>VLOOKUP(N1972,Referans!A:B,2,FALSE)</f>
        <v>Ahmet Yılmaz</v>
      </c>
      <c r="U1972" s="20" t="str">
        <f>INDEX(Referans!B:B,MATCH(N1972,Referans!A:A,0))</f>
        <v>Ahmet Yılmaz</v>
      </c>
      <c r="V1972" s="20" t="str">
        <f t="shared" si="30"/>
        <v>ZARARLI</v>
      </c>
    </row>
    <row r="1973" spans="1:22" x14ac:dyDescent="0.25">
      <c r="A1973" s="1">
        <v>3371</v>
      </c>
      <c r="B1973" s="19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1">
        <v>1287.45</v>
      </c>
      <c r="R1973" s="1">
        <v>5</v>
      </c>
      <c r="S1973" s="11">
        <v>244.61549999999988</v>
      </c>
      <c r="T1973" s="20" t="str">
        <f>VLOOKUP(N1973,Referans!A:B,2,FALSE)</f>
        <v>Mehmet Kaya</v>
      </c>
      <c r="U1973" s="20" t="str">
        <f>INDEX(Referans!B:B,MATCH(N1973,Referans!A:A,0))</f>
        <v>Mehmet Kaya</v>
      </c>
      <c r="V1973" s="20" t="str">
        <f t="shared" si="30"/>
        <v>KARLI</v>
      </c>
    </row>
    <row r="1974" spans="1:22" x14ac:dyDescent="0.25">
      <c r="A1974" s="1">
        <v>3372</v>
      </c>
      <c r="B1974" s="19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1">
        <v>25.824000000000002</v>
      </c>
      <c r="R1974" s="1">
        <v>6</v>
      </c>
      <c r="S1974" s="11">
        <v>9.0383999999999993</v>
      </c>
      <c r="T1974" s="20" t="str">
        <f>VLOOKUP(N1974,Referans!A:B,2,FALSE)</f>
        <v>Ayşe Demir</v>
      </c>
      <c r="U1974" s="20" t="str">
        <f>INDEX(Referans!B:B,MATCH(N1974,Referans!A:A,0))</f>
        <v>Ayşe Demir</v>
      </c>
      <c r="V1974" s="20" t="str">
        <f t="shared" si="30"/>
        <v>KARLI</v>
      </c>
    </row>
    <row r="1975" spans="1:22" x14ac:dyDescent="0.25">
      <c r="A1975" s="1">
        <v>3373</v>
      </c>
      <c r="B1975" s="19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1">
        <v>160.96</v>
      </c>
      <c r="R1975" s="1">
        <v>2</v>
      </c>
      <c r="S1975" s="11">
        <v>48.287999999999997</v>
      </c>
      <c r="T1975" s="20" t="str">
        <f>VLOOKUP(N1975,Referans!A:B,2,FALSE)</f>
        <v>Ayşe Demir</v>
      </c>
      <c r="U1975" s="20" t="str">
        <f>INDEX(Referans!B:B,MATCH(N1975,Referans!A:A,0))</f>
        <v>Ayşe Demir</v>
      </c>
      <c r="V1975" s="20" t="str">
        <f t="shared" si="30"/>
        <v>KARLI</v>
      </c>
    </row>
    <row r="1976" spans="1:22" x14ac:dyDescent="0.25">
      <c r="A1976" s="1">
        <v>3378</v>
      </c>
      <c r="B1976" s="19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1">
        <v>111.67200000000001</v>
      </c>
      <c r="R1976" s="1">
        <v>9</v>
      </c>
      <c r="S1976" s="11">
        <v>6.9794999999999909</v>
      </c>
      <c r="T1976" s="20" t="str">
        <f>VLOOKUP(N1976,Referans!A:B,2,FALSE)</f>
        <v>Ayşe Demir</v>
      </c>
      <c r="U1976" s="20" t="str">
        <f>INDEX(Referans!B:B,MATCH(N1976,Referans!A:A,0))</f>
        <v>Ayşe Demir</v>
      </c>
      <c r="V1976" s="20" t="str">
        <f t="shared" si="30"/>
        <v>KARLI</v>
      </c>
    </row>
    <row r="1977" spans="1:22" x14ac:dyDescent="0.25">
      <c r="A1977" s="1">
        <v>3379</v>
      </c>
      <c r="B1977" s="19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1">
        <v>13.775999999999996</v>
      </c>
      <c r="R1977" s="1">
        <v>6</v>
      </c>
      <c r="S1977" s="11">
        <v>-22.04160000000001</v>
      </c>
      <c r="T1977" s="20" t="str">
        <f>VLOOKUP(N1977,Referans!A:B,2,FALSE)</f>
        <v>Ayşe Demir</v>
      </c>
      <c r="U1977" s="20" t="str">
        <f>INDEX(Referans!B:B,MATCH(N1977,Referans!A:A,0))</f>
        <v>Ayşe Demir</v>
      </c>
      <c r="V1977" s="20" t="str">
        <f t="shared" si="30"/>
        <v>ZARARLI</v>
      </c>
    </row>
    <row r="1978" spans="1:22" x14ac:dyDescent="0.25">
      <c r="A1978" s="1">
        <v>3380</v>
      </c>
      <c r="B1978" s="19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1">
        <v>10.272000000000002</v>
      </c>
      <c r="R1978" s="1">
        <v>3</v>
      </c>
      <c r="S1978" s="11">
        <v>3.2099999999999982</v>
      </c>
      <c r="T1978" s="20" t="str">
        <f>VLOOKUP(N1978,Referans!A:B,2,FALSE)</f>
        <v>Ayşe Demir</v>
      </c>
      <c r="U1978" s="20" t="str">
        <f>INDEX(Referans!B:B,MATCH(N1978,Referans!A:A,0))</f>
        <v>Ayşe Demir</v>
      </c>
      <c r="V1978" s="20" t="str">
        <f t="shared" si="30"/>
        <v>KARLI</v>
      </c>
    </row>
    <row r="1979" spans="1:22" x14ac:dyDescent="0.25">
      <c r="A1979" s="1">
        <v>3381</v>
      </c>
      <c r="B1979" s="19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1">
        <v>24.048000000000002</v>
      </c>
      <c r="R1979" s="1">
        <v>9</v>
      </c>
      <c r="S1979" s="11">
        <v>7.2144000000000013</v>
      </c>
      <c r="T1979" s="20" t="str">
        <f>VLOOKUP(N1979,Referans!A:B,2,FALSE)</f>
        <v>Ahmet Yılmaz</v>
      </c>
      <c r="U1979" s="20" t="str">
        <f>INDEX(Referans!B:B,MATCH(N1979,Referans!A:A,0))</f>
        <v>Ahmet Yılmaz</v>
      </c>
      <c r="V1979" s="20" t="str">
        <f t="shared" si="30"/>
        <v>KARLI</v>
      </c>
    </row>
    <row r="1980" spans="1:22" x14ac:dyDescent="0.25">
      <c r="A1980" s="1">
        <v>3382</v>
      </c>
      <c r="B1980" s="19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1">
        <v>2.8960000000000004</v>
      </c>
      <c r="R1980" s="1">
        <v>1</v>
      </c>
      <c r="S1980" s="11">
        <v>0.97739999999999994</v>
      </c>
      <c r="T1980" s="20" t="str">
        <f>VLOOKUP(N1980,Referans!A:B,2,FALSE)</f>
        <v>Ayşe Demir</v>
      </c>
      <c r="U1980" s="20" t="str">
        <f>INDEX(Referans!B:B,MATCH(N1980,Referans!A:A,0))</f>
        <v>Ayşe Demir</v>
      </c>
      <c r="V1980" s="20" t="str">
        <f t="shared" si="30"/>
        <v>KARLI</v>
      </c>
    </row>
    <row r="1981" spans="1:22" x14ac:dyDescent="0.25">
      <c r="A1981" s="1">
        <v>3386</v>
      </c>
      <c r="B1981" s="19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1">
        <v>580.67200000000003</v>
      </c>
      <c r="R1981" s="1">
        <v>4</v>
      </c>
      <c r="S1981" s="11">
        <v>65.325599999999895</v>
      </c>
      <c r="T1981" s="20" t="str">
        <f>VLOOKUP(N1981,Referans!A:B,2,FALSE)</f>
        <v>Ayşe Demir</v>
      </c>
      <c r="U1981" s="20" t="str">
        <f>INDEX(Referans!B:B,MATCH(N1981,Referans!A:A,0))</f>
        <v>Ayşe Demir</v>
      </c>
      <c r="V1981" s="20" t="str">
        <f t="shared" si="30"/>
        <v>KARLI</v>
      </c>
    </row>
    <row r="1982" spans="1:22" x14ac:dyDescent="0.25">
      <c r="A1982" s="1">
        <v>3387</v>
      </c>
      <c r="B1982" s="19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1">
        <v>18.936</v>
      </c>
      <c r="R1982" s="1">
        <v>3</v>
      </c>
      <c r="S1982" s="11">
        <v>5.9174999999999986</v>
      </c>
      <c r="T1982" s="20" t="str">
        <f>VLOOKUP(N1982,Referans!A:B,2,FALSE)</f>
        <v>Ayşe Demir</v>
      </c>
      <c r="U1982" s="20" t="str">
        <f>INDEX(Referans!B:B,MATCH(N1982,Referans!A:A,0))</f>
        <v>Ayşe Demir</v>
      </c>
      <c r="V1982" s="20" t="str">
        <f t="shared" si="30"/>
        <v>KARLI</v>
      </c>
    </row>
    <row r="1983" spans="1:22" x14ac:dyDescent="0.25">
      <c r="A1983" s="1">
        <v>3388</v>
      </c>
      <c r="B1983" s="19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1">
        <v>222.38400000000001</v>
      </c>
      <c r="R1983" s="1">
        <v>2</v>
      </c>
      <c r="S1983" s="11">
        <v>16.678799999999995</v>
      </c>
      <c r="T1983" s="20" t="str">
        <f>VLOOKUP(N1983,Referans!A:B,2,FALSE)</f>
        <v>Mehmet Kaya</v>
      </c>
      <c r="U1983" s="20" t="str">
        <f>INDEX(Referans!B:B,MATCH(N1983,Referans!A:A,0))</f>
        <v>Mehmet Kaya</v>
      </c>
      <c r="V1983" s="20" t="str">
        <f t="shared" si="30"/>
        <v>KARLI</v>
      </c>
    </row>
    <row r="1984" spans="1:22" x14ac:dyDescent="0.25">
      <c r="A1984" s="1">
        <v>3389</v>
      </c>
      <c r="B1984" s="19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1">
        <v>50.454000000000015</v>
      </c>
      <c r="R1984" s="1">
        <v>6</v>
      </c>
      <c r="S1984" s="11">
        <v>-33.635999999999996</v>
      </c>
      <c r="T1984" s="20" t="str">
        <f>VLOOKUP(N1984,Referans!A:B,2,FALSE)</f>
        <v>Ayşe Demir</v>
      </c>
      <c r="U1984" s="20" t="str">
        <f>INDEX(Referans!B:B,MATCH(N1984,Referans!A:A,0))</f>
        <v>Ayşe Demir</v>
      </c>
      <c r="V1984" s="20" t="str">
        <f t="shared" si="30"/>
        <v>ZARARLI</v>
      </c>
    </row>
    <row r="1985" spans="1:22" x14ac:dyDescent="0.25">
      <c r="A1985" s="1">
        <v>3390</v>
      </c>
      <c r="B1985" s="19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1">
        <v>154.76400000000001</v>
      </c>
      <c r="R1985" s="1">
        <v>3</v>
      </c>
      <c r="S1985" s="11">
        <v>-36.11160000000001</v>
      </c>
      <c r="T1985" s="20" t="str">
        <f>VLOOKUP(N1985,Referans!A:B,2,FALSE)</f>
        <v>Ahmet Yılmaz</v>
      </c>
      <c r="U1985" s="20" t="str">
        <f>INDEX(Referans!B:B,MATCH(N1985,Referans!A:A,0))</f>
        <v>Ahmet Yılmaz</v>
      </c>
      <c r="V1985" s="20" t="str">
        <f t="shared" si="30"/>
        <v>ZARARLI</v>
      </c>
    </row>
    <row r="1986" spans="1:22" x14ac:dyDescent="0.25">
      <c r="A1986" s="1">
        <v>3391</v>
      </c>
      <c r="B1986" s="19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1">
        <v>6.8480000000000008</v>
      </c>
      <c r="R1986" s="1">
        <v>2</v>
      </c>
      <c r="S1986" s="11">
        <v>2.1399999999999992</v>
      </c>
      <c r="T1986" s="20" t="str">
        <f>VLOOKUP(N1986,Referans!A:B,2,FALSE)</f>
        <v>Ayşe Demir</v>
      </c>
      <c r="U1986" s="20" t="str">
        <f>INDEX(Referans!B:B,MATCH(N1986,Referans!A:A,0))</f>
        <v>Ayşe Demir</v>
      </c>
      <c r="V1986" s="20" t="str">
        <f t="shared" ref="V1986:V2049" si="31">IF(S1986&gt;0,"KARLI",IF(S1986=0,"KAR VEYA ZARAR YOK","ZARARLI"))</f>
        <v>KARLI</v>
      </c>
    </row>
    <row r="1987" spans="1:22" x14ac:dyDescent="0.25">
      <c r="A1987" s="1">
        <v>3395</v>
      </c>
      <c r="B1987" s="19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1">
        <v>40.032000000000004</v>
      </c>
      <c r="R1987" s="1">
        <v>6</v>
      </c>
      <c r="S1987" s="11">
        <v>15.011999999999999</v>
      </c>
      <c r="T1987" s="20" t="str">
        <f>VLOOKUP(N1987,Referans!A:B,2,FALSE)</f>
        <v>Ayşe Demir</v>
      </c>
      <c r="U1987" s="20" t="str">
        <f>INDEX(Referans!B:B,MATCH(N1987,Referans!A:A,0))</f>
        <v>Ayşe Demir</v>
      </c>
      <c r="V1987" s="20" t="str">
        <f t="shared" si="31"/>
        <v>KARLI</v>
      </c>
    </row>
    <row r="1988" spans="1:22" x14ac:dyDescent="0.25">
      <c r="A1988" s="1">
        <v>3396</v>
      </c>
      <c r="B1988" s="19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1">
        <v>443.92</v>
      </c>
      <c r="R1988" s="1">
        <v>4</v>
      </c>
      <c r="S1988" s="11">
        <v>13.317600000000027</v>
      </c>
      <c r="T1988" s="20" t="str">
        <f>VLOOKUP(N1988,Referans!A:B,2,FALSE)</f>
        <v>Ayşe Demir</v>
      </c>
      <c r="U1988" s="20" t="str">
        <f>INDEX(Referans!B:B,MATCH(N1988,Referans!A:A,0))</f>
        <v>Ayşe Demir</v>
      </c>
      <c r="V1988" s="20" t="str">
        <f t="shared" si="31"/>
        <v>KARLI</v>
      </c>
    </row>
    <row r="1989" spans="1:22" x14ac:dyDescent="0.25">
      <c r="A1989" s="1">
        <v>3397</v>
      </c>
      <c r="B1989" s="19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1">
        <v>169.99</v>
      </c>
      <c r="R1989" s="1">
        <v>1</v>
      </c>
      <c r="S1989" s="11">
        <v>78.195399999999992</v>
      </c>
      <c r="T1989" s="20" t="str">
        <f>VLOOKUP(N1989,Referans!A:B,2,FALSE)</f>
        <v>Ayşe Demir</v>
      </c>
      <c r="U1989" s="20" t="str">
        <f>INDEX(Referans!B:B,MATCH(N1989,Referans!A:A,0))</f>
        <v>Ayşe Demir</v>
      </c>
      <c r="V1989" s="20" t="str">
        <f t="shared" si="31"/>
        <v>KARLI</v>
      </c>
    </row>
    <row r="1990" spans="1:22" x14ac:dyDescent="0.25">
      <c r="A1990" s="1">
        <v>3398</v>
      </c>
      <c r="B1990" s="19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1">
        <v>25.92</v>
      </c>
      <c r="R1990" s="1">
        <v>4</v>
      </c>
      <c r="S1990" s="11">
        <v>12.441600000000001</v>
      </c>
      <c r="T1990" s="20" t="str">
        <f>VLOOKUP(N1990,Referans!A:B,2,FALSE)</f>
        <v>Ayşe Demir</v>
      </c>
      <c r="U1990" s="20" t="str">
        <f>INDEX(Referans!B:B,MATCH(N1990,Referans!A:A,0))</f>
        <v>Ayşe Demir</v>
      </c>
      <c r="V1990" s="20" t="str">
        <f t="shared" si="31"/>
        <v>KARLI</v>
      </c>
    </row>
    <row r="1991" spans="1:22" x14ac:dyDescent="0.25">
      <c r="A1991" s="1">
        <v>3404</v>
      </c>
      <c r="B1991" s="19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1">
        <v>65.424000000000007</v>
      </c>
      <c r="R1991" s="1">
        <v>4</v>
      </c>
      <c r="S1991" s="11">
        <v>-52.339199999999991</v>
      </c>
      <c r="T1991" s="20" t="str">
        <f>VLOOKUP(N1991,Referans!A:B,2,FALSE)</f>
        <v>Ahmet Yılmaz</v>
      </c>
      <c r="U1991" s="20" t="str">
        <f>INDEX(Referans!B:B,MATCH(N1991,Referans!A:A,0))</f>
        <v>Ahmet Yılmaz</v>
      </c>
      <c r="V1991" s="20" t="str">
        <f t="shared" si="31"/>
        <v>ZARARLI</v>
      </c>
    </row>
    <row r="1992" spans="1:22" x14ac:dyDescent="0.25">
      <c r="A1992" s="1">
        <v>3410</v>
      </c>
      <c r="B1992" s="19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1">
        <v>10.368000000000002</v>
      </c>
      <c r="R1992" s="1">
        <v>2</v>
      </c>
      <c r="S1992" s="11">
        <v>3.6288</v>
      </c>
      <c r="T1992" s="20" t="str">
        <f>VLOOKUP(N1992,Referans!A:B,2,FALSE)</f>
        <v>Ayşe Demir</v>
      </c>
      <c r="U1992" s="20" t="str">
        <f>INDEX(Referans!B:B,MATCH(N1992,Referans!A:A,0))</f>
        <v>Ayşe Demir</v>
      </c>
      <c r="V1992" s="20" t="str">
        <f t="shared" si="31"/>
        <v>KARLI</v>
      </c>
    </row>
    <row r="1993" spans="1:22" x14ac:dyDescent="0.25">
      <c r="A1993" s="1">
        <v>3411</v>
      </c>
      <c r="B1993" s="19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1">
        <v>65.789999999999992</v>
      </c>
      <c r="R1993" s="1">
        <v>9</v>
      </c>
      <c r="S1993" s="11">
        <v>30.263399999999997</v>
      </c>
      <c r="T1993" s="20" t="str">
        <f>VLOOKUP(N1993,Referans!A:B,2,FALSE)</f>
        <v>Ayşe Demir</v>
      </c>
      <c r="U1993" s="20" t="str">
        <f>INDEX(Referans!B:B,MATCH(N1993,Referans!A:A,0))</f>
        <v>Ayşe Demir</v>
      </c>
      <c r="V1993" s="20" t="str">
        <f t="shared" si="31"/>
        <v>KARLI</v>
      </c>
    </row>
    <row r="1994" spans="1:22" x14ac:dyDescent="0.25">
      <c r="A1994" s="1">
        <v>3412</v>
      </c>
      <c r="B1994" s="19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1">
        <v>271.98400000000004</v>
      </c>
      <c r="R1994" s="1">
        <v>2</v>
      </c>
      <c r="S1994" s="11">
        <v>88.394799999999975</v>
      </c>
      <c r="T1994" s="20" t="str">
        <f>VLOOKUP(N1994,Referans!A:B,2,FALSE)</f>
        <v>Ayşe Demir</v>
      </c>
      <c r="U1994" s="20" t="str">
        <f>INDEX(Referans!B:B,MATCH(N1994,Referans!A:A,0))</f>
        <v>Ayşe Demir</v>
      </c>
      <c r="V1994" s="20" t="str">
        <f t="shared" si="31"/>
        <v>KARLI</v>
      </c>
    </row>
    <row r="1995" spans="1:22" x14ac:dyDescent="0.25">
      <c r="A1995" s="1">
        <v>3413</v>
      </c>
      <c r="B1995" s="19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1">
        <v>11.76</v>
      </c>
      <c r="R1995" s="1">
        <v>4</v>
      </c>
      <c r="S1995" s="11">
        <v>3.1752000000000002</v>
      </c>
      <c r="T1995" s="20" t="str">
        <f>VLOOKUP(N1995,Referans!A:B,2,FALSE)</f>
        <v>Ayşe Demir</v>
      </c>
      <c r="U1995" s="20" t="str">
        <f>INDEX(Referans!B:B,MATCH(N1995,Referans!A:A,0))</f>
        <v>Ayşe Demir</v>
      </c>
      <c r="V1995" s="20" t="str">
        <f t="shared" si="31"/>
        <v>KARLI</v>
      </c>
    </row>
    <row r="1996" spans="1:22" x14ac:dyDescent="0.25">
      <c r="A1996" s="1">
        <v>3414</v>
      </c>
      <c r="B1996" s="19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1">
        <v>77.52</v>
      </c>
      <c r="R1996" s="1">
        <v>2</v>
      </c>
      <c r="S1996" s="11">
        <v>37.9848</v>
      </c>
      <c r="T1996" s="20" t="str">
        <f>VLOOKUP(N1996,Referans!A:B,2,FALSE)</f>
        <v>Ayşe Demir</v>
      </c>
      <c r="U1996" s="20" t="str">
        <f>INDEX(Referans!B:B,MATCH(N1996,Referans!A:A,0))</f>
        <v>Ayşe Demir</v>
      </c>
      <c r="V1996" s="20" t="str">
        <f t="shared" si="31"/>
        <v>KARLI</v>
      </c>
    </row>
    <row r="1997" spans="1:22" x14ac:dyDescent="0.25">
      <c r="A1997" s="1">
        <v>3415</v>
      </c>
      <c r="B1997" s="19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1">
        <v>48.64</v>
      </c>
      <c r="R1997" s="1">
        <v>2</v>
      </c>
      <c r="S1997" s="11">
        <v>15.807999999999996</v>
      </c>
      <c r="T1997" s="20" t="str">
        <f>VLOOKUP(N1997,Referans!A:B,2,FALSE)</f>
        <v>Ayşe Demir</v>
      </c>
      <c r="U1997" s="20" t="str">
        <f>INDEX(Referans!B:B,MATCH(N1997,Referans!A:A,0))</f>
        <v>Ayşe Demir</v>
      </c>
      <c r="V1997" s="20" t="str">
        <f t="shared" si="31"/>
        <v>KARLI</v>
      </c>
    </row>
    <row r="1998" spans="1:22" x14ac:dyDescent="0.25">
      <c r="A1998" s="1">
        <v>3416</v>
      </c>
      <c r="B1998" s="19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1">
        <v>1.81</v>
      </c>
      <c r="R1998" s="1">
        <v>1</v>
      </c>
      <c r="S1998" s="11">
        <v>0.65159999999999996</v>
      </c>
      <c r="T1998" s="20" t="str">
        <f>VLOOKUP(N1998,Referans!A:B,2,FALSE)</f>
        <v>Ayşe Demir</v>
      </c>
      <c r="U1998" s="20" t="str">
        <f>INDEX(Referans!B:B,MATCH(N1998,Referans!A:A,0))</f>
        <v>Ayşe Demir</v>
      </c>
      <c r="V1998" s="20" t="str">
        <f t="shared" si="31"/>
        <v>KARLI</v>
      </c>
    </row>
    <row r="1999" spans="1:22" x14ac:dyDescent="0.25">
      <c r="A1999" s="1">
        <v>3417</v>
      </c>
      <c r="B1999" s="19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1">
        <v>8.26</v>
      </c>
      <c r="R1999" s="1">
        <v>2</v>
      </c>
      <c r="S1999" s="11">
        <v>3.8822000000000001</v>
      </c>
      <c r="T1999" s="20" t="str">
        <f>VLOOKUP(N1999,Referans!A:B,2,FALSE)</f>
        <v>Ayşe Demir</v>
      </c>
      <c r="U1999" s="20" t="str">
        <f>INDEX(Referans!B:B,MATCH(N1999,Referans!A:A,0))</f>
        <v>Ayşe Demir</v>
      </c>
      <c r="V1999" s="20" t="str">
        <f t="shared" si="31"/>
        <v>KARLI</v>
      </c>
    </row>
    <row r="2000" spans="1:22" x14ac:dyDescent="0.25">
      <c r="A2000" s="1">
        <v>3421</v>
      </c>
      <c r="B2000" s="19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1">
        <v>262.24</v>
      </c>
      <c r="R2000" s="1">
        <v>2</v>
      </c>
      <c r="S2000" s="11">
        <v>78.671999999999997</v>
      </c>
      <c r="T2000" s="20" t="str">
        <f>VLOOKUP(N2000,Referans!A:B,2,FALSE)</f>
        <v>Ayşe Demir</v>
      </c>
      <c r="U2000" s="20" t="str">
        <f>INDEX(Referans!B:B,MATCH(N2000,Referans!A:A,0))</f>
        <v>Ayşe Demir</v>
      </c>
      <c r="V2000" s="20" t="str">
        <f t="shared" si="31"/>
        <v>KARLI</v>
      </c>
    </row>
    <row r="2001" spans="1:22" x14ac:dyDescent="0.25">
      <c r="A2001" s="1">
        <v>3422</v>
      </c>
      <c r="B2001" s="19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1">
        <v>182.72</v>
      </c>
      <c r="R2001" s="1">
        <v>8</v>
      </c>
      <c r="S2001" s="11">
        <v>84.051199999999994</v>
      </c>
      <c r="T2001" s="20" t="str">
        <f>VLOOKUP(N2001,Referans!A:B,2,FALSE)</f>
        <v>Ayşe Demir</v>
      </c>
      <c r="U2001" s="20" t="str">
        <f>INDEX(Referans!B:B,MATCH(N2001,Referans!A:A,0))</f>
        <v>Ayşe Demir</v>
      </c>
      <c r="V2001" s="20" t="str">
        <f t="shared" si="31"/>
        <v>KARLI</v>
      </c>
    </row>
    <row r="2002" spans="1:22" x14ac:dyDescent="0.25">
      <c r="A2002" s="1">
        <v>3423</v>
      </c>
      <c r="B2002" s="19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1">
        <v>131.6</v>
      </c>
      <c r="R2002" s="1">
        <v>7</v>
      </c>
      <c r="S2002" s="11">
        <v>7.8960000000000008</v>
      </c>
      <c r="T2002" s="20" t="str">
        <f>VLOOKUP(N2002,Referans!A:B,2,FALSE)</f>
        <v>Mehmet Kaya</v>
      </c>
      <c r="U2002" s="20" t="str">
        <f>INDEX(Referans!B:B,MATCH(N2002,Referans!A:A,0))</f>
        <v>Mehmet Kaya</v>
      </c>
      <c r="V2002" s="20" t="str">
        <f t="shared" si="31"/>
        <v>KARLI</v>
      </c>
    </row>
    <row r="2003" spans="1:22" x14ac:dyDescent="0.25">
      <c r="A2003" s="1">
        <v>3424</v>
      </c>
      <c r="B2003" s="19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1">
        <v>22.72</v>
      </c>
      <c r="R2003" s="1">
        <v>4</v>
      </c>
      <c r="S2003" s="11">
        <v>7.3839999999999986</v>
      </c>
      <c r="T2003" s="20" t="str">
        <f>VLOOKUP(N2003,Referans!A:B,2,FALSE)</f>
        <v>Ayşe Demir</v>
      </c>
      <c r="U2003" s="20" t="str">
        <f>INDEX(Referans!B:B,MATCH(N2003,Referans!A:A,0))</f>
        <v>Ayşe Demir</v>
      </c>
      <c r="V2003" s="20" t="str">
        <f t="shared" si="31"/>
        <v>KARLI</v>
      </c>
    </row>
    <row r="2004" spans="1:22" x14ac:dyDescent="0.25">
      <c r="A2004" s="1">
        <v>3425</v>
      </c>
      <c r="B2004" s="19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1">
        <v>558.4</v>
      </c>
      <c r="R2004" s="1">
        <v>2</v>
      </c>
      <c r="S2004" s="11">
        <v>41.880000000000024</v>
      </c>
      <c r="T2004" s="20" t="str">
        <f>VLOOKUP(N2004,Referans!A:B,2,FALSE)</f>
        <v>Mehmet Kaya</v>
      </c>
      <c r="U2004" s="20" t="str">
        <f>INDEX(Referans!B:B,MATCH(N2004,Referans!A:A,0))</f>
        <v>Mehmet Kaya</v>
      </c>
      <c r="V2004" s="20" t="str">
        <f t="shared" si="31"/>
        <v>KARLI</v>
      </c>
    </row>
    <row r="2005" spans="1:22" x14ac:dyDescent="0.25">
      <c r="A2005" s="1">
        <v>3428</v>
      </c>
      <c r="B2005" s="19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1">
        <v>32.896000000000001</v>
      </c>
      <c r="R2005" s="1">
        <v>4</v>
      </c>
      <c r="S2005" s="11">
        <v>11.102399999999996</v>
      </c>
      <c r="T2005" s="20" t="str">
        <f>VLOOKUP(N2005,Referans!A:B,2,FALSE)</f>
        <v>Ayşe Demir</v>
      </c>
      <c r="U2005" s="20" t="str">
        <f>INDEX(Referans!B:B,MATCH(N2005,Referans!A:A,0))</f>
        <v>Ayşe Demir</v>
      </c>
      <c r="V2005" s="20" t="str">
        <f t="shared" si="31"/>
        <v>KARLI</v>
      </c>
    </row>
    <row r="2006" spans="1:22" x14ac:dyDescent="0.25">
      <c r="A2006" s="1">
        <v>3429</v>
      </c>
      <c r="B2006" s="19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1">
        <v>215.148</v>
      </c>
      <c r="R2006" s="1">
        <v>2</v>
      </c>
      <c r="S2006" s="11">
        <v>-103.98819999999998</v>
      </c>
      <c r="T2006" s="20" t="str">
        <f>VLOOKUP(N2006,Referans!A:B,2,FALSE)</f>
        <v>Ahmet Yılmaz</v>
      </c>
      <c r="U2006" s="20" t="str">
        <f>INDEX(Referans!B:B,MATCH(N2006,Referans!A:A,0))</f>
        <v>Ahmet Yılmaz</v>
      </c>
      <c r="V2006" s="20" t="str">
        <f t="shared" si="31"/>
        <v>ZARARLI</v>
      </c>
    </row>
    <row r="2007" spans="1:22" x14ac:dyDescent="0.25">
      <c r="A2007" s="1">
        <v>3430</v>
      </c>
      <c r="B2007" s="19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1">
        <v>30.96</v>
      </c>
      <c r="R2007" s="1">
        <v>6</v>
      </c>
      <c r="S2007" s="11">
        <v>11.223000000000001</v>
      </c>
      <c r="T2007" s="20" t="str">
        <f>VLOOKUP(N2007,Referans!A:B,2,FALSE)</f>
        <v>Ayşe Demir</v>
      </c>
      <c r="U2007" s="20" t="str">
        <f>INDEX(Referans!B:B,MATCH(N2007,Referans!A:A,0))</f>
        <v>Ayşe Demir</v>
      </c>
      <c r="V2007" s="20" t="str">
        <f t="shared" si="31"/>
        <v>KARLI</v>
      </c>
    </row>
    <row r="2008" spans="1:22" x14ac:dyDescent="0.25">
      <c r="A2008" s="1">
        <v>3431</v>
      </c>
      <c r="B2008" s="19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1">
        <v>29.79</v>
      </c>
      <c r="R2008" s="1">
        <v>3</v>
      </c>
      <c r="S2008" s="11">
        <v>8.6390999999999956</v>
      </c>
      <c r="T2008" s="20" t="str">
        <f>VLOOKUP(N2008,Referans!A:B,2,FALSE)</f>
        <v>Ayşe Demir</v>
      </c>
      <c r="U2008" s="20" t="str">
        <f>INDEX(Referans!B:B,MATCH(N2008,Referans!A:A,0))</f>
        <v>Ayşe Demir</v>
      </c>
      <c r="V2008" s="20" t="str">
        <f t="shared" si="31"/>
        <v>KARLI</v>
      </c>
    </row>
    <row r="2009" spans="1:22" x14ac:dyDescent="0.25">
      <c r="A2009" s="1">
        <v>3432</v>
      </c>
      <c r="B2009" s="19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1">
        <v>128.9</v>
      </c>
      <c r="R2009" s="1">
        <v>2</v>
      </c>
      <c r="S2009" s="11">
        <v>15.468000000000004</v>
      </c>
      <c r="T2009" s="20" t="str">
        <f>VLOOKUP(N2009,Referans!A:B,2,FALSE)</f>
        <v>Ahmet Yılmaz</v>
      </c>
      <c r="U2009" s="20" t="str">
        <f>INDEX(Referans!B:B,MATCH(N2009,Referans!A:A,0))</f>
        <v>Ahmet Yılmaz</v>
      </c>
      <c r="V2009" s="20" t="str">
        <f t="shared" si="31"/>
        <v>KARLI</v>
      </c>
    </row>
    <row r="2010" spans="1:22" x14ac:dyDescent="0.25">
      <c r="A2010" s="1">
        <v>3433</v>
      </c>
      <c r="B2010" s="19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1">
        <v>60.12</v>
      </c>
      <c r="R2010" s="1">
        <v>9</v>
      </c>
      <c r="S2010" s="11">
        <v>28.857599999999998</v>
      </c>
      <c r="T2010" s="20" t="str">
        <f>VLOOKUP(N2010,Referans!A:B,2,FALSE)</f>
        <v>Ayşe Demir</v>
      </c>
      <c r="U2010" s="20" t="str">
        <f>INDEX(Referans!B:B,MATCH(N2010,Referans!A:A,0))</f>
        <v>Ayşe Demir</v>
      </c>
      <c r="V2010" s="20" t="str">
        <f t="shared" si="31"/>
        <v>KARLI</v>
      </c>
    </row>
    <row r="2011" spans="1:22" x14ac:dyDescent="0.25">
      <c r="A2011" s="1">
        <v>3434</v>
      </c>
      <c r="B2011" s="19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1">
        <v>24.816000000000003</v>
      </c>
      <c r="R2011" s="1">
        <v>3</v>
      </c>
      <c r="S2011" s="11">
        <v>8.3753999999999991</v>
      </c>
      <c r="T2011" s="20" t="str">
        <f>VLOOKUP(N2011,Referans!A:B,2,FALSE)</f>
        <v>Ayşe Demir</v>
      </c>
      <c r="U2011" s="20" t="str">
        <f>INDEX(Referans!B:B,MATCH(N2011,Referans!A:A,0))</f>
        <v>Ayşe Demir</v>
      </c>
      <c r="V2011" s="20" t="str">
        <f t="shared" si="31"/>
        <v>KARLI</v>
      </c>
    </row>
    <row r="2012" spans="1:22" x14ac:dyDescent="0.25">
      <c r="A2012" s="1">
        <v>3435</v>
      </c>
      <c r="B2012" s="19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1">
        <v>14.976000000000003</v>
      </c>
      <c r="R2012" s="1">
        <v>6</v>
      </c>
      <c r="S2012" s="11">
        <v>5.4287999999999981</v>
      </c>
      <c r="T2012" s="20" t="str">
        <f>VLOOKUP(N2012,Referans!A:B,2,FALSE)</f>
        <v>Ayşe Demir</v>
      </c>
      <c r="U2012" s="20" t="str">
        <f>INDEX(Referans!B:B,MATCH(N2012,Referans!A:A,0))</f>
        <v>Ayşe Demir</v>
      </c>
      <c r="V2012" s="20" t="str">
        <f t="shared" si="31"/>
        <v>KARLI</v>
      </c>
    </row>
    <row r="2013" spans="1:22" x14ac:dyDescent="0.25">
      <c r="A2013" s="1">
        <v>3438</v>
      </c>
      <c r="B2013" s="19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1">
        <v>16.192</v>
      </c>
      <c r="R2013" s="1">
        <v>2</v>
      </c>
      <c r="S2013" s="11">
        <v>-8.5007999999999981</v>
      </c>
      <c r="T2013" s="20" t="str">
        <f>VLOOKUP(N2013,Referans!A:B,2,FALSE)</f>
        <v>Ahmet Yılmaz</v>
      </c>
      <c r="U2013" s="20" t="str">
        <f>INDEX(Referans!B:B,MATCH(N2013,Referans!A:A,0))</f>
        <v>Ahmet Yılmaz</v>
      </c>
      <c r="V2013" s="20" t="str">
        <f t="shared" si="31"/>
        <v>ZARARLI</v>
      </c>
    </row>
    <row r="2014" spans="1:22" x14ac:dyDescent="0.25">
      <c r="A2014" s="1">
        <v>3439</v>
      </c>
      <c r="B2014" s="19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1">
        <v>251.00599999999997</v>
      </c>
      <c r="R2014" s="1">
        <v>2</v>
      </c>
      <c r="S2014" s="11">
        <v>-68.130199999999988</v>
      </c>
      <c r="T2014" s="20" t="str">
        <f>VLOOKUP(N2014,Referans!A:B,2,FALSE)</f>
        <v>Ahmet Yılmaz</v>
      </c>
      <c r="U2014" s="20" t="str">
        <f>INDEX(Referans!B:B,MATCH(N2014,Referans!A:A,0))</f>
        <v>Ahmet Yılmaz</v>
      </c>
      <c r="V2014" s="20" t="str">
        <f t="shared" si="31"/>
        <v>ZARARLI</v>
      </c>
    </row>
    <row r="2015" spans="1:22" x14ac:dyDescent="0.25">
      <c r="A2015" s="1">
        <v>3440</v>
      </c>
      <c r="B2015" s="19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1">
        <v>54.192</v>
      </c>
      <c r="R2015" s="1">
        <v>6</v>
      </c>
      <c r="S2015" s="11">
        <v>4.0643999999999973</v>
      </c>
      <c r="T2015" s="20" t="str">
        <f>VLOOKUP(N2015,Referans!A:B,2,FALSE)</f>
        <v>Ayşe Demir</v>
      </c>
      <c r="U2015" s="20" t="str">
        <f>INDEX(Referans!B:B,MATCH(N2015,Referans!A:A,0))</f>
        <v>Ayşe Demir</v>
      </c>
      <c r="V2015" s="20" t="str">
        <f t="shared" si="31"/>
        <v>KARLI</v>
      </c>
    </row>
    <row r="2016" spans="1:22" x14ac:dyDescent="0.25">
      <c r="A2016" s="1">
        <v>3443</v>
      </c>
      <c r="B2016" s="19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1">
        <v>16.740000000000002</v>
      </c>
      <c r="R2016" s="1">
        <v>3</v>
      </c>
      <c r="S2016" s="11">
        <v>8.370000000000001</v>
      </c>
      <c r="T2016" s="20" t="str">
        <f>VLOOKUP(N2016,Referans!A:B,2,FALSE)</f>
        <v>Ayşe Demir</v>
      </c>
      <c r="U2016" s="20" t="str">
        <f>INDEX(Referans!B:B,MATCH(N2016,Referans!A:A,0))</f>
        <v>Ayşe Demir</v>
      </c>
      <c r="V2016" s="20" t="str">
        <f t="shared" si="31"/>
        <v>KARLI</v>
      </c>
    </row>
    <row r="2017" spans="1:22" x14ac:dyDescent="0.25">
      <c r="A2017" s="1">
        <v>3444</v>
      </c>
      <c r="B2017" s="19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1">
        <v>2504.7399999999998</v>
      </c>
      <c r="R2017" s="1">
        <v>7</v>
      </c>
      <c r="S2017" s="11">
        <v>626.18499999999995</v>
      </c>
      <c r="T2017" s="20" t="str">
        <f>VLOOKUP(N2017,Referans!A:B,2,FALSE)</f>
        <v>Ayşe Demir</v>
      </c>
      <c r="U2017" s="20" t="str">
        <f>INDEX(Referans!B:B,MATCH(N2017,Referans!A:A,0))</f>
        <v>Ayşe Demir</v>
      </c>
      <c r="V2017" s="20" t="str">
        <f t="shared" si="31"/>
        <v>KARLI</v>
      </c>
    </row>
    <row r="2018" spans="1:22" x14ac:dyDescent="0.25">
      <c r="A2018" s="1">
        <v>3445</v>
      </c>
      <c r="B2018" s="19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1">
        <v>84.784000000000006</v>
      </c>
      <c r="R2018" s="1">
        <v>2</v>
      </c>
      <c r="S2018" s="11">
        <v>-16.956800000000005</v>
      </c>
      <c r="T2018" s="20" t="str">
        <f>VLOOKUP(N2018,Referans!A:B,2,FALSE)</f>
        <v>Ayşe Demir</v>
      </c>
      <c r="U2018" s="20" t="str">
        <f>INDEX(Referans!B:B,MATCH(N2018,Referans!A:A,0))</f>
        <v>Ayşe Demir</v>
      </c>
      <c r="V2018" s="20" t="str">
        <f t="shared" si="31"/>
        <v>ZARARLI</v>
      </c>
    </row>
    <row r="2019" spans="1:22" x14ac:dyDescent="0.25">
      <c r="A2019" s="1">
        <v>3447</v>
      </c>
      <c r="B2019" s="19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1">
        <v>70.88</v>
      </c>
      <c r="R2019" s="1">
        <v>2</v>
      </c>
      <c r="S2019" s="11">
        <v>33.313599999999994</v>
      </c>
      <c r="T2019" s="20" t="str">
        <f>VLOOKUP(N2019,Referans!A:B,2,FALSE)</f>
        <v>Ayşe Demir</v>
      </c>
      <c r="U2019" s="20" t="str">
        <f>INDEX(Referans!B:B,MATCH(N2019,Referans!A:A,0))</f>
        <v>Ayşe Demir</v>
      </c>
      <c r="V2019" s="20" t="str">
        <f t="shared" si="31"/>
        <v>KARLI</v>
      </c>
    </row>
    <row r="2020" spans="1:22" x14ac:dyDescent="0.25">
      <c r="A2020" s="1">
        <v>3448</v>
      </c>
      <c r="B2020" s="19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1">
        <v>3.76</v>
      </c>
      <c r="R2020" s="1">
        <v>2</v>
      </c>
      <c r="S2020" s="11">
        <v>1.0903999999999998</v>
      </c>
      <c r="T2020" s="20" t="str">
        <f>VLOOKUP(N2020,Referans!A:B,2,FALSE)</f>
        <v>Ayşe Demir</v>
      </c>
      <c r="U2020" s="20" t="str">
        <f>INDEX(Referans!B:B,MATCH(N2020,Referans!A:A,0))</f>
        <v>Ayşe Demir</v>
      </c>
      <c r="V2020" s="20" t="str">
        <f t="shared" si="31"/>
        <v>KARLI</v>
      </c>
    </row>
    <row r="2021" spans="1:22" x14ac:dyDescent="0.25">
      <c r="A2021" s="1">
        <v>3449</v>
      </c>
      <c r="B2021" s="19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1">
        <v>27.263999999999999</v>
      </c>
      <c r="R2021" s="1">
        <v>2</v>
      </c>
      <c r="S2021" s="11">
        <v>8.8607999999999976</v>
      </c>
      <c r="T2021" s="20" t="str">
        <f>VLOOKUP(N2021,Referans!A:B,2,FALSE)</f>
        <v>Ayşe Demir</v>
      </c>
      <c r="U2021" s="20" t="str">
        <f>INDEX(Referans!B:B,MATCH(N2021,Referans!A:A,0))</f>
        <v>Ayşe Demir</v>
      </c>
      <c r="V2021" s="20" t="str">
        <f t="shared" si="31"/>
        <v>KARLI</v>
      </c>
    </row>
    <row r="2022" spans="1:22" x14ac:dyDescent="0.25">
      <c r="A2022" s="1">
        <v>3456</v>
      </c>
      <c r="B2022" s="19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1">
        <v>16.496000000000002</v>
      </c>
      <c r="R2022" s="1">
        <v>2</v>
      </c>
      <c r="S2022" s="11">
        <v>5.5673999999999992</v>
      </c>
      <c r="T2022" s="20" t="str">
        <f>VLOOKUP(N2022,Referans!A:B,2,FALSE)</f>
        <v>Ayşe Demir</v>
      </c>
      <c r="U2022" s="20" t="str">
        <f>INDEX(Referans!B:B,MATCH(N2022,Referans!A:A,0))</f>
        <v>Ayşe Demir</v>
      </c>
      <c r="V2022" s="20" t="str">
        <f t="shared" si="31"/>
        <v>KARLI</v>
      </c>
    </row>
    <row r="2023" spans="1:22" x14ac:dyDescent="0.25">
      <c r="A2023" s="1">
        <v>3457</v>
      </c>
      <c r="B2023" s="19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1">
        <v>71.975999999999999</v>
      </c>
      <c r="R2023" s="1">
        <v>3</v>
      </c>
      <c r="S2023" s="11">
        <v>19.793400000000005</v>
      </c>
      <c r="T2023" s="20" t="str">
        <f>VLOOKUP(N2023,Referans!A:B,2,FALSE)</f>
        <v>Mehmet Kaya</v>
      </c>
      <c r="U2023" s="20" t="str">
        <f>INDEX(Referans!B:B,MATCH(N2023,Referans!A:A,0))</f>
        <v>Mehmet Kaya</v>
      </c>
      <c r="V2023" s="20" t="str">
        <f t="shared" si="31"/>
        <v>KARLI</v>
      </c>
    </row>
    <row r="2024" spans="1:22" x14ac:dyDescent="0.25">
      <c r="A2024" s="1">
        <v>3458</v>
      </c>
      <c r="B2024" s="19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1">
        <v>22.512000000000004</v>
      </c>
      <c r="R2024" s="1">
        <v>3</v>
      </c>
      <c r="S2024" s="11">
        <v>2.2511999999999999</v>
      </c>
      <c r="T2024" s="20" t="str">
        <f>VLOOKUP(N2024,Referans!A:B,2,FALSE)</f>
        <v>Ahmet Yılmaz</v>
      </c>
      <c r="U2024" s="20" t="str">
        <f>INDEX(Referans!B:B,MATCH(N2024,Referans!A:A,0))</f>
        <v>Ahmet Yılmaz</v>
      </c>
      <c r="V2024" s="20" t="str">
        <f t="shared" si="31"/>
        <v>KARLI</v>
      </c>
    </row>
    <row r="2025" spans="1:22" x14ac:dyDescent="0.25">
      <c r="A2025" s="1">
        <v>3459</v>
      </c>
      <c r="B2025" s="19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1">
        <v>3.4440000000000008</v>
      </c>
      <c r="R2025" s="1">
        <v>2</v>
      </c>
      <c r="S2025" s="11">
        <v>-2.7551999999999994</v>
      </c>
      <c r="T2025" s="20" t="str">
        <f>VLOOKUP(N2025,Referans!A:B,2,FALSE)</f>
        <v>Ayşe Demir</v>
      </c>
      <c r="U2025" s="20" t="str">
        <f>INDEX(Referans!B:B,MATCH(N2025,Referans!A:A,0))</f>
        <v>Ayşe Demir</v>
      </c>
      <c r="V2025" s="20" t="str">
        <f t="shared" si="31"/>
        <v>ZARARLI</v>
      </c>
    </row>
    <row r="2026" spans="1:22" x14ac:dyDescent="0.25">
      <c r="A2026" s="1">
        <v>3460</v>
      </c>
      <c r="B2026" s="19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1">
        <v>538.19400000000007</v>
      </c>
      <c r="R2026" s="1">
        <v>2</v>
      </c>
      <c r="S2026" s="11">
        <v>-412.61539999999991</v>
      </c>
      <c r="T2026" s="20" t="str">
        <f>VLOOKUP(N2026,Referans!A:B,2,FALSE)</f>
        <v>Ayşe Demir</v>
      </c>
      <c r="U2026" s="20" t="str">
        <f>INDEX(Referans!B:B,MATCH(N2026,Referans!A:A,0))</f>
        <v>Ayşe Demir</v>
      </c>
      <c r="V2026" s="20" t="str">
        <f t="shared" si="31"/>
        <v>ZARARLI</v>
      </c>
    </row>
    <row r="2027" spans="1:22" x14ac:dyDescent="0.25">
      <c r="A2027" s="1">
        <v>3461</v>
      </c>
      <c r="B2027" s="19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1">
        <v>47.984000000000002</v>
      </c>
      <c r="R2027" s="1">
        <v>2</v>
      </c>
      <c r="S2027" s="11">
        <v>14.395200000000004</v>
      </c>
      <c r="T2027" s="20" t="str">
        <f>VLOOKUP(N2027,Referans!A:B,2,FALSE)</f>
        <v>Mehmet Kaya</v>
      </c>
      <c r="U2027" s="20" t="str">
        <f>INDEX(Referans!B:B,MATCH(N2027,Referans!A:A,0))</f>
        <v>Mehmet Kaya</v>
      </c>
      <c r="V2027" s="20" t="str">
        <f t="shared" si="31"/>
        <v>KARLI</v>
      </c>
    </row>
    <row r="2028" spans="1:22" x14ac:dyDescent="0.25">
      <c r="A2028" s="1">
        <v>3462</v>
      </c>
      <c r="B2028" s="19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1">
        <v>492.76800000000003</v>
      </c>
      <c r="R2028" s="1">
        <v>4</v>
      </c>
      <c r="S2028" s="11">
        <v>55.436399999999935</v>
      </c>
      <c r="T2028" s="20" t="str">
        <f>VLOOKUP(N2028,Referans!A:B,2,FALSE)</f>
        <v>Mehmet Kaya</v>
      </c>
      <c r="U2028" s="20" t="str">
        <f>INDEX(Referans!B:B,MATCH(N2028,Referans!A:A,0))</f>
        <v>Mehmet Kaya</v>
      </c>
      <c r="V2028" s="20" t="str">
        <f t="shared" si="31"/>
        <v>KARLI</v>
      </c>
    </row>
    <row r="2029" spans="1:22" x14ac:dyDescent="0.25">
      <c r="A2029" s="1">
        <v>3464</v>
      </c>
      <c r="B2029" s="19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1">
        <v>5.08</v>
      </c>
      <c r="R2029" s="1">
        <v>1</v>
      </c>
      <c r="S2029" s="11">
        <v>1.6509999999999998</v>
      </c>
      <c r="T2029" s="20" t="str">
        <f>VLOOKUP(N2029,Referans!A:B,2,FALSE)</f>
        <v>Ayşe Demir</v>
      </c>
      <c r="U2029" s="20" t="str">
        <f>INDEX(Referans!B:B,MATCH(N2029,Referans!A:A,0))</f>
        <v>Ayşe Demir</v>
      </c>
      <c r="V2029" s="20" t="str">
        <f t="shared" si="31"/>
        <v>KARLI</v>
      </c>
    </row>
    <row r="2030" spans="1:22" x14ac:dyDescent="0.25">
      <c r="A2030" s="1">
        <v>3465</v>
      </c>
      <c r="B2030" s="19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1">
        <v>47.992000000000004</v>
      </c>
      <c r="R2030" s="1">
        <v>1</v>
      </c>
      <c r="S2030" s="11">
        <v>7.198799999999995</v>
      </c>
      <c r="T2030" s="20" t="str">
        <f>VLOOKUP(N2030,Referans!A:B,2,FALSE)</f>
        <v>Mehmet Kaya</v>
      </c>
      <c r="U2030" s="20" t="str">
        <f>INDEX(Referans!B:B,MATCH(N2030,Referans!A:A,0))</f>
        <v>Mehmet Kaya</v>
      </c>
      <c r="V2030" s="20" t="str">
        <f t="shared" si="31"/>
        <v>KARLI</v>
      </c>
    </row>
    <row r="2031" spans="1:22" x14ac:dyDescent="0.25">
      <c r="A2031" s="1">
        <v>3469</v>
      </c>
      <c r="B2031" s="19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1">
        <v>133.38</v>
      </c>
      <c r="R2031" s="1">
        <v>6</v>
      </c>
      <c r="S2031" s="11">
        <v>58.687200000000011</v>
      </c>
      <c r="T2031" s="20" t="str">
        <f>VLOOKUP(N2031,Referans!A:B,2,FALSE)</f>
        <v>Ahmet Yılmaz</v>
      </c>
      <c r="U2031" s="20" t="str">
        <f>INDEX(Referans!B:B,MATCH(N2031,Referans!A:A,0))</f>
        <v>Ahmet Yılmaz</v>
      </c>
      <c r="V2031" s="20" t="str">
        <f t="shared" si="31"/>
        <v>KARLI</v>
      </c>
    </row>
    <row r="2032" spans="1:22" x14ac:dyDescent="0.25">
      <c r="A2032" s="1">
        <v>3471</v>
      </c>
      <c r="B2032" s="19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1">
        <v>16.739999999999998</v>
      </c>
      <c r="R2032" s="1">
        <v>2</v>
      </c>
      <c r="S2032" s="11">
        <v>4.3523999999999994</v>
      </c>
      <c r="T2032" s="20" t="str">
        <f>VLOOKUP(N2032,Referans!A:B,2,FALSE)</f>
        <v>Ahmet Yılmaz</v>
      </c>
      <c r="U2032" s="20" t="str">
        <f>INDEX(Referans!B:B,MATCH(N2032,Referans!A:A,0))</f>
        <v>Ahmet Yılmaz</v>
      </c>
      <c r="V2032" s="20" t="str">
        <f t="shared" si="31"/>
        <v>KARLI</v>
      </c>
    </row>
    <row r="2033" spans="1:22" x14ac:dyDescent="0.25">
      <c r="A2033" s="1">
        <v>3472</v>
      </c>
      <c r="B2033" s="19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1">
        <v>10.848000000000001</v>
      </c>
      <c r="R2033" s="1">
        <v>2</v>
      </c>
      <c r="S2033" s="11">
        <v>3.5255999999999994</v>
      </c>
      <c r="T2033" s="20" t="str">
        <f>VLOOKUP(N2033,Referans!A:B,2,FALSE)</f>
        <v>Ayşe Demir</v>
      </c>
      <c r="U2033" s="20" t="str">
        <f>INDEX(Referans!B:B,MATCH(N2033,Referans!A:A,0))</f>
        <v>Ayşe Demir</v>
      </c>
      <c r="V2033" s="20" t="str">
        <f t="shared" si="31"/>
        <v>KARLI</v>
      </c>
    </row>
    <row r="2034" spans="1:22" x14ac:dyDescent="0.25">
      <c r="A2034" s="1">
        <v>3473</v>
      </c>
      <c r="B2034" s="19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1">
        <v>18.544</v>
      </c>
      <c r="R2034" s="1">
        <v>2</v>
      </c>
      <c r="S2034" s="11">
        <v>3.0133999999999981</v>
      </c>
      <c r="T2034" s="20" t="str">
        <f>VLOOKUP(N2034,Referans!A:B,2,FALSE)</f>
        <v>Mehmet Kaya</v>
      </c>
      <c r="U2034" s="20" t="str">
        <f>INDEX(Referans!B:B,MATCH(N2034,Referans!A:A,0))</f>
        <v>Mehmet Kaya</v>
      </c>
      <c r="V2034" s="20" t="str">
        <f t="shared" si="31"/>
        <v>KARLI</v>
      </c>
    </row>
    <row r="2035" spans="1:22" x14ac:dyDescent="0.25">
      <c r="A2035" s="1">
        <v>3474</v>
      </c>
      <c r="B2035" s="19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1">
        <v>180.98</v>
      </c>
      <c r="R2035" s="1">
        <v>1</v>
      </c>
      <c r="S2035" s="11">
        <v>47.0548</v>
      </c>
      <c r="T2035" s="20" t="str">
        <f>VLOOKUP(N2035,Referans!A:B,2,FALSE)</f>
        <v>Ahmet Yılmaz</v>
      </c>
      <c r="U2035" s="20" t="str">
        <f>INDEX(Referans!B:B,MATCH(N2035,Referans!A:A,0))</f>
        <v>Ahmet Yılmaz</v>
      </c>
      <c r="V2035" s="20" t="str">
        <f t="shared" si="31"/>
        <v>KARLI</v>
      </c>
    </row>
    <row r="2036" spans="1:22" x14ac:dyDescent="0.25">
      <c r="A2036" s="1">
        <v>3475</v>
      </c>
      <c r="B2036" s="19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1">
        <v>99.98</v>
      </c>
      <c r="R2036" s="1">
        <v>2</v>
      </c>
      <c r="S2036" s="11">
        <v>42.991400000000006</v>
      </c>
      <c r="T2036" s="20" t="str">
        <f>VLOOKUP(N2036,Referans!A:B,2,FALSE)</f>
        <v>Mehmet Kaya</v>
      </c>
      <c r="U2036" s="20" t="str">
        <f>INDEX(Referans!B:B,MATCH(N2036,Referans!A:A,0))</f>
        <v>Mehmet Kaya</v>
      </c>
      <c r="V2036" s="20" t="str">
        <f t="shared" si="31"/>
        <v>KARLI</v>
      </c>
    </row>
    <row r="2037" spans="1:22" x14ac:dyDescent="0.25">
      <c r="A2037" s="1">
        <v>3476</v>
      </c>
      <c r="B2037" s="19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1">
        <v>34.950000000000003</v>
      </c>
      <c r="R2037" s="1">
        <v>5</v>
      </c>
      <c r="S2037" s="11">
        <v>15.378000000000004</v>
      </c>
      <c r="T2037" s="20" t="str">
        <f>VLOOKUP(N2037,Referans!A:B,2,FALSE)</f>
        <v>Mehmet Kaya</v>
      </c>
      <c r="U2037" s="20" t="str">
        <f>INDEX(Referans!B:B,MATCH(N2037,Referans!A:A,0))</f>
        <v>Mehmet Kaya</v>
      </c>
      <c r="V2037" s="20" t="str">
        <f t="shared" si="31"/>
        <v>KARLI</v>
      </c>
    </row>
    <row r="2038" spans="1:22" x14ac:dyDescent="0.25">
      <c r="A2038" s="1">
        <v>3477</v>
      </c>
      <c r="B2038" s="19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1">
        <v>152</v>
      </c>
      <c r="R2038" s="1">
        <v>5</v>
      </c>
      <c r="S2038" s="11">
        <v>69.919999999999987</v>
      </c>
      <c r="T2038" s="20" t="str">
        <f>VLOOKUP(N2038,Referans!A:B,2,FALSE)</f>
        <v>Ayşe Demir</v>
      </c>
      <c r="U2038" s="20" t="str">
        <f>INDEX(Referans!B:B,MATCH(N2038,Referans!A:A,0))</f>
        <v>Ayşe Demir</v>
      </c>
      <c r="V2038" s="20" t="str">
        <f t="shared" si="31"/>
        <v>KARLI</v>
      </c>
    </row>
    <row r="2039" spans="1:22" x14ac:dyDescent="0.25">
      <c r="A2039" s="1">
        <v>3479</v>
      </c>
      <c r="B2039" s="19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1">
        <v>8.56</v>
      </c>
      <c r="R2039" s="1">
        <v>2</v>
      </c>
      <c r="S2039" s="11">
        <v>2.4823999999999993</v>
      </c>
      <c r="T2039" s="20" t="str">
        <f>VLOOKUP(N2039,Referans!A:B,2,FALSE)</f>
        <v>Ayşe Demir</v>
      </c>
      <c r="U2039" s="20" t="str">
        <f>INDEX(Referans!B:B,MATCH(N2039,Referans!A:A,0))</f>
        <v>Ayşe Demir</v>
      </c>
      <c r="V2039" s="20" t="str">
        <f t="shared" si="31"/>
        <v>KARLI</v>
      </c>
    </row>
    <row r="2040" spans="1:22" x14ac:dyDescent="0.25">
      <c r="A2040" s="1">
        <v>3480</v>
      </c>
      <c r="B2040" s="19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1">
        <v>45.36</v>
      </c>
      <c r="R2040" s="1">
        <v>7</v>
      </c>
      <c r="S2040" s="11">
        <v>21.772800000000004</v>
      </c>
      <c r="T2040" s="20" t="str">
        <f>VLOOKUP(N2040,Referans!A:B,2,FALSE)</f>
        <v>Ayşe Demir</v>
      </c>
      <c r="U2040" s="20" t="str">
        <f>INDEX(Referans!B:B,MATCH(N2040,Referans!A:A,0))</f>
        <v>Ayşe Demir</v>
      </c>
      <c r="V2040" s="20" t="str">
        <f t="shared" si="31"/>
        <v>KARLI</v>
      </c>
    </row>
    <row r="2041" spans="1:22" x14ac:dyDescent="0.25">
      <c r="A2041" s="1">
        <v>3481</v>
      </c>
      <c r="B2041" s="19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1">
        <v>1421.6640000000002</v>
      </c>
      <c r="R2041" s="1">
        <v>6</v>
      </c>
      <c r="S2041" s="11">
        <v>-195.47879999999998</v>
      </c>
      <c r="T2041" s="20" t="str">
        <f>VLOOKUP(N2041,Referans!A:B,2,FALSE)</f>
        <v>Ahmet Yılmaz</v>
      </c>
      <c r="U2041" s="20" t="str">
        <f>INDEX(Referans!B:B,MATCH(N2041,Referans!A:A,0))</f>
        <v>Ahmet Yılmaz</v>
      </c>
      <c r="V2041" s="20" t="str">
        <f t="shared" si="31"/>
        <v>ZARARLI</v>
      </c>
    </row>
    <row r="2042" spans="1:22" x14ac:dyDescent="0.25">
      <c r="A2042" s="1">
        <v>3486</v>
      </c>
      <c r="B2042" s="19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1">
        <v>7.92</v>
      </c>
      <c r="R2042" s="1">
        <v>4</v>
      </c>
      <c r="S2042" s="11">
        <v>3.5640000000000001</v>
      </c>
      <c r="T2042" s="20" t="str">
        <f>VLOOKUP(N2042,Referans!A:B,2,FALSE)</f>
        <v>Ayşe Demir</v>
      </c>
      <c r="U2042" s="20" t="str">
        <f>INDEX(Referans!B:B,MATCH(N2042,Referans!A:A,0))</f>
        <v>Ayşe Demir</v>
      </c>
      <c r="V2042" s="20" t="str">
        <f t="shared" si="31"/>
        <v>KARLI</v>
      </c>
    </row>
    <row r="2043" spans="1:22" x14ac:dyDescent="0.25">
      <c r="A2043" s="1">
        <v>3487</v>
      </c>
      <c r="B2043" s="19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1">
        <v>36.192</v>
      </c>
      <c r="R2043" s="1">
        <v>1</v>
      </c>
      <c r="S2043" s="11">
        <v>2.7143999999999995</v>
      </c>
      <c r="T2043" s="20" t="str">
        <f>VLOOKUP(N2043,Referans!A:B,2,FALSE)</f>
        <v>Mehmet Kaya</v>
      </c>
      <c r="U2043" s="20" t="str">
        <f>INDEX(Referans!B:B,MATCH(N2043,Referans!A:A,0))</f>
        <v>Mehmet Kaya</v>
      </c>
      <c r="V2043" s="20" t="str">
        <f t="shared" si="31"/>
        <v>KARLI</v>
      </c>
    </row>
    <row r="2044" spans="1:22" x14ac:dyDescent="0.25">
      <c r="A2044" s="1">
        <v>3488</v>
      </c>
      <c r="B2044" s="19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1">
        <v>147.184</v>
      </c>
      <c r="R2044" s="1">
        <v>2</v>
      </c>
      <c r="S2044" s="11">
        <v>-29.436800000000012</v>
      </c>
      <c r="T2044" s="20" t="str">
        <f>VLOOKUP(N2044,Referans!A:B,2,FALSE)</f>
        <v>Ayşe Demir</v>
      </c>
      <c r="U2044" s="20" t="str">
        <f>INDEX(Referans!B:B,MATCH(N2044,Referans!A:A,0))</f>
        <v>Ayşe Demir</v>
      </c>
      <c r="V2044" s="20" t="str">
        <f t="shared" si="31"/>
        <v>ZARARLI</v>
      </c>
    </row>
    <row r="2045" spans="1:22" x14ac:dyDescent="0.25">
      <c r="A2045" s="1">
        <v>3494</v>
      </c>
      <c r="B2045" s="19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1">
        <v>72</v>
      </c>
      <c r="R2045" s="1">
        <v>4</v>
      </c>
      <c r="S2045" s="11">
        <v>12.959999999999994</v>
      </c>
      <c r="T2045" s="20" t="str">
        <f>VLOOKUP(N2045,Referans!A:B,2,FALSE)</f>
        <v>Mehmet Kaya</v>
      </c>
      <c r="U2045" s="20" t="str">
        <f>INDEX(Referans!B:B,MATCH(N2045,Referans!A:A,0))</f>
        <v>Mehmet Kaya</v>
      </c>
      <c r="V2045" s="20" t="str">
        <f t="shared" si="31"/>
        <v>KARLI</v>
      </c>
    </row>
    <row r="2046" spans="1:22" x14ac:dyDescent="0.25">
      <c r="A2046" s="1">
        <v>3495</v>
      </c>
      <c r="B2046" s="19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1">
        <v>655.90000000000009</v>
      </c>
      <c r="R2046" s="1">
        <v>5</v>
      </c>
      <c r="S2046" s="11">
        <v>275.47800000000001</v>
      </c>
      <c r="T2046" s="20" t="str">
        <f>VLOOKUP(N2046,Referans!A:B,2,FALSE)</f>
        <v>Mehmet Kaya</v>
      </c>
      <c r="U2046" s="20" t="str">
        <f>INDEX(Referans!B:B,MATCH(N2046,Referans!A:A,0))</f>
        <v>Mehmet Kaya</v>
      </c>
      <c r="V2046" s="20" t="str">
        <f t="shared" si="31"/>
        <v>KARLI</v>
      </c>
    </row>
    <row r="2047" spans="1:22" x14ac:dyDescent="0.25">
      <c r="A2047" s="1">
        <v>3496</v>
      </c>
      <c r="B2047" s="19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1">
        <v>603.91999999999996</v>
      </c>
      <c r="R2047" s="1">
        <v>4</v>
      </c>
      <c r="S2047" s="11">
        <v>181.17599999999993</v>
      </c>
      <c r="T2047" s="20" t="str">
        <f>VLOOKUP(N2047,Referans!A:B,2,FALSE)</f>
        <v>Ahmet Yılmaz</v>
      </c>
      <c r="U2047" s="20" t="str">
        <f>INDEX(Referans!B:B,MATCH(N2047,Referans!A:A,0))</f>
        <v>Ahmet Yılmaz</v>
      </c>
      <c r="V2047" s="20" t="str">
        <f t="shared" si="31"/>
        <v>KARLI</v>
      </c>
    </row>
    <row r="2048" spans="1:22" x14ac:dyDescent="0.25">
      <c r="A2048" s="1">
        <v>3497</v>
      </c>
      <c r="B2048" s="19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1">
        <v>513.024</v>
      </c>
      <c r="R2048" s="1">
        <v>2</v>
      </c>
      <c r="S2048" s="11">
        <v>12.82559999999998</v>
      </c>
      <c r="T2048" s="20" t="str">
        <f>VLOOKUP(N2048,Referans!A:B,2,FALSE)</f>
        <v>Ahmet Yılmaz</v>
      </c>
      <c r="U2048" s="20" t="str">
        <f>INDEX(Referans!B:B,MATCH(N2048,Referans!A:A,0))</f>
        <v>Ahmet Yılmaz</v>
      </c>
      <c r="V2048" s="20" t="str">
        <f t="shared" si="31"/>
        <v>KARLI</v>
      </c>
    </row>
    <row r="2049" spans="1:22" x14ac:dyDescent="0.25">
      <c r="A2049" s="1">
        <v>3498</v>
      </c>
      <c r="B2049" s="19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1">
        <v>487.91999999999996</v>
      </c>
      <c r="R2049" s="1">
        <v>6</v>
      </c>
      <c r="S2049" s="11">
        <v>136.61759999999998</v>
      </c>
      <c r="T2049" s="20" t="str">
        <f>VLOOKUP(N2049,Referans!A:B,2,FALSE)</f>
        <v>Ayşe Demir</v>
      </c>
      <c r="U2049" s="20" t="str">
        <f>INDEX(Referans!B:B,MATCH(N2049,Referans!A:A,0))</f>
        <v>Ayşe Demir</v>
      </c>
      <c r="V2049" s="20" t="str">
        <f t="shared" si="31"/>
        <v>KARLI</v>
      </c>
    </row>
    <row r="2050" spans="1:22" x14ac:dyDescent="0.25">
      <c r="A2050" s="1">
        <v>3499</v>
      </c>
      <c r="B2050" s="19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1">
        <v>15.24</v>
      </c>
      <c r="R2050" s="1">
        <v>5</v>
      </c>
      <c r="S2050" s="11">
        <v>5.3339999999999996</v>
      </c>
      <c r="T2050" s="20" t="str">
        <f>VLOOKUP(N2050,Referans!A:B,2,FALSE)</f>
        <v>Ayşe Demir</v>
      </c>
      <c r="U2050" s="20" t="str">
        <f>INDEX(Referans!B:B,MATCH(N2050,Referans!A:A,0))</f>
        <v>Ayşe Demir</v>
      </c>
      <c r="V2050" s="20" t="str">
        <f t="shared" ref="V2050:V2113" si="32">IF(S2050&gt;0,"KARLI",IF(S2050=0,"KAR VEYA ZARAR YOK","ZARARLI"))</f>
        <v>KARLI</v>
      </c>
    </row>
    <row r="2051" spans="1:22" x14ac:dyDescent="0.25">
      <c r="A2051" s="1">
        <v>3500</v>
      </c>
      <c r="B2051" s="19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1">
        <v>209.96999999999997</v>
      </c>
      <c r="R2051" s="1">
        <v>3</v>
      </c>
      <c r="S2051" s="11">
        <v>71.389799999999994</v>
      </c>
      <c r="T2051" s="20" t="str">
        <f>VLOOKUP(N2051,Referans!A:B,2,FALSE)</f>
        <v>Mehmet Kaya</v>
      </c>
      <c r="U2051" s="20" t="str">
        <f>INDEX(Referans!B:B,MATCH(N2051,Referans!A:A,0))</f>
        <v>Mehmet Kaya</v>
      </c>
      <c r="V2051" s="20" t="str">
        <f t="shared" si="32"/>
        <v>KARLI</v>
      </c>
    </row>
    <row r="2052" spans="1:22" x14ac:dyDescent="0.25">
      <c r="A2052" s="1">
        <v>3501</v>
      </c>
      <c r="B2052" s="19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1">
        <v>62.94</v>
      </c>
      <c r="R2052" s="1">
        <v>3</v>
      </c>
      <c r="S2052" s="11">
        <v>30.211199999999998</v>
      </c>
      <c r="T2052" s="20" t="str">
        <f>VLOOKUP(N2052,Referans!A:B,2,FALSE)</f>
        <v>Ayşe Demir</v>
      </c>
      <c r="U2052" s="20" t="str">
        <f>INDEX(Referans!B:B,MATCH(N2052,Referans!A:A,0))</f>
        <v>Ayşe Demir</v>
      </c>
      <c r="V2052" s="20" t="str">
        <f t="shared" si="32"/>
        <v>KARLI</v>
      </c>
    </row>
    <row r="2053" spans="1:22" x14ac:dyDescent="0.25">
      <c r="A2053" s="1">
        <v>3502</v>
      </c>
      <c r="B2053" s="19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1">
        <v>25.919999999999998</v>
      </c>
      <c r="R2053" s="1">
        <v>9</v>
      </c>
      <c r="S2053" s="11">
        <v>7.7759999999999989</v>
      </c>
      <c r="T2053" s="20" t="str">
        <f>VLOOKUP(N2053,Referans!A:B,2,FALSE)</f>
        <v>Ayşe Demir</v>
      </c>
      <c r="U2053" s="20" t="str">
        <f>INDEX(Referans!B:B,MATCH(N2053,Referans!A:A,0))</f>
        <v>Ayşe Demir</v>
      </c>
      <c r="V2053" s="20" t="str">
        <f t="shared" si="32"/>
        <v>KARLI</v>
      </c>
    </row>
    <row r="2054" spans="1:22" x14ac:dyDescent="0.25">
      <c r="A2054" s="1">
        <v>3503</v>
      </c>
      <c r="B2054" s="19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1">
        <v>10.368000000000002</v>
      </c>
      <c r="R2054" s="1">
        <v>2</v>
      </c>
      <c r="S2054" s="11">
        <v>3.6288</v>
      </c>
      <c r="T2054" s="20" t="str">
        <f>VLOOKUP(N2054,Referans!A:B,2,FALSE)</f>
        <v>Ayşe Demir</v>
      </c>
      <c r="U2054" s="20" t="str">
        <f>INDEX(Referans!B:B,MATCH(N2054,Referans!A:A,0))</f>
        <v>Ayşe Demir</v>
      </c>
      <c r="V2054" s="20" t="str">
        <f t="shared" si="32"/>
        <v>KARLI</v>
      </c>
    </row>
    <row r="2055" spans="1:22" x14ac:dyDescent="0.25">
      <c r="A2055" s="1">
        <v>3504</v>
      </c>
      <c r="B2055" s="19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1">
        <v>95.736000000000004</v>
      </c>
      <c r="R2055" s="1">
        <v>3</v>
      </c>
      <c r="S2055" s="11">
        <v>20.343900000000001</v>
      </c>
      <c r="T2055" s="20" t="str">
        <f>VLOOKUP(N2055,Referans!A:B,2,FALSE)</f>
        <v>Mehmet Kaya</v>
      </c>
      <c r="U2055" s="20" t="str">
        <f>INDEX(Referans!B:B,MATCH(N2055,Referans!A:A,0))</f>
        <v>Mehmet Kaya</v>
      </c>
      <c r="V2055" s="20" t="str">
        <f t="shared" si="32"/>
        <v>KARLI</v>
      </c>
    </row>
    <row r="2056" spans="1:22" x14ac:dyDescent="0.25">
      <c r="A2056" s="1">
        <v>3505</v>
      </c>
      <c r="B2056" s="19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1">
        <v>900.08</v>
      </c>
      <c r="R2056" s="1">
        <v>4</v>
      </c>
      <c r="S2056" s="11">
        <v>117.0104</v>
      </c>
      <c r="T2056" s="20" t="str">
        <f>VLOOKUP(N2056,Referans!A:B,2,FALSE)</f>
        <v>Ayşe Demir</v>
      </c>
      <c r="U2056" s="20" t="str">
        <f>INDEX(Referans!B:B,MATCH(N2056,Referans!A:A,0))</f>
        <v>Ayşe Demir</v>
      </c>
      <c r="V2056" s="20" t="str">
        <f t="shared" si="32"/>
        <v>KARLI</v>
      </c>
    </row>
    <row r="2057" spans="1:22" x14ac:dyDescent="0.25">
      <c r="A2057" s="1">
        <v>3513</v>
      </c>
      <c r="B2057" s="19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1">
        <v>825.17399999999998</v>
      </c>
      <c r="R2057" s="1">
        <v>9</v>
      </c>
      <c r="S2057" s="11">
        <v>-117.88199999999998</v>
      </c>
      <c r="T2057" s="20" t="str">
        <f>VLOOKUP(N2057,Referans!A:B,2,FALSE)</f>
        <v>Ahmet Yılmaz</v>
      </c>
      <c r="U2057" s="20" t="str">
        <f>INDEX(Referans!B:B,MATCH(N2057,Referans!A:A,0))</f>
        <v>Ahmet Yılmaz</v>
      </c>
      <c r="V2057" s="20" t="str">
        <f t="shared" si="32"/>
        <v>ZARARLI</v>
      </c>
    </row>
    <row r="2058" spans="1:22" x14ac:dyDescent="0.25">
      <c r="A2058" s="1">
        <v>3514</v>
      </c>
      <c r="B2058" s="19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1">
        <v>17.760000000000002</v>
      </c>
      <c r="R2058" s="1">
        <v>3</v>
      </c>
      <c r="S2058" s="11">
        <v>5.55</v>
      </c>
      <c r="T2058" s="20" t="str">
        <f>VLOOKUP(N2058,Referans!A:B,2,FALSE)</f>
        <v>Ayşe Demir</v>
      </c>
      <c r="U2058" s="20" t="str">
        <f>INDEX(Referans!B:B,MATCH(N2058,Referans!A:A,0))</f>
        <v>Ayşe Demir</v>
      </c>
      <c r="V2058" s="20" t="str">
        <f t="shared" si="32"/>
        <v>KARLI</v>
      </c>
    </row>
    <row r="2059" spans="1:22" x14ac:dyDescent="0.25">
      <c r="A2059" s="1">
        <v>3515</v>
      </c>
      <c r="B2059" s="19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1">
        <v>6.911999999999999</v>
      </c>
      <c r="R2059" s="1">
        <v>3</v>
      </c>
      <c r="S2059" s="11">
        <v>0.86399999999999988</v>
      </c>
      <c r="T2059" s="20" t="str">
        <f>VLOOKUP(N2059,Referans!A:B,2,FALSE)</f>
        <v>Ayşe Demir</v>
      </c>
      <c r="U2059" s="20" t="str">
        <f>INDEX(Referans!B:B,MATCH(N2059,Referans!A:A,0))</f>
        <v>Ayşe Demir</v>
      </c>
      <c r="V2059" s="20" t="str">
        <f t="shared" si="32"/>
        <v>KARLI</v>
      </c>
    </row>
    <row r="2060" spans="1:22" x14ac:dyDescent="0.25">
      <c r="A2060" s="1">
        <v>3516</v>
      </c>
      <c r="B2060" s="19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1">
        <v>66.300000000000011</v>
      </c>
      <c r="R2060" s="1">
        <v>3</v>
      </c>
      <c r="S2060" s="11">
        <v>8.6190000000000033</v>
      </c>
      <c r="T2060" s="20" t="str">
        <f>VLOOKUP(N2060,Referans!A:B,2,FALSE)</f>
        <v>Mehmet Kaya</v>
      </c>
      <c r="U2060" s="20" t="str">
        <f>INDEX(Referans!B:B,MATCH(N2060,Referans!A:A,0))</f>
        <v>Mehmet Kaya</v>
      </c>
      <c r="V2060" s="20" t="str">
        <f t="shared" si="32"/>
        <v>KARLI</v>
      </c>
    </row>
    <row r="2061" spans="1:22" x14ac:dyDescent="0.25">
      <c r="A2061" s="1">
        <v>3517</v>
      </c>
      <c r="B2061" s="19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1">
        <v>30.816000000000003</v>
      </c>
      <c r="R2061" s="1">
        <v>9</v>
      </c>
      <c r="S2061" s="11">
        <v>9.6299999999999955</v>
      </c>
      <c r="T2061" s="20" t="str">
        <f>VLOOKUP(N2061,Referans!A:B,2,FALSE)</f>
        <v>Ayşe Demir</v>
      </c>
      <c r="U2061" s="20" t="str">
        <f>INDEX(Referans!B:B,MATCH(N2061,Referans!A:A,0))</f>
        <v>Ayşe Demir</v>
      </c>
      <c r="V2061" s="20" t="str">
        <f t="shared" si="32"/>
        <v>KARLI</v>
      </c>
    </row>
    <row r="2062" spans="1:22" x14ac:dyDescent="0.25">
      <c r="A2062" s="1">
        <v>3518</v>
      </c>
      <c r="B2062" s="19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1">
        <v>44.783999999999999</v>
      </c>
      <c r="R2062" s="1">
        <v>2</v>
      </c>
      <c r="S2062" s="11">
        <v>4.4783999999999988</v>
      </c>
      <c r="T2062" s="20" t="str">
        <f>VLOOKUP(N2062,Referans!A:B,2,FALSE)</f>
        <v>Mehmet Kaya</v>
      </c>
      <c r="U2062" s="20" t="str">
        <f>INDEX(Referans!B:B,MATCH(N2062,Referans!A:A,0))</f>
        <v>Mehmet Kaya</v>
      </c>
      <c r="V2062" s="20" t="str">
        <f t="shared" si="32"/>
        <v>KARLI</v>
      </c>
    </row>
    <row r="2063" spans="1:22" x14ac:dyDescent="0.25">
      <c r="A2063" s="1">
        <v>3519</v>
      </c>
      <c r="B2063" s="19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1">
        <v>569.53599999999994</v>
      </c>
      <c r="R2063" s="1">
        <v>4</v>
      </c>
      <c r="S2063" s="11">
        <v>64.072799999999944</v>
      </c>
      <c r="T2063" s="20" t="str">
        <f>VLOOKUP(N2063,Referans!A:B,2,FALSE)</f>
        <v>Ayşe Demir</v>
      </c>
      <c r="U2063" s="20" t="str">
        <f>INDEX(Referans!B:B,MATCH(N2063,Referans!A:A,0))</f>
        <v>Ayşe Demir</v>
      </c>
      <c r="V2063" s="20" t="str">
        <f t="shared" si="32"/>
        <v>KARLI</v>
      </c>
    </row>
    <row r="2064" spans="1:22" x14ac:dyDescent="0.25">
      <c r="A2064" s="1">
        <v>3522</v>
      </c>
      <c r="B2064" s="19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1">
        <v>40.46</v>
      </c>
      <c r="R2064" s="1">
        <v>7</v>
      </c>
      <c r="S2064" s="11">
        <v>19.825400000000002</v>
      </c>
      <c r="T2064" s="20" t="str">
        <f>VLOOKUP(N2064,Referans!A:B,2,FALSE)</f>
        <v>Ayşe Demir</v>
      </c>
      <c r="U2064" s="20" t="str">
        <f>INDEX(Referans!B:B,MATCH(N2064,Referans!A:A,0))</f>
        <v>Ayşe Demir</v>
      </c>
      <c r="V2064" s="20" t="str">
        <f t="shared" si="32"/>
        <v>KARLI</v>
      </c>
    </row>
    <row r="2065" spans="1:22" x14ac:dyDescent="0.25">
      <c r="A2065" s="1">
        <v>3523</v>
      </c>
      <c r="B2065" s="19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1">
        <v>404.93999999999994</v>
      </c>
      <c r="R2065" s="1">
        <v>3</v>
      </c>
      <c r="S2065" s="11">
        <v>109.33379999999998</v>
      </c>
      <c r="T2065" s="20" t="str">
        <f>VLOOKUP(N2065,Referans!A:B,2,FALSE)</f>
        <v>Mehmet Kaya</v>
      </c>
      <c r="U2065" s="20" t="str">
        <f>INDEX(Referans!B:B,MATCH(N2065,Referans!A:A,0))</f>
        <v>Mehmet Kaya</v>
      </c>
      <c r="V2065" s="20" t="str">
        <f t="shared" si="32"/>
        <v>KARLI</v>
      </c>
    </row>
    <row r="2066" spans="1:22" x14ac:dyDescent="0.25">
      <c r="A2066" s="1">
        <v>3524</v>
      </c>
      <c r="B2066" s="19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1">
        <v>116</v>
      </c>
      <c r="R2066" s="1">
        <v>8</v>
      </c>
      <c r="S2066" s="11">
        <v>29</v>
      </c>
      <c r="T2066" s="20" t="str">
        <f>VLOOKUP(N2066,Referans!A:B,2,FALSE)</f>
        <v>Mehmet Kaya</v>
      </c>
      <c r="U2066" s="20" t="str">
        <f>INDEX(Referans!B:B,MATCH(N2066,Referans!A:A,0))</f>
        <v>Mehmet Kaya</v>
      </c>
      <c r="V2066" s="20" t="str">
        <f t="shared" si="32"/>
        <v>KARLI</v>
      </c>
    </row>
    <row r="2067" spans="1:22" x14ac:dyDescent="0.25">
      <c r="A2067" s="1">
        <v>3525</v>
      </c>
      <c r="B2067" s="19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1">
        <v>657.55200000000013</v>
      </c>
      <c r="R2067" s="1">
        <v>6</v>
      </c>
      <c r="S2067" s="11">
        <v>49.316399999999987</v>
      </c>
      <c r="T2067" s="20" t="str">
        <f>VLOOKUP(N2067,Referans!A:B,2,FALSE)</f>
        <v>Mehmet Kaya</v>
      </c>
      <c r="U2067" s="20" t="str">
        <f>INDEX(Referans!B:B,MATCH(N2067,Referans!A:A,0))</f>
        <v>Mehmet Kaya</v>
      </c>
      <c r="V2067" s="20" t="str">
        <f t="shared" si="32"/>
        <v>KARLI</v>
      </c>
    </row>
    <row r="2068" spans="1:22" x14ac:dyDescent="0.25">
      <c r="A2068" s="1">
        <v>3526</v>
      </c>
      <c r="B2068" s="19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1">
        <v>599.97</v>
      </c>
      <c r="R2068" s="1">
        <v>3</v>
      </c>
      <c r="S2068" s="11">
        <v>257.98710000000005</v>
      </c>
      <c r="T2068" s="20" t="str">
        <f>VLOOKUP(N2068,Referans!A:B,2,FALSE)</f>
        <v>Mehmet Kaya</v>
      </c>
      <c r="U2068" s="20" t="str">
        <f>INDEX(Referans!B:B,MATCH(N2068,Referans!A:A,0))</f>
        <v>Mehmet Kaya</v>
      </c>
      <c r="V2068" s="20" t="str">
        <f t="shared" si="32"/>
        <v>KARLI</v>
      </c>
    </row>
    <row r="2069" spans="1:22" x14ac:dyDescent="0.25">
      <c r="A2069" s="1">
        <v>3527</v>
      </c>
      <c r="B2069" s="19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1">
        <v>38.97</v>
      </c>
      <c r="R2069" s="1">
        <v>3</v>
      </c>
      <c r="S2069" s="11">
        <v>0.77940000000000076</v>
      </c>
      <c r="T2069" s="20" t="str">
        <f>VLOOKUP(N2069,Referans!A:B,2,FALSE)</f>
        <v>Mehmet Kaya</v>
      </c>
      <c r="U2069" s="20" t="str">
        <f>INDEX(Referans!B:B,MATCH(N2069,Referans!A:A,0))</f>
        <v>Mehmet Kaya</v>
      </c>
      <c r="V2069" s="20" t="str">
        <f t="shared" si="32"/>
        <v>KARLI</v>
      </c>
    </row>
    <row r="2070" spans="1:22" x14ac:dyDescent="0.25">
      <c r="A2070" s="1">
        <v>3528</v>
      </c>
      <c r="B2070" s="19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1">
        <v>45.84</v>
      </c>
      <c r="R2070" s="1">
        <v>8</v>
      </c>
      <c r="S2070" s="11">
        <v>22.0032</v>
      </c>
      <c r="T2070" s="20" t="str">
        <f>VLOOKUP(N2070,Referans!A:B,2,FALSE)</f>
        <v>Ayşe Demir</v>
      </c>
      <c r="U2070" s="20" t="str">
        <f>INDEX(Referans!B:B,MATCH(N2070,Referans!A:A,0))</f>
        <v>Ayşe Demir</v>
      </c>
      <c r="V2070" s="20" t="str">
        <f t="shared" si="32"/>
        <v>KARLI</v>
      </c>
    </row>
    <row r="2071" spans="1:22" x14ac:dyDescent="0.25">
      <c r="A2071" s="1">
        <v>3529</v>
      </c>
      <c r="B2071" s="19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1">
        <v>38.24</v>
      </c>
      <c r="R2071" s="1">
        <v>4</v>
      </c>
      <c r="S2071" s="11">
        <v>-9.56</v>
      </c>
      <c r="T2071" s="20" t="str">
        <f>VLOOKUP(N2071,Referans!A:B,2,FALSE)</f>
        <v>Mehmet Kaya</v>
      </c>
      <c r="U2071" s="20" t="str">
        <f>INDEX(Referans!B:B,MATCH(N2071,Referans!A:A,0))</f>
        <v>Mehmet Kaya</v>
      </c>
      <c r="V2071" s="20" t="str">
        <f t="shared" si="32"/>
        <v>ZARARLI</v>
      </c>
    </row>
    <row r="2072" spans="1:22" x14ac:dyDescent="0.25">
      <c r="A2072" s="1">
        <v>3531</v>
      </c>
      <c r="B2072" s="19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1">
        <v>21.400000000000002</v>
      </c>
      <c r="R2072" s="1">
        <v>5</v>
      </c>
      <c r="S2072" s="11">
        <v>6.2059999999999977</v>
      </c>
      <c r="T2072" s="20" t="str">
        <f>VLOOKUP(N2072,Referans!A:B,2,FALSE)</f>
        <v>Ayşe Demir</v>
      </c>
      <c r="U2072" s="20" t="str">
        <f>INDEX(Referans!B:B,MATCH(N2072,Referans!A:A,0))</f>
        <v>Ayşe Demir</v>
      </c>
      <c r="V2072" s="20" t="str">
        <f t="shared" si="32"/>
        <v>KARLI</v>
      </c>
    </row>
    <row r="2073" spans="1:22" x14ac:dyDescent="0.25">
      <c r="A2073" s="1">
        <v>3532</v>
      </c>
      <c r="B2073" s="19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1">
        <v>54.900000000000006</v>
      </c>
      <c r="R2073" s="1">
        <v>5</v>
      </c>
      <c r="S2073" s="11">
        <v>15.372000000000003</v>
      </c>
      <c r="T2073" s="20" t="str">
        <f>VLOOKUP(N2073,Referans!A:B,2,FALSE)</f>
        <v>Ayşe Demir</v>
      </c>
      <c r="U2073" s="20" t="str">
        <f>INDEX(Referans!B:B,MATCH(N2073,Referans!A:A,0))</f>
        <v>Ayşe Demir</v>
      </c>
      <c r="V2073" s="20" t="str">
        <f t="shared" si="32"/>
        <v>KARLI</v>
      </c>
    </row>
    <row r="2074" spans="1:22" x14ac:dyDescent="0.25">
      <c r="A2074" s="1">
        <v>3537</v>
      </c>
      <c r="B2074" s="19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1">
        <v>40.74</v>
      </c>
      <c r="R2074" s="1">
        <v>3</v>
      </c>
      <c r="S2074" s="11">
        <v>0.4073999999999991</v>
      </c>
      <c r="T2074" s="20" t="str">
        <f>VLOOKUP(N2074,Referans!A:B,2,FALSE)</f>
        <v>Ayşe Demir</v>
      </c>
      <c r="U2074" s="20" t="str">
        <f>INDEX(Referans!B:B,MATCH(N2074,Referans!A:A,0))</f>
        <v>Ayşe Demir</v>
      </c>
      <c r="V2074" s="20" t="str">
        <f t="shared" si="32"/>
        <v>KARLI</v>
      </c>
    </row>
    <row r="2075" spans="1:22" x14ac:dyDescent="0.25">
      <c r="A2075" s="1">
        <v>3542</v>
      </c>
      <c r="B2075" s="19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1">
        <v>5.3520000000000003</v>
      </c>
      <c r="R2075" s="1">
        <v>3</v>
      </c>
      <c r="S2075" s="11">
        <v>1.6055999999999999</v>
      </c>
      <c r="T2075" s="20" t="str">
        <f>VLOOKUP(N2075,Referans!A:B,2,FALSE)</f>
        <v>Ahmet Yılmaz</v>
      </c>
      <c r="U2075" s="20" t="str">
        <f>INDEX(Referans!B:B,MATCH(N2075,Referans!A:A,0))</f>
        <v>Ahmet Yılmaz</v>
      </c>
      <c r="V2075" s="20" t="str">
        <f t="shared" si="32"/>
        <v>KARLI</v>
      </c>
    </row>
    <row r="2076" spans="1:22" x14ac:dyDescent="0.25">
      <c r="A2076" s="1">
        <v>3543</v>
      </c>
      <c r="B2076" s="19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1">
        <v>99.372</v>
      </c>
      <c r="R2076" s="1">
        <v>2</v>
      </c>
      <c r="S2076" s="11">
        <v>-7.0979999999999919</v>
      </c>
      <c r="T2076" s="20" t="str">
        <f>VLOOKUP(N2076,Referans!A:B,2,FALSE)</f>
        <v>Ahmet Yılmaz</v>
      </c>
      <c r="U2076" s="20" t="str">
        <f>INDEX(Referans!B:B,MATCH(N2076,Referans!A:A,0))</f>
        <v>Ahmet Yılmaz</v>
      </c>
      <c r="V2076" s="20" t="str">
        <f t="shared" si="32"/>
        <v>ZARARLI</v>
      </c>
    </row>
    <row r="2077" spans="1:22" x14ac:dyDescent="0.25">
      <c r="A2077" s="1">
        <v>3544</v>
      </c>
      <c r="B2077" s="19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1">
        <v>2.6720000000000002</v>
      </c>
      <c r="R2077" s="1">
        <v>1</v>
      </c>
      <c r="S2077" s="11">
        <v>0.36739999999999962</v>
      </c>
      <c r="T2077" s="20" t="str">
        <f>VLOOKUP(N2077,Referans!A:B,2,FALSE)</f>
        <v>Ayşe Demir</v>
      </c>
      <c r="U2077" s="20" t="str">
        <f>INDEX(Referans!B:B,MATCH(N2077,Referans!A:A,0))</f>
        <v>Ayşe Demir</v>
      </c>
      <c r="V2077" s="20" t="str">
        <f t="shared" si="32"/>
        <v>KARLI</v>
      </c>
    </row>
    <row r="2078" spans="1:22" x14ac:dyDescent="0.25">
      <c r="A2078" s="1">
        <v>3545</v>
      </c>
      <c r="B2078" s="19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1">
        <v>28.672000000000004</v>
      </c>
      <c r="R2078" s="1">
        <v>8</v>
      </c>
      <c r="S2078" s="11">
        <v>10.393600000000001</v>
      </c>
      <c r="T2078" s="20" t="str">
        <f>VLOOKUP(N2078,Referans!A:B,2,FALSE)</f>
        <v>Ayşe Demir</v>
      </c>
      <c r="U2078" s="20" t="str">
        <f>INDEX(Referans!B:B,MATCH(N2078,Referans!A:A,0))</f>
        <v>Ayşe Demir</v>
      </c>
      <c r="V2078" s="20" t="str">
        <f t="shared" si="32"/>
        <v>KARLI</v>
      </c>
    </row>
    <row r="2079" spans="1:22" x14ac:dyDescent="0.25">
      <c r="A2079" s="1">
        <v>3546</v>
      </c>
      <c r="B2079" s="19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1">
        <v>29.311999999999994</v>
      </c>
      <c r="R2079" s="1">
        <v>8</v>
      </c>
      <c r="S2079" s="11">
        <v>-74.74560000000001</v>
      </c>
      <c r="T2079" s="20" t="str">
        <f>VLOOKUP(N2079,Referans!A:B,2,FALSE)</f>
        <v>Ayşe Demir</v>
      </c>
      <c r="U2079" s="20" t="str">
        <f>INDEX(Referans!B:B,MATCH(N2079,Referans!A:A,0))</f>
        <v>Ayşe Demir</v>
      </c>
      <c r="V2079" s="20" t="str">
        <f t="shared" si="32"/>
        <v>ZARARLI</v>
      </c>
    </row>
    <row r="2080" spans="1:22" x14ac:dyDescent="0.25">
      <c r="A2080" s="1">
        <v>3547</v>
      </c>
      <c r="B2080" s="19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1">
        <v>105.98</v>
      </c>
      <c r="R2080" s="1">
        <v>7</v>
      </c>
      <c r="S2080" s="11">
        <v>4.2391999999999932</v>
      </c>
      <c r="T2080" s="20" t="str">
        <f>VLOOKUP(N2080,Referans!A:B,2,FALSE)</f>
        <v>Ayşe Demir</v>
      </c>
      <c r="U2080" s="20" t="str">
        <f>INDEX(Referans!B:B,MATCH(N2080,Referans!A:A,0))</f>
        <v>Ayşe Demir</v>
      </c>
      <c r="V2080" s="20" t="str">
        <f t="shared" si="32"/>
        <v>KARLI</v>
      </c>
    </row>
    <row r="2081" spans="1:22" x14ac:dyDescent="0.25">
      <c r="A2081" s="1">
        <v>3548</v>
      </c>
      <c r="B2081" s="19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1">
        <v>35.06</v>
      </c>
      <c r="R2081" s="1">
        <v>2</v>
      </c>
      <c r="S2081" s="11">
        <v>10.517999999999997</v>
      </c>
      <c r="T2081" s="20" t="str">
        <f>VLOOKUP(N2081,Referans!A:B,2,FALSE)</f>
        <v>Ayşe Demir</v>
      </c>
      <c r="U2081" s="20" t="str">
        <f>INDEX(Referans!B:B,MATCH(N2081,Referans!A:A,0))</f>
        <v>Ayşe Demir</v>
      </c>
      <c r="V2081" s="20" t="str">
        <f t="shared" si="32"/>
        <v>KARLI</v>
      </c>
    </row>
    <row r="2082" spans="1:22" x14ac:dyDescent="0.25">
      <c r="A2082" s="1">
        <v>3549</v>
      </c>
      <c r="B2082" s="19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1">
        <v>33.94</v>
      </c>
      <c r="R2082" s="1">
        <v>1</v>
      </c>
      <c r="S2082" s="11">
        <v>9.1637999999999984</v>
      </c>
      <c r="T2082" s="20" t="str">
        <f>VLOOKUP(N2082,Referans!A:B,2,FALSE)</f>
        <v>Ahmet Yılmaz</v>
      </c>
      <c r="U2082" s="20" t="str">
        <f>INDEX(Referans!B:B,MATCH(N2082,Referans!A:A,0))</f>
        <v>Ahmet Yılmaz</v>
      </c>
      <c r="V2082" s="20" t="str">
        <f t="shared" si="32"/>
        <v>KARLI</v>
      </c>
    </row>
    <row r="2083" spans="1:22" x14ac:dyDescent="0.25">
      <c r="A2083" s="1">
        <v>3550</v>
      </c>
      <c r="B2083" s="19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1">
        <v>30</v>
      </c>
      <c r="R2083" s="1">
        <v>8</v>
      </c>
      <c r="S2083" s="11">
        <v>14.399999999999999</v>
      </c>
      <c r="T2083" s="20" t="str">
        <f>VLOOKUP(N2083,Referans!A:B,2,FALSE)</f>
        <v>Ayşe Demir</v>
      </c>
      <c r="U2083" s="20" t="str">
        <f>INDEX(Referans!B:B,MATCH(N2083,Referans!A:A,0))</f>
        <v>Ayşe Demir</v>
      </c>
      <c r="V2083" s="20" t="str">
        <f t="shared" si="32"/>
        <v>KARLI</v>
      </c>
    </row>
    <row r="2084" spans="1:22" x14ac:dyDescent="0.25">
      <c r="A2084" s="1">
        <v>3551</v>
      </c>
      <c r="B2084" s="19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1">
        <v>45.527999999999999</v>
      </c>
      <c r="R2084" s="1">
        <v>3</v>
      </c>
      <c r="S2084" s="11">
        <v>15.934799999999997</v>
      </c>
      <c r="T2084" s="20" t="str">
        <f>VLOOKUP(N2084,Referans!A:B,2,FALSE)</f>
        <v>Ayşe Demir</v>
      </c>
      <c r="U2084" s="20" t="str">
        <f>INDEX(Referans!B:B,MATCH(N2084,Referans!A:A,0))</f>
        <v>Ayşe Demir</v>
      </c>
      <c r="V2084" s="20" t="str">
        <f t="shared" si="32"/>
        <v>KARLI</v>
      </c>
    </row>
    <row r="2085" spans="1:22" x14ac:dyDescent="0.25">
      <c r="A2085" s="1">
        <v>3552</v>
      </c>
      <c r="B2085" s="19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1">
        <v>844.11599999999987</v>
      </c>
      <c r="R2085" s="1">
        <v>6</v>
      </c>
      <c r="S2085" s="11">
        <v>-36.176400000000001</v>
      </c>
      <c r="T2085" s="20" t="str">
        <f>VLOOKUP(N2085,Referans!A:B,2,FALSE)</f>
        <v>Ahmet Yılmaz</v>
      </c>
      <c r="U2085" s="20" t="str">
        <f>INDEX(Referans!B:B,MATCH(N2085,Referans!A:A,0))</f>
        <v>Ahmet Yılmaz</v>
      </c>
      <c r="V2085" s="20" t="str">
        <f t="shared" si="32"/>
        <v>ZARARLI</v>
      </c>
    </row>
    <row r="2086" spans="1:22" x14ac:dyDescent="0.25">
      <c r="A2086" s="1">
        <v>3553</v>
      </c>
      <c r="B2086" s="19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1">
        <v>812.73599999999999</v>
      </c>
      <c r="R2086" s="1">
        <v>8</v>
      </c>
      <c r="S2086" s="11">
        <v>60.955199999999962</v>
      </c>
      <c r="T2086" s="20" t="str">
        <f>VLOOKUP(N2086,Referans!A:B,2,FALSE)</f>
        <v>Mehmet Kaya</v>
      </c>
      <c r="U2086" s="20" t="str">
        <f>INDEX(Referans!B:B,MATCH(N2086,Referans!A:A,0))</f>
        <v>Mehmet Kaya</v>
      </c>
      <c r="V2086" s="20" t="str">
        <f t="shared" si="32"/>
        <v>KARLI</v>
      </c>
    </row>
    <row r="2087" spans="1:22" x14ac:dyDescent="0.25">
      <c r="A2087" s="1">
        <v>3554</v>
      </c>
      <c r="B2087" s="19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1">
        <v>7.4760000000000018</v>
      </c>
      <c r="R2087" s="1">
        <v>1</v>
      </c>
      <c r="S2087" s="11">
        <v>-5.9807999999999986</v>
      </c>
      <c r="T2087" s="20" t="str">
        <f>VLOOKUP(N2087,Referans!A:B,2,FALSE)</f>
        <v>Ayşe Demir</v>
      </c>
      <c r="U2087" s="20" t="str">
        <f>INDEX(Referans!B:B,MATCH(N2087,Referans!A:A,0))</f>
        <v>Ayşe Demir</v>
      </c>
      <c r="V2087" s="20" t="str">
        <f t="shared" si="32"/>
        <v>ZARARLI</v>
      </c>
    </row>
    <row r="2088" spans="1:22" x14ac:dyDescent="0.25">
      <c r="A2088" s="1">
        <v>3557</v>
      </c>
      <c r="B2088" s="19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1">
        <v>45.36</v>
      </c>
      <c r="R2088" s="1">
        <v>7</v>
      </c>
      <c r="S2088" s="11">
        <v>21.772800000000004</v>
      </c>
      <c r="T2088" s="20" t="str">
        <f>VLOOKUP(N2088,Referans!A:B,2,FALSE)</f>
        <v>Ayşe Demir</v>
      </c>
      <c r="U2088" s="20" t="str">
        <f>INDEX(Referans!B:B,MATCH(N2088,Referans!A:A,0))</f>
        <v>Ayşe Demir</v>
      </c>
      <c r="V2088" s="20" t="str">
        <f t="shared" si="32"/>
        <v>KARLI</v>
      </c>
    </row>
    <row r="2089" spans="1:22" x14ac:dyDescent="0.25">
      <c r="A2089" s="1">
        <v>3558</v>
      </c>
      <c r="B2089" s="19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1">
        <v>10.128</v>
      </c>
      <c r="R2089" s="1">
        <v>2</v>
      </c>
      <c r="S2089" s="11">
        <v>3.6714000000000002</v>
      </c>
      <c r="T2089" s="20" t="str">
        <f>VLOOKUP(N2089,Referans!A:B,2,FALSE)</f>
        <v>Ayşe Demir</v>
      </c>
      <c r="U2089" s="20" t="str">
        <f>INDEX(Referans!B:B,MATCH(N2089,Referans!A:A,0))</f>
        <v>Ayşe Demir</v>
      </c>
      <c r="V2089" s="20" t="str">
        <f t="shared" si="32"/>
        <v>KARLI</v>
      </c>
    </row>
    <row r="2090" spans="1:22" x14ac:dyDescent="0.25">
      <c r="A2090" s="1">
        <v>3559</v>
      </c>
      <c r="B2090" s="19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1">
        <v>21.792000000000002</v>
      </c>
      <c r="R2090" s="1">
        <v>4</v>
      </c>
      <c r="S2090" s="11">
        <v>7.6271999999999984</v>
      </c>
      <c r="T2090" s="20" t="str">
        <f>VLOOKUP(N2090,Referans!A:B,2,FALSE)</f>
        <v>Ayşe Demir</v>
      </c>
      <c r="U2090" s="20" t="str">
        <f>INDEX(Referans!B:B,MATCH(N2090,Referans!A:A,0))</f>
        <v>Ayşe Demir</v>
      </c>
      <c r="V2090" s="20" t="str">
        <f t="shared" si="32"/>
        <v>KARLI</v>
      </c>
    </row>
    <row r="2091" spans="1:22" x14ac:dyDescent="0.25">
      <c r="A2091" s="1">
        <v>3560</v>
      </c>
      <c r="B2091" s="19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1">
        <v>439.8</v>
      </c>
      <c r="R2091" s="1">
        <v>4</v>
      </c>
      <c r="S2091" s="11">
        <v>145.13400000000001</v>
      </c>
      <c r="T2091" s="20" t="str">
        <f>VLOOKUP(N2091,Referans!A:B,2,FALSE)</f>
        <v>Mehmet Kaya</v>
      </c>
      <c r="U2091" s="20" t="str">
        <f>INDEX(Referans!B:B,MATCH(N2091,Referans!A:A,0))</f>
        <v>Mehmet Kaya</v>
      </c>
      <c r="V2091" s="20" t="str">
        <f t="shared" si="32"/>
        <v>KARLI</v>
      </c>
    </row>
    <row r="2092" spans="1:22" x14ac:dyDescent="0.25">
      <c r="A2092" s="1">
        <v>3561</v>
      </c>
      <c r="B2092" s="19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1">
        <v>8.2560000000000002</v>
      </c>
      <c r="R2092" s="1">
        <v>4</v>
      </c>
      <c r="S2092" s="11">
        <v>0.61920000000000019</v>
      </c>
      <c r="T2092" s="20" t="str">
        <f>VLOOKUP(N2092,Referans!A:B,2,FALSE)</f>
        <v>Ayşe Demir</v>
      </c>
      <c r="U2092" s="20" t="str">
        <f>INDEX(Referans!B:B,MATCH(N2092,Referans!A:A,0))</f>
        <v>Ayşe Demir</v>
      </c>
      <c r="V2092" s="20" t="str">
        <f t="shared" si="32"/>
        <v>KARLI</v>
      </c>
    </row>
    <row r="2093" spans="1:22" x14ac:dyDescent="0.25">
      <c r="A2093" s="1">
        <v>3562</v>
      </c>
      <c r="B2093" s="19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1">
        <v>25.560000000000002</v>
      </c>
      <c r="R2093" s="1">
        <v>5</v>
      </c>
      <c r="S2093" s="11">
        <v>-20.448</v>
      </c>
      <c r="T2093" s="20" t="str">
        <f>VLOOKUP(N2093,Referans!A:B,2,FALSE)</f>
        <v>Ayşe Demir</v>
      </c>
      <c r="U2093" s="20" t="str">
        <f>INDEX(Referans!B:B,MATCH(N2093,Referans!A:A,0))</f>
        <v>Ayşe Demir</v>
      </c>
      <c r="V2093" s="20" t="str">
        <f t="shared" si="32"/>
        <v>ZARARLI</v>
      </c>
    </row>
    <row r="2094" spans="1:22" x14ac:dyDescent="0.25">
      <c r="A2094" s="1">
        <v>3563</v>
      </c>
      <c r="B2094" s="19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1">
        <v>4.3680000000000012</v>
      </c>
      <c r="R2094" s="1">
        <v>2</v>
      </c>
      <c r="S2094" s="11">
        <v>-3.0575999999999999</v>
      </c>
      <c r="T2094" s="20" t="str">
        <f>VLOOKUP(N2094,Referans!A:B,2,FALSE)</f>
        <v>Ayşe Demir</v>
      </c>
      <c r="U2094" s="20" t="str">
        <f>INDEX(Referans!B:B,MATCH(N2094,Referans!A:A,0))</f>
        <v>Ayşe Demir</v>
      </c>
      <c r="V2094" s="20" t="str">
        <f t="shared" si="32"/>
        <v>ZARARLI</v>
      </c>
    </row>
    <row r="2095" spans="1:22" x14ac:dyDescent="0.25">
      <c r="A2095" s="1">
        <v>3564</v>
      </c>
      <c r="B2095" s="19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1">
        <v>11.520000000000001</v>
      </c>
      <c r="R2095" s="1">
        <v>4</v>
      </c>
      <c r="S2095" s="11">
        <v>3.7439999999999993</v>
      </c>
      <c r="T2095" s="20" t="str">
        <f>VLOOKUP(N2095,Referans!A:B,2,FALSE)</f>
        <v>Ayşe Demir</v>
      </c>
      <c r="U2095" s="20" t="str">
        <f>INDEX(Referans!B:B,MATCH(N2095,Referans!A:A,0))</f>
        <v>Ayşe Demir</v>
      </c>
      <c r="V2095" s="20" t="str">
        <f t="shared" si="32"/>
        <v>KARLI</v>
      </c>
    </row>
    <row r="2096" spans="1:22" x14ac:dyDescent="0.25">
      <c r="A2096" s="1">
        <v>3565</v>
      </c>
      <c r="B2096" s="19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1">
        <v>12.96</v>
      </c>
      <c r="R2096" s="1">
        <v>2</v>
      </c>
      <c r="S2096" s="11">
        <v>6.2208000000000006</v>
      </c>
      <c r="T2096" s="20" t="str">
        <f>VLOOKUP(N2096,Referans!A:B,2,FALSE)</f>
        <v>Ayşe Demir</v>
      </c>
      <c r="U2096" s="20" t="str">
        <f>INDEX(Referans!B:B,MATCH(N2096,Referans!A:A,0))</f>
        <v>Ayşe Demir</v>
      </c>
      <c r="V2096" s="20" t="str">
        <f t="shared" si="32"/>
        <v>KARLI</v>
      </c>
    </row>
    <row r="2097" spans="1:22" x14ac:dyDescent="0.25">
      <c r="A2097" s="1">
        <v>3566</v>
      </c>
      <c r="B2097" s="19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1">
        <v>3.96</v>
      </c>
      <c r="R2097" s="1">
        <v>2</v>
      </c>
      <c r="S2097" s="11">
        <v>7.9200000000000159E-2</v>
      </c>
      <c r="T2097" s="20" t="str">
        <f>VLOOKUP(N2097,Referans!A:B,2,FALSE)</f>
        <v>Ayşe Demir</v>
      </c>
      <c r="U2097" s="20" t="str">
        <f>INDEX(Referans!B:B,MATCH(N2097,Referans!A:A,0))</f>
        <v>Ayşe Demir</v>
      </c>
      <c r="V2097" s="20" t="str">
        <f t="shared" si="32"/>
        <v>KARLI</v>
      </c>
    </row>
    <row r="2098" spans="1:22" x14ac:dyDescent="0.25">
      <c r="A2098" s="1">
        <v>3567</v>
      </c>
      <c r="B2098" s="19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1">
        <v>1577.94</v>
      </c>
      <c r="R2098" s="1">
        <v>3</v>
      </c>
      <c r="S2098" s="11">
        <v>757.41120000000001</v>
      </c>
      <c r="T2098" s="20" t="str">
        <f>VLOOKUP(N2098,Referans!A:B,2,FALSE)</f>
        <v>Ayşe Demir</v>
      </c>
      <c r="U2098" s="20" t="str">
        <f>INDEX(Referans!B:B,MATCH(N2098,Referans!A:A,0))</f>
        <v>Ayşe Demir</v>
      </c>
      <c r="V2098" s="20" t="str">
        <f t="shared" si="32"/>
        <v>KARLI</v>
      </c>
    </row>
    <row r="2099" spans="1:22" x14ac:dyDescent="0.25">
      <c r="A2099" s="1">
        <v>3568</v>
      </c>
      <c r="B2099" s="19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1">
        <v>15.008000000000003</v>
      </c>
      <c r="R2099" s="1">
        <v>4</v>
      </c>
      <c r="S2099" s="11">
        <v>-12.006399999999999</v>
      </c>
      <c r="T2099" s="20" t="str">
        <f>VLOOKUP(N2099,Referans!A:B,2,FALSE)</f>
        <v>Ahmet Yılmaz</v>
      </c>
      <c r="U2099" s="20" t="str">
        <f>INDEX(Referans!B:B,MATCH(N2099,Referans!A:A,0))</f>
        <v>Ahmet Yılmaz</v>
      </c>
      <c r="V2099" s="20" t="str">
        <f t="shared" si="32"/>
        <v>ZARARLI</v>
      </c>
    </row>
    <row r="2100" spans="1:22" x14ac:dyDescent="0.25">
      <c r="A2100" s="1">
        <v>3569</v>
      </c>
      <c r="B2100" s="19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1">
        <v>59.98</v>
      </c>
      <c r="R2100" s="1">
        <v>2</v>
      </c>
      <c r="S2100" s="11">
        <v>26.391200000000005</v>
      </c>
      <c r="T2100" s="20" t="str">
        <f>VLOOKUP(N2100,Referans!A:B,2,FALSE)</f>
        <v>Mehmet Kaya</v>
      </c>
      <c r="U2100" s="20" t="str">
        <f>INDEX(Referans!B:B,MATCH(N2100,Referans!A:A,0))</f>
        <v>Mehmet Kaya</v>
      </c>
      <c r="V2100" s="20" t="str">
        <f t="shared" si="32"/>
        <v>KARLI</v>
      </c>
    </row>
    <row r="2101" spans="1:22" x14ac:dyDescent="0.25">
      <c r="A2101" s="1">
        <v>3570</v>
      </c>
      <c r="B2101" s="19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1">
        <v>2395.2000000000003</v>
      </c>
      <c r="R2101" s="1">
        <v>6</v>
      </c>
      <c r="S2101" s="11">
        <v>209.58000000000004</v>
      </c>
      <c r="T2101" s="20" t="str">
        <f>VLOOKUP(N2101,Referans!A:B,2,FALSE)</f>
        <v>Mehmet Kaya</v>
      </c>
      <c r="U2101" s="20" t="str">
        <f>INDEX(Referans!B:B,MATCH(N2101,Referans!A:A,0))</f>
        <v>Mehmet Kaya</v>
      </c>
      <c r="V2101" s="20" t="str">
        <f t="shared" si="32"/>
        <v>KARLI</v>
      </c>
    </row>
    <row r="2102" spans="1:22" x14ac:dyDescent="0.25">
      <c r="A2102" s="1">
        <v>3571</v>
      </c>
      <c r="B2102" s="19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1">
        <v>1687.8</v>
      </c>
      <c r="R2102" s="1">
        <v>4</v>
      </c>
      <c r="S2102" s="11">
        <v>742.63200000000006</v>
      </c>
      <c r="T2102" s="20" t="str">
        <f>VLOOKUP(N2102,Referans!A:B,2,FALSE)</f>
        <v>Mehmet Kaya</v>
      </c>
      <c r="U2102" s="20" t="str">
        <f>INDEX(Referans!B:B,MATCH(N2102,Referans!A:A,0))</f>
        <v>Mehmet Kaya</v>
      </c>
      <c r="V2102" s="20" t="str">
        <f t="shared" si="32"/>
        <v>KARLI</v>
      </c>
    </row>
    <row r="2103" spans="1:22" x14ac:dyDescent="0.25">
      <c r="A2103" s="1">
        <v>3572</v>
      </c>
      <c r="B2103" s="19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1">
        <v>7.9920000000000009</v>
      </c>
      <c r="R2103" s="1">
        <v>1</v>
      </c>
      <c r="S2103" s="11">
        <v>2.6972999999999994</v>
      </c>
      <c r="T2103" s="20" t="str">
        <f>VLOOKUP(N2103,Referans!A:B,2,FALSE)</f>
        <v>Mehmet Kaya</v>
      </c>
      <c r="U2103" s="20" t="str">
        <f>INDEX(Referans!B:B,MATCH(N2103,Referans!A:A,0))</f>
        <v>Mehmet Kaya</v>
      </c>
      <c r="V2103" s="20" t="str">
        <f t="shared" si="32"/>
        <v>KARLI</v>
      </c>
    </row>
    <row r="2104" spans="1:22" x14ac:dyDescent="0.25">
      <c r="A2104" s="1">
        <v>3573</v>
      </c>
      <c r="B2104" s="19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1">
        <v>5.1840000000000011</v>
      </c>
      <c r="R2104" s="1">
        <v>1</v>
      </c>
      <c r="S2104" s="11">
        <v>1.8144</v>
      </c>
      <c r="T2104" s="20" t="str">
        <f>VLOOKUP(N2104,Referans!A:B,2,FALSE)</f>
        <v>Ayşe Demir</v>
      </c>
      <c r="U2104" s="20" t="str">
        <f>INDEX(Referans!B:B,MATCH(N2104,Referans!A:A,0))</f>
        <v>Ayşe Demir</v>
      </c>
      <c r="V2104" s="20" t="str">
        <f t="shared" si="32"/>
        <v>KARLI</v>
      </c>
    </row>
    <row r="2105" spans="1:22" x14ac:dyDescent="0.25">
      <c r="A2105" s="1">
        <v>3574</v>
      </c>
      <c r="B2105" s="19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1">
        <v>11.68</v>
      </c>
      <c r="R2105" s="1">
        <v>2</v>
      </c>
      <c r="S2105" s="11">
        <v>5.4895999999999994</v>
      </c>
      <c r="T2105" s="20" t="str">
        <f>VLOOKUP(N2105,Referans!A:B,2,FALSE)</f>
        <v>Ayşe Demir</v>
      </c>
      <c r="U2105" s="20" t="str">
        <f>INDEX(Referans!B:B,MATCH(N2105,Referans!A:A,0))</f>
        <v>Ayşe Demir</v>
      </c>
      <c r="V2105" s="20" t="str">
        <f t="shared" si="32"/>
        <v>KARLI</v>
      </c>
    </row>
    <row r="2106" spans="1:22" x14ac:dyDescent="0.25">
      <c r="A2106" s="1">
        <v>3575</v>
      </c>
      <c r="B2106" s="19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1">
        <v>104.80000000000001</v>
      </c>
      <c r="R2106" s="1">
        <v>10</v>
      </c>
      <c r="S2106" s="11">
        <v>26.200000000000003</v>
      </c>
      <c r="T2106" s="20" t="str">
        <f>VLOOKUP(N2106,Referans!A:B,2,FALSE)</f>
        <v>Ayşe Demir</v>
      </c>
      <c r="U2106" s="20" t="str">
        <f>INDEX(Referans!B:B,MATCH(N2106,Referans!A:A,0))</f>
        <v>Ayşe Demir</v>
      </c>
      <c r="V2106" s="20" t="str">
        <f t="shared" si="32"/>
        <v>KARLI</v>
      </c>
    </row>
    <row r="2107" spans="1:22" x14ac:dyDescent="0.25">
      <c r="A2107" s="1">
        <v>3577</v>
      </c>
      <c r="B2107" s="19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1">
        <v>4.7840000000000007</v>
      </c>
      <c r="R2107" s="1">
        <v>1</v>
      </c>
      <c r="S2107" s="11">
        <v>1.5547999999999997</v>
      </c>
      <c r="T2107" s="20" t="str">
        <f>VLOOKUP(N2107,Referans!A:B,2,FALSE)</f>
        <v>Ayşe Demir</v>
      </c>
      <c r="U2107" s="20" t="str">
        <f>INDEX(Referans!B:B,MATCH(N2107,Referans!A:A,0))</f>
        <v>Ayşe Demir</v>
      </c>
      <c r="V2107" s="20" t="str">
        <f t="shared" si="32"/>
        <v>KARLI</v>
      </c>
    </row>
    <row r="2108" spans="1:22" x14ac:dyDescent="0.25">
      <c r="A2108" s="1">
        <v>3578</v>
      </c>
      <c r="B2108" s="19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1">
        <v>4.7300000000000004</v>
      </c>
      <c r="R2108" s="1">
        <v>1</v>
      </c>
      <c r="S2108" s="11">
        <v>2.3177000000000003</v>
      </c>
      <c r="T2108" s="20" t="str">
        <f>VLOOKUP(N2108,Referans!A:B,2,FALSE)</f>
        <v>Ayşe Demir</v>
      </c>
      <c r="U2108" s="20" t="str">
        <f>INDEX(Referans!B:B,MATCH(N2108,Referans!A:A,0))</f>
        <v>Ayşe Demir</v>
      </c>
      <c r="V2108" s="20" t="str">
        <f t="shared" si="32"/>
        <v>KARLI</v>
      </c>
    </row>
    <row r="2109" spans="1:22" x14ac:dyDescent="0.25">
      <c r="A2109" s="1">
        <v>3579</v>
      </c>
      <c r="B2109" s="19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1">
        <v>7.89</v>
      </c>
      <c r="R2109" s="1">
        <v>1</v>
      </c>
      <c r="S2109" s="11">
        <v>0.31559999999999899</v>
      </c>
      <c r="T2109" s="20" t="str">
        <f>VLOOKUP(N2109,Referans!A:B,2,FALSE)</f>
        <v>Ayşe Demir</v>
      </c>
      <c r="U2109" s="20" t="str">
        <f>INDEX(Referans!B:B,MATCH(N2109,Referans!A:A,0))</f>
        <v>Ayşe Demir</v>
      </c>
      <c r="V2109" s="20" t="str">
        <f t="shared" si="32"/>
        <v>KARLI</v>
      </c>
    </row>
    <row r="2110" spans="1:22" x14ac:dyDescent="0.25">
      <c r="A2110" s="1">
        <v>3580</v>
      </c>
      <c r="B2110" s="19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1">
        <v>65.5</v>
      </c>
      <c r="R2110" s="1">
        <v>5</v>
      </c>
      <c r="S2110" s="11">
        <v>32.094999999999999</v>
      </c>
      <c r="T2110" s="20" t="str">
        <f>VLOOKUP(N2110,Referans!A:B,2,FALSE)</f>
        <v>Ayşe Demir</v>
      </c>
      <c r="U2110" s="20" t="str">
        <f>INDEX(Referans!B:B,MATCH(N2110,Referans!A:A,0))</f>
        <v>Ayşe Demir</v>
      </c>
      <c r="V2110" s="20" t="str">
        <f t="shared" si="32"/>
        <v>KARLI</v>
      </c>
    </row>
    <row r="2111" spans="1:22" x14ac:dyDescent="0.25">
      <c r="A2111" s="1">
        <v>3581</v>
      </c>
      <c r="B2111" s="19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1">
        <v>2430.08</v>
      </c>
      <c r="R2111" s="1">
        <v>8</v>
      </c>
      <c r="S2111" s="11">
        <v>388.81280000000015</v>
      </c>
      <c r="T2111" s="20" t="str">
        <f>VLOOKUP(N2111,Referans!A:B,2,FALSE)</f>
        <v>Ahmet Yılmaz</v>
      </c>
      <c r="U2111" s="20" t="str">
        <f>INDEX(Referans!B:B,MATCH(N2111,Referans!A:A,0))</f>
        <v>Ahmet Yılmaz</v>
      </c>
      <c r="V2111" s="20" t="str">
        <f t="shared" si="32"/>
        <v>KARLI</v>
      </c>
    </row>
    <row r="2112" spans="1:22" x14ac:dyDescent="0.25">
      <c r="A2112" s="1">
        <v>3582</v>
      </c>
      <c r="B2112" s="19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1">
        <v>104.85</v>
      </c>
      <c r="R2112" s="1">
        <v>1</v>
      </c>
      <c r="S2112" s="11">
        <v>50.327999999999996</v>
      </c>
      <c r="T2112" s="20" t="str">
        <f>VLOOKUP(N2112,Referans!A:B,2,FALSE)</f>
        <v>Ayşe Demir</v>
      </c>
      <c r="U2112" s="20" t="str">
        <f>INDEX(Referans!B:B,MATCH(N2112,Referans!A:A,0))</f>
        <v>Ayşe Demir</v>
      </c>
      <c r="V2112" s="20" t="str">
        <f t="shared" si="32"/>
        <v>KARLI</v>
      </c>
    </row>
    <row r="2113" spans="1:22" x14ac:dyDescent="0.25">
      <c r="A2113" s="1">
        <v>3587</v>
      </c>
      <c r="B2113" s="19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1">
        <v>5.96</v>
      </c>
      <c r="R2113" s="1">
        <v>2</v>
      </c>
      <c r="S2113" s="11">
        <v>1.6688000000000001</v>
      </c>
      <c r="T2113" s="20" t="str">
        <f>VLOOKUP(N2113,Referans!A:B,2,FALSE)</f>
        <v>Ayşe Demir</v>
      </c>
      <c r="U2113" s="20" t="str">
        <f>INDEX(Referans!B:B,MATCH(N2113,Referans!A:A,0))</f>
        <v>Ayşe Demir</v>
      </c>
      <c r="V2113" s="20" t="str">
        <f t="shared" si="32"/>
        <v>KARLI</v>
      </c>
    </row>
    <row r="2114" spans="1:22" x14ac:dyDescent="0.25">
      <c r="A2114" s="1">
        <v>3588</v>
      </c>
      <c r="B2114" s="19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1">
        <v>1169.694</v>
      </c>
      <c r="R2114" s="1">
        <v>3</v>
      </c>
      <c r="S2114" s="11">
        <v>-253.43369999999993</v>
      </c>
      <c r="T2114" s="20" t="str">
        <f>VLOOKUP(N2114,Referans!A:B,2,FALSE)</f>
        <v>Mehmet Kaya</v>
      </c>
      <c r="U2114" s="20" t="str">
        <f>INDEX(Referans!B:B,MATCH(N2114,Referans!A:A,0))</f>
        <v>Mehmet Kaya</v>
      </c>
      <c r="V2114" s="20" t="str">
        <f t="shared" ref="V2114:V2177" si="33">IF(S2114&gt;0,"KARLI",IF(S2114=0,"KAR VEYA ZARAR YOK","ZARARLI"))</f>
        <v>ZARARLI</v>
      </c>
    </row>
    <row r="2115" spans="1:22" x14ac:dyDescent="0.25">
      <c r="A2115" s="1">
        <v>3589</v>
      </c>
      <c r="B2115" s="19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1">
        <v>1665.62</v>
      </c>
      <c r="R2115" s="1">
        <v>2</v>
      </c>
      <c r="S2115" s="11">
        <v>33.312400000000025</v>
      </c>
      <c r="T2115" s="20" t="str">
        <f>VLOOKUP(N2115,Referans!A:B,2,FALSE)</f>
        <v>Ayşe Demir</v>
      </c>
      <c r="U2115" s="20" t="str">
        <f>INDEX(Referans!B:B,MATCH(N2115,Referans!A:A,0))</f>
        <v>Ayşe Demir</v>
      </c>
      <c r="V2115" s="20" t="str">
        <f t="shared" si="33"/>
        <v>KARLI</v>
      </c>
    </row>
    <row r="2116" spans="1:22" x14ac:dyDescent="0.25">
      <c r="A2116" s="1">
        <v>3590</v>
      </c>
      <c r="B2116" s="19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1">
        <v>2.88</v>
      </c>
      <c r="R2116" s="1">
        <v>1</v>
      </c>
      <c r="S2116" s="11">
        <v>1.4112</v>
      </c>
      <c r="T2116" s="20" t="str">
        <f>VLOOKUP(N2116,Referans!A:B,2,FALSE)</f>
        <v>Ayşe Demir</v>
      </c>
      <c r="U2116" s="20" t="str">
        <f>INDEX(Referans!B:B,MATCH(N2116,Referans!A:A,0))</f>
        <v>Ayşe Demir</v>
      </c>
      <c r="V2116" s="20" t="str">
        <f t="shared" si="33"/>
        <v>KARLI</v>
      </c>
    </row>
    <row r="2117" spans="1:22" x14ac:dyDescent="0.25">
      <c r="A2117" s="1">
        <v>3591</v>
      </c>
      <c r="B2117" s="19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1">
        <v>1443.96</v>
      </c>
      <c r="R2117" s="1">
        <v>12</v>
      </c>
      <c r="S2117" s="11">
        <v>375.42959999999994</v>
      </c>
      <c r="T2117" s="20" t="str">
        <f>VLOOKUP(N2117,Referans!A:B,2,FALSE)</f>
        <v>Ayşe Demir</v>
      </c>
      <c r="U2117" s="20" t="str">
        <f>INDEX(Referans!B:B,MATCH(N2117,Referans!A:A,0))</f>
        <v>Ayşe Demir</v>
      </c>
      <c r="V2117" s="20" t="str">
        <f t="shared" si="33"/>
        <v>KARLI</v>
      </c>
    </row>
    <row r="2118" spans="1:22" x14ac:dyDescent="0.25">
      <c r="A2118" s="1">
        <v>3593</v>
      </c>
      <c r="B2118" s="19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1">
        <v>465.18</v>
      </c>
      <c r="R2118" s="1">
        <v>3</v>
      </c>
      <c r="S2118" s="11">
        <v>120.94680000000001</v>
      </c>
      <c r="T2118" s="20" t="str">
        <f>VLOOKUP(N2118,Referans!A:B,2,FALSE)</f>
        <v>Ayşe Demir</v>
      </c>
      <c r="U2118" s="20" t="str">
        <f>INDEX(Referans!B:B,MATCH(N2118,Referans!A:A,0))</f>
        <v>Ayşe Demir</v>
      </c>
      <c r="V2118" s="20" t="str">
        <f t="shared" si="33"/>
        <v>KARLI</v>
      </c>
    </row>
    <row r="2119" spans="1:22" x14ac:dyDescent="0.25">
      <c r="A2119" s="1">
        <v>3594</v>
      </c>
      <c r="B2119" s="19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1">
        <v>22.428000000000004</v>
      </c>
      <c r="R2119" s="1">
        <v>3</v>
      </c>
      <c r="S2119" s="11">
        <v>-17.942399999999992</v>
      </c>
      <c r="T2119" s="20" t="str">
        <f>VLOOKUP(N2119,Referans!A:B,2,FALSE)</f>
        <v>Ayşe Demir</v>
      </c>
      <c r="U2119" s="20" t="str">
        <f>INDEX(Referans!B:B,MATCH(N2119,Referans!A:A,0))</f>
        <v>Ayşe Demir</v>
      </c>
      <c r="V2119" s="20" t="str">
        <f t="shared" si="33"/>
        <v>ZARARLI</v>
      </c>
    </row>
    <row r="2120" spans="1:22" x14ac:dyDescent="0.25">
      <c r="A2120" s="1">
        <v>3595</v>
      </c>
      <c r="B2120" s="19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1">
        <v>37.52000000000001</v>
      </c>
      <c r="R2120" s="1">
        <v>5</v>
      </c>
      <c r="S2120" s="11">
        <v>3.7519999999999989</v>
      </c>
      <c r="T2120" s="20" t="str">
        <f>VLOOKUP(N2120,Referans!A:B,2,FALSE)</f>
        <v>Ayşe Demir</v>
      </c>
      <c r="U2120" s="20" t="str">
        <f>INDEX(Referans!B:B,MATCH(N2120,Referans!A:A,0))</f>
        <v>Ayşe Demir</v>
      </c>
      <c r="V2120" s="20" t="str">
        <f t="shared" si="33"/>
        <v>KARLI</v>
      </c>
    </row>
    <row r="2121" spans="1:22" x14ac:dyDescent="0.25">
      <c r="A2121" s="1">
        <v>3596</v>
      </c>
      <c r="B2121" s="19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1">
        <v>2.6240000000000001</v>
      </c>
      <c r="R2121" s="1">
        <v>1</v>
      </c>
      <c r="S2121" s="11">
        <v>0.42639999999999978</v>
      </c>
      <c r="T2121" s="20" t="str">
        <f>VLOOKUP(N2121,Referans!A:B,2,FALSE)</f>
        <v>Ayşe Demir</v>
      </c>
      <c r="U2121" s="20" t="str">
        <f>INDEX(Referans!B:B,MATCH(N2121,Referans!A:A,0))</f>
        <v>Ayşe Demir</v>
      </c>
      <c r="V2121" s="20" t="str">
        <f t="shared" si="33"/>
        <v>KARLI</v>
      </c>
    </row>
    <row r="2122" spans="1:22" x14ac:dyDescent="0.25">
      <c r="A2122" s="1">
        <v>3601</v>
      </c>
      <c r="B2122" s="19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1">
        <v>431.92800000000005</v>
      </c>
      <c r="R2122" s="1">
        <v>9</v>
      </c>
      <c r="S2122" s="11">
        <v>64.789199999999951</v>
      </c>
      <c r="T2122" s="20" t="str">
        <f>VLOOKUP(N2122,Referans!A:B,2,FALSE)</f>
        <v>Mehmet Kaya</v>
      </c>
      <c r="U2122" s="20" t="str">
        <f>INDEX(Referans!B:B,MATCH(N2122,Referans!A:A,0))</f>
        <v>Mehmet Kaya</v>
      </c>
      <c r="V2122" s="20" t="str">
        <f t="shared" si="33"/>
        <v>KARLI</v>
      </c>
    </row>
    <row r="2123" spans="1:22" x14ac:dyDescent="0.25">
      <c r="A2123" s="1">
        <v>3604</v>
      </c>
      <c r="B2123" s="19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1">
        <v>277.39999999999998</v>
      </c>
      <c r="R2123" s="1">
        <v>5</v>
      </c>
      <c r="S2123" s="11">
        <v>133.15199999999999</v>
      </c>
      <c r="T2123" s="20" t="str">
        <f>VLOOKUP(N2123,Referans!A:B,2,FALSE)</f>
        <v>Ayşe Demir</v>
      </c>
      <c r="U2123" s="20" t="str">
        <f>INDEX(Referans!B:B,MATCH(N2123,Referans!A:A,0))</f>
        <v>Ayşe Demir</v>
      </c>
      <c r="V2123" s="20" t="str">
        <f t="shared" si="33"/>
        <v>KARLI</v>
      </c>
    </row>
    <row r="2124" spans="1:22" x14ac:dyDescent="0.25">
      <c r="A2124" s="1">
        <v>3605</v>
      </c>
      <c r="B2124" s="19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1">
        <v>25.16</v>
      </c>
      <c r="R2124" s="1">
        <v>2</v>
      </c>
      <c r="S2124" s="11">
        <v>8.5543999999999976</v>
      </c>
      <c r="T2124" s="20" t="str">
        <f>VLOOKUP(N2124,Referans!A:B,2,FALSE)</f>
        <v>Ahmet Yılmaz</v>
      </c>
      <c r="U2124" s="20" t="str">
        <f>INDEX(Referans!B:B,MATCH(N2124,Referans!A:A,0))</f>
        <v>Ahmet Yılmaz</v>
      </c>
      <c r="V2124" s="20" t="str">
        <f t="shared" si="33"/>
        <v>KARLI</v>
      </c>
    </row>
    <row r="2125" spans="1:22" x14ac:dyDescent="0.25">
      <c r="A2125" s="1">
        <v>3606</v>
      </c>
      <c r="B2125" s="19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1">
        <v>91.92</v>
      </c>
      <c r="R2125" s="1">
        <v>4</v>
      </c>
      <c r="S2125" s="11">
        <v>31.252800000000001</v>
      </c>
      <c r="T2125" s="20" t="str">
        <f>VLOOKUP(N2125,Referans!A:B,2,FALSE)</f>
        <v>Ahmet Yılmaz</v>
      </c>
      <c r="U2125" s="20" t="str">
        <f>INDEX(Referans!B:B,MATCH(N2125,Referans!A:A,0))</f>
        <v>Ahmet Yılmaz</v>
      </c>
      <c r="V2125" s="20" t="str">
        <f t="shared" si="33"/>
        <v>KARLI</v>
      </c>
    </row>
    <row r="2126" spans="1:22" x14ac:dyDescent="0.25">
      <c r="A2126" s="1">
        <v>3607</v>
      </c>
      <c r="B2126" s="19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1">
        <v>29.339999999999996</v>
      </c>
      <c r="R2126" s="1">
        <v>3</v>
      </c>
      <c r="S2126" s="11">
        <v>13.496399999999998</v>
      </c>
      <c r="T2126" s="20" t="str">
        <f>VLOOKUP(N2126,Referans!A:B,2,FALSE)</f>
        <v>Ayşe Demir</v>
      </c>
      <c r="U2126" s="20" t="str">
        <f>INDEX(Referans!B:B,MATCH(N2126,Referans!A:A,0))</f>
        <v>Ayşe Demir</v>
      </c>
      <c r="V2126" s="20" t="str">
        <f t="shared" si="33"/>
        <v>KARLI</v>
      </c>
    </row>
    <row r="2127" spans="1:22" x14ac:dyDescent="0.25">
      <c r="A2127" s="1">
        <v>3612</v>
      </c>
      <c r="B2127" s="19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1">
        <v>58.415999999999997</v>
      </c>
      <c r="R2127" s="1">
        <v>2</v>
      </c>
      <c r="S2127" s="11">
        <v>16.794600000000003</v>
      </c>
      <c r="T2127" s="20" t="str">
        <f>VLOOKUP(N2127,Referans!A:B,2,FALSE)</f>
        <v>Mehmet Kaya</v>
      </c>
      <c r="U2127" s="20" t="str">
        <f>INDEX(Referans!B:B,MATCH(N2127,Referans!A:A,0))</f>
        <v>Mehmet Kaya</v>
      </c>
      <c r="V2127" s="20" t="str">
        <f t="shared" si="33"/>
        <v>KARLI</v>
      </c>
    </row>
    <row r="2128" spans="1:22" x14ac:dyDescent="0.25">
      <c r="A2128" s="1">
        <v>3615</v>
      </c>
      <c r="B2128" s="19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1">
        <v>718.11599999999987</v>
      </c>
      <c r="R2128" s="1">
        <v>6</v>
      </c>
      <c r="S2128" s="11">
        <v>-71.811599999999999</v>
      </c>
      <c r="T2128" s="20" t="str">
        <f>VLOOKUP(N2128,Referans!A:B,2,FALSE)</f>
        <v>Ahmet Yılmaz</v>
      </c>
      <c r="U2128" s="20" t="str">
        <f>INDEX(Referans!B:B,MATCH(N2128,Referans!A:A,0))</f>
        <v>Ahmet Yılmaz</v>
      </c>
      <c r="V2128" s="20" t="str">
        <f t="shared" si="33"/>
        <v>ZARARLI</v>
      </c>
    </row>
    <row r="2129" spans="1:22" x14ac:dyDescent="0.25">
      <c r="A2129" s="1">
        <v>3616</v>
      </c>
      <c r="B2129" s="19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1">
        <v>31.776</v>
      </c>
      <c r="R2129" s="1">
        <v>4</v>
      </c>
      <c r="S2129" s="11">
        <v>8.7384000000000022</v>
      </c>
      <c r="T2129" s="20" t="str">
        <f>VLOOKUP(N2129,Referans!A:B,2,FALSE)</f>
        <v>Ayşe Demir</v>
      </c>
      <c r="U2129" s="20" t="str">
        <f>INDEX(Referans!B:B,MATCH(N2129,Referans!A:A,0))</f>
        <v>Ayşe Demir</v>
      </c>
      <c r="V2129" s="20" t="str">
        <f t="shared" si="33"/>
        <v>KARLI</v>
      </c>
    </row>
    <row r="2130" spans="1:22" x14ac:dyDescent="0.25">
      <c r="A2130" s="1">
        <v>3617</v>
      </c>
      <c r="B2130" s="19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1">
        <v>9.5550000000000015</v>
      </c>
      <c r="R2130" s="1">
        <v>5</v>
      </c>
      <c r="S2130" s="11">
        <v>-7.3254999999999981</v>
      </c>
      <c r="T2130" s="20" t="str">
        <f>VLOOKUP(N2130,Referans!A:B,2,FALSE)</f>
        <v>Ayşe Demir</v>
      </c>
      <c r="U2130" s="20" t="str">
        <f>INDEX(Referans!B:B,MATCH(N2130,Referans!A:A,0))</f>
        <v>Ayşe Demir</v>
      </c>
      <c r="V2130" s="20" t="str">
        <f t="shared" si="33"/>
        <v>ZARARLI</v>
      </c>
    </row>
    <row r="2131" spans="1:22" x14ac:dyDescent="0.25">
      <c r="A2131" s="1">
        <v>3618</v>
      </c>
      <c r="B2131" s="19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1">
        <v>487.98400000000004</v>
      </c>
      <c r="R2131" s="1">
        <v>2</v>
      </c>
      <c r="S2131" s="11">
        <v>152.49499999999998</v>
      </c>
      <c r="T2131" s="20" t="str">
        <f>VLOOKUP(N2131,Referans!A:B,2,FALSE)</f>
        <v>Ayşe Demir</v>
      </c>
      <c r="U2131" s="20" t="str">
        <f>INDEX(Referans!B:B,MATCH(N2131,Referans!A:A,0))</f>
        <v>Ayşe Demir</v>
      </c>
      <c r="V2131" s="20" t="str">
        <f t="shared" si="33"/>
        <v>KARLI</v>
      </c>
    </row>
    <row r="2132" spans="1:22" x14ac:dyDescent="0.25">
      <c r="A2132" s="1">
        <v>3619</v>
      </c>
      <c r="B2132" s="19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1">
        <v>5.5600000000000005</v>
      </c>
      <c r="R2132" s="1">
        <v>1</v>
      </c>
      <c r="S2132" s="11">
        <v>1.7374999999999998</v>
      </c>
      <c r="T2132" s="20" t="str">
        <f>VLOOKUP(N2132,Referans!A:B,2,FALSE)</f>
        <v>Mehmet Kaya</v>
      </c>
      <c r="U2132" s="20" t="str">
        <f>INDEX(Referans!B:B,MATCH(N2132,Referans!A:A,0))</f>
        <v>Mehmet Kaya</v>
      </c>
      <c r="V2132" s="20" t="str">
        <f t="shared" si="33"/>
        <v>KARLI</v>
      </c>
    </row>
    <row r="2133" spans="1:22" x14ac:dyDescent="0.25">
      <c r="A2133" s="1">
        <v>3620</v>
      </c>
      <c r="B2133" s="19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1">
        <v>217.85</v>
      </c>
      <c r="R2133" s="1">
        <v>5</v>
      </c>
      <c r="S2133" s="11">
        <v>65.35499999999999</v>
      </c>
      <c r="T2133" s="20" t="str">
        <f>VLOOKUP(N2133,Referans!A:B,2,FALSE)</f>
        <v>Ayşe Demir</v>
      </c>
      <c r="U2133" s="20" t="str">
        <f>INDEX(Referans!B:B,MATCH(N2133,Referans!A:A,0))</f>
        <v>Ayşe Demir</v>
      </c>
      <c r="V2133" s="20" t="str">
        <f t="shared" si="33"/>
        <v>KARLI</v>
      </c>
    </row>
    <row r="2134" spans="1:22" x14ac:dyDescent="0.25">
      <c r="A2134" s="1">
        <v>3621</v>
      </c>
      <c r="B2134" s="19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1">
        <v>40.775999999999996</v>
      </c>
      <c r="R2134" s="1">
        <v>3</v>
      </c>
      <c r="S2134" s="11">
        <v>4.5872999999999937</v>
      </c>
      <c r="T2134" s="20" t="str">
        <f>VLOOKUP(N2134,Referans!A:B,2,FALSE)</f>
        <v>Ayşe Demir</v>
      </c>
      <c r="U2134" s="20" t="str">
        <f>INDEX(Referans!B:B,MATCH(N2134,Referans!A:A,0))</f>
        <v>Ayşe Demir</v>
      </c>
      <c r="V2134" s="20" t="str">
        <f t="shared" si="33"/>
        <v>KARLI</v>
      </c>
    </row>
    <row r="2135" spans="1:22" x14ac:dyDescent="0.25">
      <c r="A2135" s="1">
        <v>3622</v>
      </c>
      <c r="B2135" s="19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1">
        <v>63.936000000000007</v>
      </c>
      <c r="R2135" s="1">
        <v>8</v>
      </c>
      <c r="S2135" s="11">
        <v>5.5944000000000003</v>
      </c>
      <c r="T2135" s="20" t="str">
        <f>VLOOKUP(N2135,Referans!A:B,2,FALSE)</f>
        <v>Mehmet Kaya</v>
      </c>
      <c r="U2135" s="20" t="str">
        <f>INDEX(Referans!B:B,MATCH(N2135,Referans!A:A,0))</f>
        <v>Mehmet Kaya</v>
      </c>
      <c r="V2135" s="20" t="str">
        <f t="shared" si="33"/>
        <v>KARLI</v>
      </c>
    </row>
    <row r="2136" spans="1:22" x14ac:dyDescent="0.25">
      <c r="A2136" s="1">
        <v>3625</v>
      </c>
      <c r="B2136" s="19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1">
        <v>681.40800000000013</v>
      </c>
      <c r="R2136" s="1">
        <v>12</v>
      </c>
      <c r="S2136" s="11">
        <v>42.588000000000022</v>
      </c>
      <c r="T2136" s="20" t="str">
        <f>VLOOKUP(N2136,Referans!A:B,2,FALSE)</f>
        <v>Ahmet Yılmaz</v>
      </c>
      <c r="U2136" s="20" t="str">
        <f>INDEX(Referans!B:B,MATCH(N2136,Referans!A:A,0))</f>
        <v>Ahmet Yılmaz</v>
      </c>
      <c r="V2136" s="20" t="str">
        <f t="shared" si="33"/>
        <v>KARLI</v>
      </c>
    </row>
    <row r="2137" spans="1:22" x14ac:dyDescent="0.25">
      <c r="A2137" s="1">
        <v>3626</v>
      </c>
      <c r="B2137" s="19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1">
        <v>3.52</v>
      </c>
      <c r="R2137" s="1">
        <v>2</v>
      </c>
      <c r="S2137" s="11">
        <v>1.0207999999999999</v>
      </c>
      <c r="T2137" s="20" t="str">
        <f>VLOOKUP(N2137,Referans!A:B,2,FALSE)</f>
        <v>Ayşe Demir</v>
      </c>
      <c r="U2137" s="20" t="str">
        <f>INDEX(Referans!B:B,MATCH(N2137,Referans!A:A,0))</f>
        <v>Ayşe Demir</v>
      </c>
      <c r="V2137" s="20" t="str">
        <f t="shared" si="33"/>
        <v>KARLI</v>
      </c>
    </row>
    <row r="2138" spans="1:22" x14ac:dyDescent="0.25">
      <c r="A2138" s="1">
        <v>3627</v>
      </c>
      <c r="B2138" s="19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1">
        <v>5.58</v>
      </c>
      <c r="R2138" s="1">
        <v>1</v>
      </c>
      <c r="S2138" s="11">
        <v>1.3949999999999996</v>
      </c>
      <c r="T2138" s="20" t="str">
        <f>VLOOKUP(N2138,Referans!A:B,2,FALSE)</f>
        <v>Ayşe Demir</v>
      </c>
      <c r="U2138" s="20" t="str">
        <f>INDEX(Referans!B:B,MATCH(N2138,Referans!A:A,0))</f>
        <v>Ayşe Demir</v>
      </c>
      <c r="V2138" s="20" t="str">
        <f t="shared" si="33"/>
        <v>KARLI</v>
      </c>
    </row>
    <row r="2139" spans="1:22" x14ac:dyDescent="0.25">
      <c r="A2139" s="1">
        <v>3628</v>
      </c>
      <c r="B2139" s="19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1">
        <v>36.32</v>
      </c>
      <c r="R2139" s="1">
        <v>1</v>
      </c>
      <c r="S2139" s="11">
        <v>10.895999999999997</v>
      </c>
      <c r="T2139" s="20" t="str">
        <f>VLOOKUP(N2139,Referans!A:B,2,FALSE)</f>
        <v>Mehmet Kaya</v>
      </c>
      <c r="U2139" s="20" t="str">
        <f>INDEX(Referans!B:B,MATCH(N2139,Referans!A:A,0))</f>
        <v>Mehmet Kaya</v>
      </c>
      <c r="V2139" s="20" t="str">
        <f t="shared" si="33"/>
        <v>KARLI</v>
      </c>
    </row>
    <row r="2140" spans="1:22" x14ac:dyDescent="0.25">
      <c r="A2140" s="1">
        <v>3630</v>
      </c>
      <c r="B2140" s="19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1">
        <v>52.272000000000006</v>
      </c>
      <c r="R2140" s="1">
        <v>3</v>
      </c>
      <c r="S2140" s="11">
        <v>9.8009999999999984</v>
      </c>
      <c r="T2140" s="20" t="str">
        <f>VLOOKUP(N2140,Referans!A:B,2,FALSE)</f>
        <v>Ayşe Demir</v>
      </c>
      <c r="U2140" s="20" t="str">
        <f>INDEX(Referans!B:B,MATCH(N2140,Referans!A:A,0))</f>
        <v>Ayşe Demir</v>
      </c>
      <c r="V2140" s="20" t="str">
        <f t="shared" si="33"/>
        <v>KARLI</v>
      </c>
    </row>
    <row r="2141" spans="1:22" x14ac:dyDescent="0.25">
      <c r="A2141" s="1">
        <v>3631</v>
      </c>
      <c r="B2141" s="19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1">
        <v>213.13600000000002</v>
      </c>
      <c r="R2141" s="1">
        <v>7</v>
      </c>
      <c r="S2141" s="11">
        <v>23.977799999999988</v>
      </c>
      <c r="T2141" s="20" t="str">
        <f>VLOOKUP(N2141,Referans!A:B,2,FALSE)</f>
        <v>Ayşe Demir</v>
      </c>
      <c r="U2141" s="20" t="str">
        <f>INDEX(Referans!B:B,MATCH(N2141,Referans!A:A,0))</f>
        <v>Ayşe Demir</v>
      </c>
      <c r="V2141" s="20" t="str">
        <f t="shared" si="33"/>
        <v>KARLI</v>
      </c>
    </row>
    <row r="2142" spans="1:22" x14ac:dyDescent="0.25">
      <c r="A2142" s="1">
        <v>3632</v>
      </c>
      <c r="B2142" s="19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1">
        <v>69.52</v>
      </c>
      <c r="R2142" s="1">
        <v>2</v>
      </c>
      <c r="S2142" s="11">
        <v>19.465600000000002</v>
      </c>
      <c r="T2142" s="20" t="str">
        <f>VLOOKUP(N2142,Referans!A:B,2,FALSE)</f>
        <v>Ayşe Demir</v>
      </c>
      <c r="U2142" s="20" t="str">
        <f>INDEX(Referans!B:B,MATCH(N2142,Referans!A:A,0))</f>
        <v>Ayşe Demir</v>
      </c>
      <c r="V2142" s="20" t="str">
        <f t="shared" si="33"/>
        <v>KARLI</v>
      </c>
    </row>
    <row r="2143" spans="1:22" x14ac:dyDescent="0.25">
      <c r="A2143" s="1">
        <v>3633</v>
      </c>
      <c r="B2143" s="19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1">
        <v>763.44</v>
      </c>
      <c r="R2143" s="1">
        <v>8</v>
      </c>
      <c r="S2143" s="11">
        <v>45.80639999999994</v>
      </c>
      <c r="T2143" s="20" t="str">
        <f>VLOOKUP(N2143,Referans!A:B,2,FALSE)</f>
        <v>Ayşe Demir</v>
      </c>
      <c r="U2143" s="20" t="str">
        <f>INDEX(Referans!B:B,MATCH(N2143,Referans!A:A,0))</f>
        <v>Ayşe Demir</v>
      </c>
      <c r="V2143" s="20" t="str">
        <f t="shared" si="33"/>
        <v>KARLI</v>
      </c>
    </row>
    <row r="2144" spans="1:22" x14ac:dyDescent="0.25">
      <c r="A2144" s="1">
        <v>3634</v>
      </c>
      <c r="B2144" s="19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1">
        <v>9.2159999999999993</v>
      </c>
      <c r="R2144" s="1">
        <v>4</v>
      </c>
      <c r="S2144" s="11">
        <v>3.3408000000000002</v>
      </c>
      <c r="T2144" s="20" t="str">
        <f>VLOOKUP(N2144,Referans!A:B,2,FALSE)</f>
        <v>Ayşe Demir</v>
      </c>
      <c r="U2144" s="20" t="str">
        <f>INDEX(Referans!B:B,MATCH(N2144,Referans!A:A,0))</f>
        <v>Ayşe Demir</v>
      </c>
      <c r="V2144" s="20" t="str">
        <f t="shared" si="33"/>
        <v>KARLI</v>
      </c>
    </row>
    <row r="2145" spans="1:22" x14ac:dyDescent="0.25">
      <c r="A2145" s="1">
        <v>3635</v>
      </c>
      <c r="B2145" s="19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1">
        <v>41.957999999999998</v>
      </c>
      <c r="R2145" s="1">
        <v>7</v>
      </c>
      <c r="S2145" s="11">
        <v>-9.7901999999999987</v>
      </c>
      <c r="T2145" s="20" t="str">
        <f>VLOOKUP(N2145,Referans!A:B,2,FALSE)</f>
        <v>Mehmet Kaya</v>
      </c>
      <c r="U2145" s="20" t="str">
        <f>INDEX(Referans!B:B,MATCH(N2145,Referans!A:A,0))</f>
        <v>Mehmet Kaya</v>
      </c>
      <c r="V2145" s="20" t="str">
        <f t="shared" si="33"/>
        <v>ZARARLI</v>
      </c>
    </row>
    <row r="2146" spans="1:22" x14ac:dyDescent="0.25">
      <c r="A2146" s="1">
        <v>3636</v>
      </c>
      <c r="B2146" s="19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1">
        <v>89.567999999999998</v>
      </c>
      <c r="R2146" s="1">
        <v>2</v>
      </c>
      <c r="S2146" s="11">
        <v>32.468400000000003</v>
      </c>
      <c r="T2146" s="20" t="str">
        <f>VLOOKUP(N2146,Referans!A:B,2,FALSE)</f>
        <v>Ayşe Demir</v>
      </c>
      <c r="U2146" s="20" t="str">
        <f>INDEX(Referans!B:B,MATCH(N2146,Referans!A:A,0))</f>
        <v>Ayşe Demir</v>
      </c>
      <c r="V2146" s="20" t="str">
        <f t="shared" si="33"/>
        <v>KARLI</v>
      </c>
    </row>
    <row r="2147" spans="1:22" x14ac:dyDescent="0.25">
      <c r="A2147" s="1">
        <v>3637</v>
      </c>
      <c r="B2147" s="19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1">
        <v>22.248000000000001</v>
      </c>
      <c r="R2147" s="1">
        <v>3</v>
      </c>
      <c r="S2147" s="11">
        <v>7.5086999999999984</v>
      </c>
      <c r="T2147" s="20" t="str">
        <f>VLOOKUP(N2147,Referans!A:B,2,FALSE)</f>
        <v>Ayşe Demir</v>
      </c>
      <c r="U2147" s="20" t="str">
        <f>INDEX(Referans!B:B,MATCH(N2147,Referans!A:A,0))</f>
        <v>Ayşe Demir</v>
      </c>
      <c r="V2147" s="20" t="str">
        <f t="shared" si="33"/>
        <v>KARLI</v>
      </c>
    </row>
    <row r="2148" spans="1:22" x14ac:dyDescent="0.25">
      <c r="A2148" s="1">
        <v>3638</v>
      </c>
      <c r="B2148" s="19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1">
        <v>334.88000000000005</v>
      </c>
      <c r="R2148" s="1">
        <v>4</v>
      </c>
      <c r="S2148" s="11">
        <v>29.301999999999978</v>
      </c>
      <c r="T2148" s="20" t="str">
        <f>VLOOKUP(N2148,Referans!A:B,2,FALSE)</f>
        <v>Ayşe Demir</v>
      </c>
      <c r="U2148" s="20" t="str">
        <f>INDEX(Referans!B:B,MATCH(N2148,Referans!A:A,0))</f>
        <v>Ayşe Demir</v>
      </c>
      <c r="V2148" s="20" t="str">
        <f t="shared" si="33"/>
        <v>KARLI</v>
      </c>
    </row>
    <row r="2149" spans="1:22" x14ac:dyDescent="0.25">
      <c r="A2149" s="1">
        <v>3639</v>
      </c>
      <c r="B2149" s="19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1">
        <v>148.28800000000001</v>
      </c>
      <c r="R2149" s="1">
        <v>7</v>
      </c>
      <c r="S2149" s="11">
        <v>29.657599999999988</v>
      </c>
      <c r="T2149" s="20" t="str">
        <f>VLOOKUP(N2149,Referans!A:B,2,FALSE)</f>
        <v>Ahmet Yılmaz</v>
      </c>
      <c r="U2149" s="20" t="str">
        <f>INDEX(Referans!B:B,MATCH(N2149,Referans!A:A,0))</f>
        <v>Ahmet Yılmaz</v>
      </c>
      <c r="V2149" s="20" t="str">
        <f t="shared" si="33"/>
        <v>KARLI</v>
      </c>
    </row>
    <row r="2150" spans="1:22" x14ac:dyDescent="0.25">
      <c r="A2150" s="1">
        <v>3640</v>
      </c>
      <c r="B2150" s="19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1">
        <v>4.6240000000000006</v>
      </c>
      <c r="R2150" s="1">
        <v>1</v>
      </c>
      <c r="S2150" s="11">
        <v>1.6762000000000001</v>
      </c>
      <c r="T2150" s="20" t="str">
        <f>VLOOKUP(N2150,Referans!A:B,2,FALSE)</f>
        <v>Ayşe Demir</v>
      </c>
      <c r="U2150" s="20" t="str">
        <f>INDEX(Referans!B:B,MATCH(N2150,Referans!A:A,0))</f>
        <v>Ayşe Demir</v>
      </c>
      <c r="V2150" s="20" t="str">
        <f t="shared" si="33"/>
        <v>KARLI</v>
      </c>
    </row>
    <row r="2151" spans="1:22" x14ac:dyDescent="0.25">
      <c r="A2151" s="1">
        <v>3641</v>
      </c>
      <c r="B2151" s="19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1">
        <v>178.92000000000002</v>
      </c>
      <c r="R2151" s="1">
        <v>7</v>
      </c>
      <c r="S2151" s="11">
        <v>-29.074500000000008</v>
      </c>
      <c r="T2151" s="20" t="str">
        <f>VLOOKUP(N2151,Referans!A:B,2,FALSE)</f>
        <v>Mehmet Kaya</v>
      </c>
      <c r="U2151" s="20" t="str">
        <f>INDEX(Referans!B:B,MATCH(N2151,Referans!A:A,0))</f>
        <v>Mehmet Kaya</v>
      </c>
      <c r="V2151" s="20" t="str">
        <f t="shared" si="33"/>
        <v>ZARARLI</v>
      </c>
    </row>
    <row r="2152" spans="1:22" x14ac:dyDescent="0.25">
      <c r="A2152" s="1">
        <v>3642</v>
      </c>
      <c r="B2152" s="19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1">
        <v>69.888000000000005</v>
      </c>
      <c r="R2152" s="1">
        <v>7</v>
      </c>
      <c r="S2152" s="11">
        <v>-46.591999999999999</v>
      </c>
      <c r="T2152" s="20" t="str">
        <f>VLOOKUP(N2152,Referans!A:B,2,FALSE)</f>
        <v>Ayşe Demir</v>
      </c>
      <c r="U2152" s="20" t="str">
        <f>INDEX(Referans!B:B,MATCH(N2152,Referans!A:A,0))</f>
        <v>Ayşe Demir</v>
      </c>
      <c r="V2152" s="20" t="str">
        <f t="shared" si="33"/>
        <v>ZARARLI</v>
      </c>
    </row>
    <row r="2153" spans="1:22" x14ac:dyDescent="0.25">
      <c r="A2153" s="1">
        <v>3651</v>
      </c>
      <c r="B2153" s="19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1">
        <v>104.88</v>
      </c>
      <c r="R2153" s="1">
        <v>6</v>
      </c>
      <c r="S2153" s="11">
        <v>41.952000000000005</v>
      </c>
      <c r="T2153" s="20" t="str">
        <f>VLOOKUP(N2153,Referans!A:B,2,FALSE)</f>
        <v>Mehmet Kaya</v>
      </c>
      <c r="U2153" s="20" t="str">
        <f>INDEX(Referans!B:B,MATCH(N2153,Referans!A:A,0))</f>
        <v>Mehmet Kaya</v>
      </c>
      <c r="V2153" s="20" t="str">
        <f t="shared" si="33"/>
        <v>KARLI</v>
      </c>
    </row>
    <row r="2154" spans="1:22" x14ac:dyDescent="0.25">
      <c r="A2154" s="1">
        <v>3652</v>
      </c>
      <c r="B2154" s="19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1">
        <v>34.700000000000003</v>
      </c>
      <c r="R2154" s="1">
        <v>5</v>
      </c>
      <c r="S2154" s="11">
        <v>12.492000000000001</v>
      </c>
      <c r="T2154" s="20" t="str">
        <f>VLOOKUP(N2154,Referans!A:B,2,FALSE)</f>
        <v>Ayşe Demir</v>
      </c>
      <c r="U2154" s="20" t="str">
        <f>INDEX(Referans!B:B,MATCH(N2154,Referans!A:A,0))</f>
        <v>Ayşe Demir</v>
      </c>
      <c r="V2154" s="20" t="str">
        <f t="shared" si="33"/>
        <v>KARLI</v>
      </c>
    </row>
    <row r="2155" spans="1:22" x14ac:dyDescent="0.25">
      <c r="A2155" s="1">
        <v>3653</v>
      </c>
      <c r="B2155" s="19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1">
        <v>33.72</v>
      </c>
      <c r="R2155" s="1">
        <v>4</v>
      </c>
      <c r="S2155" s="11">
        <v>15.511199999999999</v>
      </c>
      <c r="T2155" s="20" t="str">
        <f>VLOOKUP(N2155,Referans!A:B,2,FALSE)</f>
        <v>Ayşe Demir</v>
      </c>
      <c r="U2155" s="20" t="str">
        <f>INDEX(Referans!B:B,MATCH(N2155,Referans!A:A,0))</f>
        <v>Ayşe Demir</v>
      </c>
      <c r="V2155" s="20" t="str">
        <f t="shared" si="33"/>
        <v>KARLI</v>
      </c>
    </row>
    <row r="2156" spans="1:22" x14ac:dyDescent="0.25">
      <c r="A2156" s="1">
        <v>3654</v>
      </c>
      <c r="B2156" s="19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1">
        <v>14.940000000000001</v>
      </c>
      <c r="R2156" s="1">
        <v>3</v>
      </c>
      <c r="S2156" s="11">
        <v>7.0218000000000007</v>
      </c>
      <c r="T2156" s="20" t="str">
        <f>VLOOKUP(N2156,Referans!A:B,2,FALSE)</f>
        <v>Ayşe Demir</v>
      </c>
      <c r="U2156" s="20" t="str">
        <f>INDEX(Referans!B:B,MATCH(N2156,Referans!A:A,0))</f>
        <v>Ayşe Demir</v>
      </c>
      <c r="V2156" s="20" t="str">
        <f t="shared" si="33"/>
        <v>KARLI</v>
      </c>
    </row>
    <row r="2157" spans="1:22" x14ac:dyDescent="0.25">
      <c r="A2157" s="1">
        <v>3655</v>
      </c>
      <c r="B2157" s="19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1">
        <v>638.73</v>
      </c>
      <c r="R2157" s="1">
        <v>9</v>
      </c>
      <c r="S2157" s="11">
        <v>166.06979999999999</v>
      </c>
      <c r="T2157" s="20" t="str">
        <f>VLOOKUP(N2157,Referans!A:B,2,FALSE)</f>
        <v>Ayşe Demir</v>
      </c>
      <c r="U2157" s="20" t="str">
        <f>INDEX(Referans!B:B,MATCH(N2157,Referans!A:A,0))</f>
        <v>Ayşe Demir</v>
      </c>
      <c r="V2157" s="20" t="str">
        <f t="shared" si="33"/>
        <v>KARLI</v>
      </c>
    </row>
    <row r="2158" spans="1:22" x14ac:dyDescent="0.25">
      <c r="A2158" s="1">
        <v>3656</v>
      </c>
      <c r="B2158" s="19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1">
        <v>113.56800000000001</v>
      </c>
      <c r="R2158" s="1">
        <v>2</v>
      </c>
      <c r="S2158" s="11">
        <v>-21.294000000000018</v>
      </c>
      <c r="T2158" s="20" t="str">
        <f>VLOOKUP(N2158,Referans!A:B,2,FALSE)</f>
        <v>Ayşe Demir</v>
      </c>
      <c r="U2158" s="20" t="str">
        <f>INDEX(Referans!B:B,MATCH(N2158,Referans!A:A,0))</f>
        <v>Ayşe Demir</v>
      </c>
      <c r="V2158" s="20" t="str">
        <f t="shared" si="33"/>
        <v>ZARARLI</v>
      </c>
    </row>
    <row r="2159" spans="1:22" x14ac:dyDescent="0.25">
      <c r="A2159" s="1">
        <v>3657</v>
      </c>
      <c r="B2159" s="19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1">
        <v>9.0960000000000001</v>
      </c>
      <c r="R2159" s="1">
        <v>1</v>
      </c>
      <c r="S2159" s="11">
        <v>1.7054999999999998</v>
      </c>
      <c r="T2159" s="20" t="str">
        <f>VLOOKUP(N2159,Referans!A:B,2,FALSE)</f>
        <v>Mehmet Kaya</v>
      </c>
      <c r="U2159" s="20" t="str">
        <f>INDEX(Referans!B:B,MATCH(N2159,Referans!A:A,0))</f>
        <v>Mehmet Kaya</v>
      </c>
      <c r="V2159" s="20" t="str">
        <f t="shared" si="33"/>
        <v>KARLI</v>
      </c>
    </row>
    <row r="2160" spans="1:22" x14ac:dyDescent="0.25">
      <c r="A2160" s="1">
        <v>3661</v>
      </c>
      <c r="B2160" s="19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1">
        <v>33.799999999999997</v>
      </c>
      <c r="R2160" s="1">
        <v>5</v>
      </c>
      <c r="S2160" s="11">
        <v>4.2249999999999979</v>
      </c>
      <c r="T2160" s="20" t="str">
        <f>VLOOKUP(N2160,Referans!A:B,2,FALSE)</f>
        <v>Ayşe Demir</v>
      </c>
      <c r="U2160" s="20" t="str">
        <f>INDEX(Referans!B:B,MATCH(N2160,Referans!A:A,0))</f>
        <v>Ayşe Demir</v>
      </c>
      <c r="V2160" s="20" t="str">
        <f t="shared" si="33"/>
        <v>KARLI</v>
      </c>
    </row>
    <row r="2161" spans="1:22" x14ac:dyDescent="0.25">
      <c r="A2161" s="1">
        <v>3662</v>
      </c>
      <c r="B2161" s="19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1">
        <v>377.96999999999997</v>
      </c>
      <c r="R2161" s="1">
        <v>3</v>
      </c>
      <c r="S2161" s="11">
        <v>94.492500000000007</v>
      </c>
      <c r="T2161" s="20" t="str">
        <f>VLOOKUP(N2161,Referans!A:B,2,FALSE)</f>
        <v>Mehmet Kaya</v>
      </c>
      <c r="U2161" s="20" t="str">
        <f>INDEX(Referans!B:B,MATCH(N2161,Referans!A:A,0))</f>
        <v>Mehmet Kaya</v>
      </c>
      <c r="V2161" s="20" t="str">
        <f t="shared" si="33"/>
        <v>KARLI</v>
      </c>
    </row>
    <row r="2162" spans="1:22" x14ac:dyDescent="0.25">
      <c r="A2162" s="1">
        <v>3663</v>
      </c>
      <c r="B2162" s="19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1">
        <v>258.89999999999998</v>
      </c>
      <c r="R2162" s="1">
        <v>10</v>
      </c>
      <c r="S2162" s="11">
        <v>93.203999999999994</v>
      </c>
      <c r="T2162" s="20" t="str">
        <f>VLOOKUP(N2162,Referans!A:B,2,FALSE)</f>
        <v>Mehmet Kaya</v>
      </c>
      <c r="U2162" s="20" t="str">
        <f>INDEX(Referans!B:B,MATCH(N2162,Referans!A:A,0))</f>
        <v>Mehmet Kaya</v>
      </c>
      <c r="V2162" s="20" t="str">
        <f t="shared" si="33"/>
        <v>KARLI</v>
      </c>
    </row>
    <row r="2163" spans="1:22" x14ac:dyDescent="0.25">
      <c r="A2163" s="1">
        <v>3664</v>
      </c>
      <c r="B2163" s="19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1">
        <v>24.56</v>
      </c>
      <c r="R2163" s="1">
        <v>2</v>
      </c>
      <c r="S2163" s="11">
        <v>11.543199999999999</v>
      </c>
      <c r="T2163" s="20" t="str">
        <f>VLOOKUP(N2163,Referans!A:B,2,FALSE)</f>
        <v>Ayşe Demir</v>
      </c>
      <c r="U2163" s="20" t="str">
        <f>INDEX(Referans!B:B,MATCH(N2163,Referans!A:A,0))</f>
        <v>Ayşe Demir</v>
      </c>
      <c r="V2163" s="20" t="str">
        <f t="shared" si="33"/>
        <v>KARLI</v>
      </c>
    </row>
    <row r="2164" spans="1:22" x14ac:dyDescent="0.25">
      <c r="A2164" s="1">
        <v>3673</v>
      </c>
      <c r="B2164" s="19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1">
        <v>8.8719999999999999</v>
      </c>
      <c r="R2164" s="1">
        <v>1</v>
      </c>
      <c r="S2164" s="11">
        <v>3.2161</v>
      </c>
      <c r="T2164" s="20" t="str">
        <f>VLOOKUP(N2164,Referans!A:B,2,FALSE)</f>
        <v>Ayşe Demir</v>
      </c>
      <c r="U2164" s="20" t="str">
        <f>INDEX(Referans!B:B,MATCH(N2164,Referans!A:A,0))</f>
        <v>Ayşe Demir</v>
      </c>
      <c r="V2164" s="20" t="str">
        <f t="shared" si="33"/>
        <v>KARLI</v>
      </c>
    </row>
    <row r="2165" spans="1:22" x14ac:dyDescent="0.25">
      <c r="A2165" s="1">
        <v>3674</v>
      </c>
      <c r="B2165" s="19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1">
        <v>121.10400000000003</v>
      </c>
      <c r="R2165" s="1">
        <v>6</v>
      </c>
      <c r="S2165" s="11">
        <v>-100.91999999999999</v>
      </c>
      <c r="T2165" s="20" t="str">
        <f>VLOOKUP(N2165,Referans!A:B,2,FALSE)</f>
        <v>Ayşe Demir</v>
      </c>
      <c r="U2165" s="20" t="str">
        <f>INDEX(Referans!B:B,MATCH(N2165,Referans!A:A,0))</f>
        <v>Ayşe Demir</v>
      </c>
      <c r="V2165" s="20" t="str">
        <f t="shared" si="33"/>
        <v>ZARARLI</v>
      </c>
    </row>
    <row r="2166" spans="1:22" x14ac:dyDescent="0.25">
      <c r="A2166" s="1">
        <v>3675</v>
      </c>
      <c r="B2166" s="19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1">
        <v>127.372</v>
      </c>
      <c r="R2166" s="1">
        <v>2</v>
      </c>
      <c r="S2166" s="11">
        <v>-30.933200000000006</v>
      </c>
      <c r="T2166" s="20" t="str">
        <f>VLOOKUP(N2166,Referans!A:B,2,FALSE)</f>
        <v>Ahmet Yılmaz</v>
      </c>
      <c r="U2166" s="20" t="str">
        <f>INDEX(Referans!B:B,MATCH(N2166,Referans!A:A,0))</f>
        <v>Ahmet Yılmaz</v>
      </c>
      <c r="V2166" s="20" t="str">
        <f t="shared" si="33"/>
        <v>ZARARLI</v>
      </c>
    </row>
    <row r="2167" spans="1:22" x14ac:dyDescent="0.25">
      <c r="A2167" s="1">
        <v>3676</v>
      </c>
      <c r="B2167" s="19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1">
        <v>47.952000000000005</v>
      </c>
      <c r="R2167" s="1">
        <v>3</v>
      </c>
      <c r="S2167" s="11">
        <v>16.183799999999998</v>
      </c>
      <c r="T2167" s="20" t="str">
        <f>VLOOKUP(N2167,Referans!A:B,2,FALSE)</f>
        <v>Ayşe Demir</v>
      </c>
      <c r="U2167" s="20" t="str">
        <f>INDEX(Referans!B:B,MATCH(N2167,Referans!A:A,0))</f>
        <v>Ayşe Demir</v>
      </c>
      <c r="V2167" s="20" t="str">
        <f t="shared" si="33"/>
        <v>KARLI</v>
      </c>
    </row>
    <row r="2168" spans="1:22" x14ac:dyDescent="0.25">
      <c r="A2168" s="1">
        <v>3687</v>
      </c>
      <c r="B2168" s="19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1">
        <v>9.84</v>
      </c>
      <c r="R2168" s="1">
        <v>3</v>
      </c>
      <c r="S2168" s="11">
        <v>3.2471999999999994</v>
      </c>
      <c r="T2168" s="20" t="str">
        <f>VLOOKUP(N2168,Referans!A:B,2,FALSE)</f>
        <v>Ayşe Demir</v>
      </c>
      <c r="U2168" s="20" t="str">
        <f>INDEX(Referans!B:B,MATCH(N2168,Referans!A:A,0))</f>
        <v>Ayşe Demir</v>
      </c>
      <c r="V2168" s="20" t="str">
        <f t="shared" si="33"/>
        <v>KARLI</v>
      </c>
    </row>
    <row r="2169" spans="1:22" x14ac:dyDescent="0.25">
      <c r="A2169" s="1">
        <v>3688</v>
      </c>
      <c r="B2169" s="19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1">
        <v>2.6940000000000004</v>
      </c>
      <c r="R2169" s="1">
        <v>2</v>
      </c>
      <c r="S2169" s="11">
        <v>-2.2450000000000001</v>
      </c>
      <c r="T2169" s="20" t="str">
        <f>VLOOKUP(N2169,Referans!A:B,2,FALSE)</f>
        <v>Ayşe Demir</v>
      </c>
      <c r="U2169" s="20" t="str">
        <f>INDEX(Referans!B:B,MATCH(N2169,Referans!A:A,0))</f>
        <v>Ayşe Demir</v>
      </c>
      <c r="V2169" s="20" t="str">
        <f t="shared" si="33"/>
        <v>ZARARLI</v>
      </c>
    </row>
    <row r="2170" spans="1:22" x14ac:dyDescent="0.25">
      <c r="A2170" s="1">
        <v>3689</v>
      </c>
      <c r="B2170" s="19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1">
        <v>25.344000000000001</v>
      </c>
      <c r="R2170" s="1">
        <v>6</v>
      </c>
      <c r="S2170" s="11">
        <v>7.92</v>
      </c>
      <c r="T2170" s="20" t="str">
        <f>VLOOKUP(N2170,Referans!A:B,2,FALSE)</f>
        <v>Ayşe Demir</v>
      </c>
      <c r="U2170" s="20" t="str">
        <f>INDEX(Referans!B:B,MATCH(N2170,Referans!A:A,0))</f>
        <v>Ayşe Demir</v>
      </c>
      <c r="V2170" s="20" t="str">
        <f t="shared" si="33"/>
        <v>KARLI</v>
      </c>
    </row>
    <row r="2171" spans="1:22" x14ac:dyDescent="0.25">
      <c r="A2171" s="1">
        <v>3690</v>
      </c>
      <c r="B2171" s="19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1">
        <v>43.92</v>
      </c>
      <c r="R2171" s="1">
        <v>5</v>
      </c>
      <c r="S2171" s="11">
        <v>15.921000000000003</v>
      </c>
      <c r="T2171" s="20" t="str">
        <f>VLOOKUP(N2171,Referans!A:B,2,FALSE)</f>
        <v>Ayşe Demir</v>
      </c>
      <c r="U2171" s="20" t="str">
        <f>INDEX(Referans!B:B,MATCH(N2171,Referans!A:A,0))</f>
        <v>Ayşe Demir</v>
      </c>
      <c r="V2171" s="20" t="str">
        <f t="shared" si="33"/>
        <v>KARLI</v>
      </c>
    </row>
    <row r="2172" spans="1:22" x14ac:dyDescent="0.25">
      <c r="A2172" s="1">
        <v>3695</v>
      </c>
      <c r="B2172" s="19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1">
        <v>232.96</v>
      </c>
      <c r="R2172" s="1">
        <v>7</v>
      </c>
      <c r="S2172" s="11">
        <v>116.48</v>
      </c>
      <c r="T2172" s="20" t="str">
        <f>VLOOKUP(N2172,Referans!A:B,2,FALSE)</f>
        <v>Ayşe Demir</v>
      </c>
      <c r="U2172" s="20" t="str">
        <f>INDEX(Referans!B:B,MATCH(N2172,Referans!A:A,0))</f>
        <v>Ayşe Demir</v>
      </c>
      <c r="V2172" s="20" t="str">
        <f t="shared" si="33"/>
        <v>KARLI</v>
      </c>
    </row>
    <row r="2173" spans="1:22" x14ac:dyDescent="0.25">
      <c r="A2173" s="1">
        <v>3696</v>
      </c>
      <c r="B2173" s="19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1">
        <v>66.539999999999992</v>
      </c>
      <c r="R2173" s="1">
        <v>6</v>
      </c>
      <c r="S2173" s="11">
        <v>32.604599999999998</v>
      </c>
      <c r="T2173" s="20" t="str">
        <f>VLOOKUP(N2173,Referans!A:B,2,FALSE)</f>
        <v>Ayşe Demir</v>
      </c>
      <c r="U2173" s="20" t="str">
        <f>INDEX(Referans!B:B,MATCH(N2173,Referans!A:A,0))</f>
        <v>Ayşe Demir</v>
      </c>
      <c r="V2173" s="20" t="str">
        <f t="shared" si="33"/>
        <v>KARLI</v>
      </c>
    </row>
    <row r="2174" spans="1:22" x14ac:dyDescent="0.25">
      <c r="A2174" s="1">
        <v>3697</v>
      </c>
      <c r="B2174" s="19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1">
        <v>43.26</v>
      </c>
      <c r="R2174" s="1">
        <v>3</v>
      </c>
      <c r="S2174" s="11">
        <v>14.275799999999998</v>
      </c>
      <c r="T2174" s="20" t="str">
        <f>VLOOKUP(N2174,Referans!A:B,2,FALSE)</f>
        <v>Ayşe Demir</v>
      </c>
      <c r="U2174" s="20" t="str">
        <f>INDEX(Referans!B:B,MATCH(N2174,Referans!A:A,0))</f>
        <v>Ayşe Demir</v>
      </c>
      <c r="V2174" s="20" t="str">
        <f t="shared" si="33"/>
        <v>KARLI</v>
      </c>
    </row>
    <row r="2175" spans="1:22" x14ac:dyDescent="0.25">
      <c r="A2175" s="1">
        <v>3700</v>
      </c>
      <c r="B2175" s="19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1">
        <v>163.96</v>
      </c>
      <c r="R2175" s="1">
        <v>4</v>
      </c>
      <c r="S2175" s="11">
        <v>70.502800000000008</v>
      </c>
      <c r="T2175" s="20" t="str">
        <f>VLOOKUP(N2175,Referans!A:B,2,FALSE)</f>
        <v>Mehmet Kaya</v>
      </c>
      <c r="U2175" s="20" t="str">
        <f>INDEX(Referans!B:B,MATCH(N2175,Referans!A:A,0))</f>
        <v>Mehmet Kaya</v>
      </c>
      <c r="V2175" s="20" t="str">
        <f t="shared" si="33"/>
        <v>KARLI</v>
      </c>
    </row>
    <row r="2176" spans="1:22" x14ac:dyDescent="0.25">
      <c r="A2176" s="1">
        <v>3701</v>
      </c>
      <c r="B2176" s="19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1">
        <v>37.93</v>
      </c>
      <c r="R2176" s="1">
        <v>1</v>
      </c>
      <c r="S2176" s="11">
        <v>6.8273999999999972</v>
      </c>
      <c r="T2176" s="20" t="str">
        <f>VLOOKUP(N2176,Referans!A:B,2,FALSE)</f>
        <v>Ahmet Yılmaz</v>
      </c>
      <c r="U2176" s="20" t="str">
        <f>INDEX(Referans!B:B,MATCH(N2176,Referans!A:A,0))</f>
        <v>Ahmet Yılmaz</v>
      </c>
      <c r="V2176" s="20" t="str">
        <f t="shared" si="33"/>
        <v>KARLI</v>
      </c>
    </row>
    <row r="2177" spans="1:22" x14ac:dyDescent="0.25">
      <c r="A2177" s="1">
        <v>3702</v>
      </c>
      <c r="B2177" s="19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1">
        <v>15.168000000000001</v>
      </c>
      <c r="R2177" s="1">
        <v>2</v>
      </c>
      <c r="S2177" s="11">
        <v>3.7920000000000011</v>
      </c>
      <c r="T2177" s="20" t="str">
        <f>VLOOKUP(N2177,Referans!A:B,2,FALSE)</f>
        <v>Ahmet Yılmaz</v>
      </c>
      <c r="U2177" s="20" t="str">
        <f>INDEX(Referans!B:B,MATCH(N2177,Referans!A:A,0))</f>
        <v>Ahmet Yılmaz</v>
      </c>
      <c r="V2177" s="20" t="str">
        <f t="shared" si="33"/>
        <v>KARLI</v>
      </c>
    </row>
    <row r="2178" spans="1:22" x14ac:dyDescent="0.25">
      <c r="A2178" s="1">
        <v>3707</v>
      </c>
      <c r="B2178" s="19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1">
        <v>23.832000000000001</v>
      </c>
      <c r="R2178" s="1">
        <v>3</v>
      </c>
      <c r="S2178" s="11">
        <v>6.5538000000000007</v>
      </c>
      <c r="T2178" s="20" t="str">
        <f>VLOOKUP(N2178,Referans!A:B,2,FALSE)</f>
        <v>Ayşe Demir</v>
      </c>
      <c r="U2178" s="20" t="str">
        <f>INDEX(Referans!B:B,MATCH(N2178,Referans!A:A,0))</f>
        <v>Ayşe Demir</v>
      </c>
      <c r="V2178" s="20" t="str">
        <f t="shared" ref="V2178:V2241" si="34">IF(S2178&gt;0,"KARLI",IF(S2178=0,"KAR VEYA ZARAR YOK","ZARARLI"))</f>
        <v>KARLI</v>
      </c>
    </row>
    <row r="2179" spans="1:22" x14ac:dyDescent="0.25">
      <c r="A2179" s="1">
        <v>3711</v>
      </c>
      <c r="B2179" s="19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1">
        <v>510.24</v>
      </c>
      <c r="R2179" s="1">
        <v>3</v>
      </c>
      <c r="S2179" s="11">
        <v>6.3779999999999575</v>
      </c>
      <c r="T2179" s="20" t="str">
        <f>VLOOKUP(N2179,Referans!A:B,2,FALSE)</f>
        <v>Ahmet Yılmaz</v>
      </c>
      <c r="U2179" s="20" t="str">
        <f>INDEX(Referans!B:B,MATCH(N2179,Referans!A:A,0))</f>
        <v>Ahmet Yılmaz</v>
      </c>
      <c r="V2179" s="20" t="str">
        <f t="shared" si="34"/>
        <v>KARLI</v>
      </c>
    </row>
    <row r="2180" spans="1:22" x14ac:dyDescent="0.25">
      <c r="A2180" s="1">
        <v>3712</v>
      </c>
      <c r="B2180" s="19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1">
        <v>204.95000000000002</v>
      </c>
      <c r="R2180" s="1">
        <v>5</v>
      </c>
      <c r="S2180" s="11">
        <v>100.4255</v>
      </c>
      <c r="T2180" s="20" t="str">
        <f>VLOOKUP(N2180,Referans!A:B,2,FALSE)</f>
        <v>Ayşe Demir</v>
      </c>
      <c r="U2180" s="20" t="str">
        <f>INDEX(Referans!B:B,MATCH(N2180,Referans!A:A,0))</f>
        <v>Ayşe Demir</v>
      </c>
      <c r="V2180" s="20" t="str">
        <f t="shared" si="34"/>
        <v>KARLI</v>
      </c>
    </row>
    <row r="2181" spans="1:22" x14ac:dyDescent="0.25">
      <c r="A2181" s="1">
        <v>3713</v>
      </c>
      <c r="B2181" s="19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1">
        <v>11.54</v>
      </c>
      <c r="R2181" s="1">
        <v>1</v>
      </c>
      <c r="S2181" s="11">
        <v>3.4619999999999997</v>
      </c>
      <c r="T2181" s="20" t="str">
        <f>VLOOKUP(N2181,Referans!A:B,2,FALSE)</f>
        <v>Mehmet Kaya</v>
      </c>
      <c r="U2181" s="20" t="str">
        <f>INDEX(Referans!B:B,MATCH(N2181,Referans!A:A,0))</f>
        <v>Mehmet Kaya</v>
      </c>
      <c r="V2181" s="20" t="str">
        <f t="shared" si="34"/>
        <v>KARLI</v>
      </c>
    </row>
    <row r="2182" spans="1:22" x14ac:dyDescent="0.25">
      <c r="A2182" s="1">
        <v>3714</v>
      </c>
      <c r="B2182" s="19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1">
        <v>162.60000000000002</v>
      </c>
      <c r="R2182" s="1">
        <v>3</v>
      </c>
      <c r="S2182" s="11">
        <v>34.145999999999994</v>
      </c>
      <c r="T2182" s="20" t="str">
        <f>VLOOKUP(N2182,Referans!A:B,2,FALSE)</f>
        <v>Ahmet Yılmaz</v>
      </c>
      <c r="U2182" s="20" t="str">
        <f>INDEX(Referans!B:B,MATCH(N2182,Referans!A:A,0))</f>
        <v>Ahmet Yılmaz</v>
      </c>
      <c r="V2182" s="20" t="str">
        <f t="shared" si="34"/>
        <v>KARLI</v>
      </c>
    </row>
    <row r="2183" spans="1:22" x14ac:dyDescent="0.25">
      <c r="A2183" s="1">
        <v>3717</v>
      </c>
      <c r="B2183" s="19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1">
        <v>23.55</v>
      </c>
      <c r="R2183" s="1">
        <v>5</v>
      </c>
      <c r="S2183" s="11">
        <v>1.1775000000000002</v>
      </c>
      <c r="T2183" s="20" t="str">
        <f>VLOOKUP(N2183,Referans!A:B,2,FALSE)</f>
        <v>Ayşe Demir</v>
      </c>
      <c r="U2183" s="20" t="str">
        <f>INDEX(Referans!B:B,MATCH(N2183,Referans!A:A,0))</f>
        <v>Ayşe Demir</v>
      </c>
      <c r="V2183" s="20" t="str">
        <f t="shared" si="34"/>
        <v>KARLI</v>
      </c>
    </row>
    <row r="2184" spans="1:22" x14ac:dyDescent="0.25">
      <c r="A2184" s="1">
        <v>3718</v>
      </c>
      <c r="B2184" s="19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1">
        <v>5.04</v>
      </c>
      <c r="R2184" s="1">
        <v>2</v>
      </c>
      <c r="S2184" s="11">
        <v>0.15120000000000022</v>
      </c>
      <c r="T2184" s="20" t="str">
        <f>VLOOKUP(N2184,Referans!A:B,2,FALSE)</f>
        <v>Ayşe Demir</v>
      </c>
      <c r="U2184" s="20" t="str">
        <f>INDEX(Referans!B:B,MATCH(N2184,Referans!A:A,0))</f>
        <v>Ayşe Demir</v>
      </c>
      <c r="V2184" s="20" t="str">
        <f t="shared" si="34"/>
        <v>KARLI</v>
      </c>
    </row>
    <row r="2185" spans="1:22" x14ac:dyDescent="0.25">
      <c r="A2185" s="1">
        <v>3719</v>
      </c>
      <c r="B2185" s="19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1">
        <v>249.95000000000002</v>
      </c>
      <c r="R2185" s="1">
        <v>5</v>
      </c>
      <c r="S2185" s="11">
        <v>107.47850000000001</v>
      </c>
      <c r="T2185" s="20" t="str">
        <f>VLOOKUP(N2185,Referans!A:B,2,FALSE)</f>
        <v>Mehmet Kaya</v>
      </c>
      <c r="U2185" s="20" t="str">
        <f>INDEX(Referans!B:B,MATCH(N2185,Referans!A:A,0))</f>
        <v>Mehmet Kaya</v>
      </c>
      <c r="V2185" s="20" t="str">
        <f t="shared" si="34"/>
        <v>KARLI</v>
      </c>
    </row>
    <row r="2186" spans="1:22" x14ac:dyDescent="0.25">
      <c r="A2186" s="1">
        <v>3720</v>
      </c>
      <c r="B2186" s="19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1">
        <v>33.4</v>
      </c>
      <c r="R2186" s="1">
        <v>5</v>
      </c>
      <c r="S2186" s="11">
        <v>12.357999999999997</v>
      </c>
      <c r="T2186" s="20" t="str">
        <f>VLOOKUP(N2186,Referans!A:B,2,FALSE)</f>
        <v>Ayşe Demir</v>
      </c>
      <c r="U2186" s="20" t="str">
        <f>INDEX(Referans!B:B,MATCH(N2186,Referans!A:A,0))</f>
        <v>Ayşe Demir</v>
      </c>
      <c r="V2186" s="20" t="str">
        <f t="shared" si="34"/>
        <v>KARLI</v>
      </c>
    </row>
    <row r="2187" spans="1:22" x14ac:dyDescent="0.25">
      <c r="A2187" s="1">
        <v>3721</v>
      </c>
      <c r="B2187" s="19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1">
        <v>18.920000000000002</v>
      </c>
      <c r="R2187" s="1">
        <v>4</v>
      </c>
      <c r="S2187" s="11">
        <v>7.3788000000000018</v>
      </c>
      <c r="T2187" s="20" t="str">
        <f>VLOOKUP(N2187,Referans!A:B,2,FALSE)</f>
        <v>Ahmet Yılmaz</v>
      </c>
      <c r="U2187" s="20" t="str">
        <f>INDEX(Referans!B:B,MATCH(N2187,Referans!A:A,0))</f>
        <v>Ahmet Yılmaz</v>
      </c>
      <c r="V2187" s="20" t="str">
        <f t="shared" si="34"/>
        <v>KARLI</v>
      </c>
    </row>
    <row r="2188" spans="1:22" x14ac:dyDescent="0.25">
      <c r="A2188" s="1">
        <v>3722</v>
      </c>
      <c r="B2188" s="19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1">
        <v>15.42</v>
      </c>
      <c r="R2188" s="1">
        <v>2</v>
      </c>
      <c r="S2188" s="11">
        <v>6.9390000000000001</v>
      </c>
      <c r="T2188" s="20" t="str">
        <f>VLOOKUP(N2188,Referans!A:B,2,FALSE)</f>
        <v>Ayşe Demir</v>
      </c>
      <c r="U2188" s="20" t="str">
        <f>INDEX(Referans!B:B,MATCH(N2188,Referans!A:A,0))</f>
        <v>Ayşe Demir</v>
      </c>
      <c r="V2188" s="20" t="str">
        <f t="shared" si="34"/>
        <v>KARLI</v>
      </c>
    </row>
    <row r="2189" spans="1:22" x14ac:dyDescent="0.25">
      <c r="A2189" s="1">
        <v>3723</v>
      </c>
      <c r="B2189" s="19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1">
        <v>35.712000000000003</v>
      </c>
      <c r="R2189" s="1">
        <v>8</v>
      </c>
      <c r="S2189" s="11">
        <v>2.2319999999999958</v>
      </c>
      <c r="T2189" s="20" t="str">
        <f>VLOOKUP(N2189,Referans!A:B,2,FALSE)</f>
        <v>Ayşe Demir</v>
      </c>
      <c r="U2189" s="20" t="str">
        <f>INDEX(Referans!B:B,MATCH(N2189,Referans!A:A,0))</f>
        <v>Ayşe Demir</v>
      </c>
      <c r="V2189" s="20" t="str">
        <f t="shared" si="34"/>
        <v>KARLI</v>
      </c>
    </row>
    <row r="2190" spans="1:22" x14ac:dyDescent="0.25">
      <c r="A2190" s="1">
        <v>3725</v>
      </c>
      <c r="B2190" s="19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1">
        <v>7.0559999999999992</v>
      </c>
      <c r="R2190" s="1">
        <v>3</v>
      </c>
      <c r="S2190" s="11">
        <v>2.2050000000000001</v>
      </c>
      <c r="T2190" s="20" t="str">
        <f>VLOOKUP(N2190,Referans!A:B,2,FALSE)</f>
        <v>Ayşe Demir</v>
      </c>
      <c r="U2190" s="20" t="str">
        <f>INDEX(Referans!B:B,MATCH(N2190,Referans!A:A,0))</f>
        <v>Ayşe Demir</v>
      </c>
      <c r="V2190" s="20" t="str">
        <f t="shared" si="34"/>
        <v>KARLI</v>
      </c>
    </row>
    <row r="2191" spans="1:22" x14ac:dyDescent="0.25">
      <c r="A2191" s="1">
        <v>3726</v>
      </c>
      <c r="B2191" s="19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1">
        <v>18.72</v>
      </c>
      <c r="R2191" s="1">
        <v>2</v>
      </c>
      <c r="S2191" s="11">
        <v>3.51</v>
      </c>
      <c r="T2191" s="20" t="str">
        <f>VLOOKUP(N2191,Referans!A:B,2,FALSE)</f>
        <v>Ayşe Demir</v>
      </c>
      <c r="U2191" s="20" t="str">
        <f>INDEX(Referans!B:B,MATCH(N2191,Referans!A:A,0))</f>
        <v>Ayşe Demir</v>
      </c>
      <c r="V2191" s="20" t="str">
        <f t="shared" si="34"/>
        <v>KARLI</v>
      </c>
    </row>
    <row r="2192" spans="1:22" x14ac:dyDescent="0.25">
      <c r="A2192" s="1">
        <v>3727</v>
      </c>
      <c r="B2192" s="19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1">
        <v>360.38</v>
      </c>
      <c r="R2192" s="1">
        <v>2</v>
      </c>
      <c r="S2192" s="11">
        <v>93.698800000000006</v>
      </c>
      <c r="T2192" s="20" t="str">
        <f>VLOOKUP(N2192,Referans!A:B,2,FALSE)</f>
        <v>Ayşe Demir</v>
      </c>
      <c r="U2192" s="20" t="str">
        <f>INDEX(Referans!B:B,MATCH(N2192,Referans!A:A,0))</f>
        <v>Ayşe Demir</v>
      </c>
      <c r="V2192" s="20" t="str">
        <f t="shared" si="34"/>
        <v>KARLI</v>
      </c>
    </row>
    <row r="2193" spans="1:22" x14ac:dyDescent="0.25">
      <c r="A2193" s="1">
        <v>3728</v>
      </c>
      <c r="B2193" s="19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1">
        <v>11.16</v>
      </c>
      <c r="R2193" s="1">
        <v>2</v>
      </c>
      <c r="S2193" s="11">
        <v>2.7899999999999991</v>
      </c>
      <c r="T2193" s="20" t="str">
        <f>VLOOKUP(N2193,Referans!A:B,2,FALSE)</f>
        <v>Ayşe Demir</v>
      </c>
      <c r="U2193" s="20" t="str">
        <f>INDEX(Referans!B:B,MATCH(N2193,Referans!A:A,0))</f>
        <v>Ayşe Demir</v>
      </c>
      <c r="V2193" s="20" t="str">
        <f t="shared" si="34"/>
        <v>KARLI</v>
      </c>
    </row>
    <row r="2194" spans="1:22" x14ac:dyDescent="0.25">
      <c r="A2194" s="1">
        <v>3729</v>
      </c>
      <c r="B2194" s="19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1">
        <v>14.940000000000001</v>
      </c>
      <c r="R2194" s="1">
        <v>3</v>
      </c>
      <c r="S2194" s="11">
        <v>6.8723999999999998</v>
      </c>
      <c r="T2194" s="20" t="str">
        <f>VLOOKUP(N2194,Referans!A:B,2,FALSE)</f>
        <v>Ayşe Demir</v>
      </c>
      <c r="U2194" s="20" t="str">
        <f>INDEX(Referans!B:B,MATCH(N2194,Referans!A:A,0))</f>
        <v>Ayşe Demir</v>
      </c>
      <c r="V2194" s="20" t="str">
        <f t="shared" si="34"/>
        <v>KARLI</v>
      </c>
    </row>
    <row r="2195" spans="1:22" x14ac:dyDescent="0.25">
      <c r="A2195" s="1">
        <v>3735</v>
      </c>
      <c r="B2195" s="19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1">
        <v>26.38</v>
      </c>
      <c r="R2195" s="1">
        <v>1</v>
      </c>
      <c r="S2195" s="11">
        <v>12.134799999999998</v>
      </c>
      <c r="T2195" s="20" t="str">
        <f>VLOOKUP(N2195,Referans!A:B,2,FALSE)</f>
        <v>Ayşe Demir</v>
      </c>
      <c r="U2195" s="20" t="str">
        <f>INDEX(Referans!B:B,MATCH(N2195,Referans!A:A,0))</f>
        <v>Ayşe Demir</v>
      </c>
      <c r="V2195" s="20" t="str">
        <f t="shared" si="34"/>
        <v>KARLI</v>
      </c>
    </row>
    <row r="2196" spans="1:22" x14ac:dyDescent="0.25">
      <c r="A2196" s="1">
        <v>3736</v>
      </c>
      <c r="B2196" s="19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1">
        <v>71.97</v>
      </c>
      <c r="R2196" s="1">
        <v>3</v>
      </c>
      <c r="S2196" s="11">
        <v>16.553099999999993</v>
      </c>
      <c r="T2196" s="20" t="str">
        <f>VLOOKUP(N2196,Referans!A:B,2,FALSE)</f>
        <v>Ahmet Yılmaz</v>
      </c>
      <c r="U2196" s="20" t="str">
        <f>INDEX(Referans!B:B,MATCH(N2196,Referans!A:A,0))</f>
        <v>Ahmet Yılmaz</v>
      </c>
      <c r="V2196" s="20" t="str">
        <f t="shared" si="34"/>
        <v>KARLI</v>
      </c>
    </row>
    <row r="2197" spans="1:22" x14ac:dyDescent="0.25">
      <c r="A2197" s="1">
        <v>3737</v>
      </c>
      <c r="B2197" s="19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1">
        <v>129.97999999999999</v>
      </c>
      <c r="R2197" s="1">
        <v>2</v>
      </c>
      <c r="S2197" s="11">
        <v>62.3904</v>
      </c>
      <c r="T2197" s="20" t="str">
        <f>VLOOKUP(N2197,Referans!A:B,2,FALSE)</f>
        <v>Mehmet Kaya</v>
      </c>
      <c r="U2197" s="20" t="str">
        <f>INDEX(Referans!B:B,MATCH(N2197,Referans!A:A,0))</f>
        <v>Mehmet Kaya</v>
      </c>
      <c r="V2197" s="20" t="str">
        <f t="shared" si="34"/>
        <v>KARLI</v>
      </c>
    </row>
    <row r="2198" spans="1:22" x14ac:dyDescent="0.25">
      <c r="A2198" s="1">
        <v>3738</v>
      </c>
      <c r="B2198" s="19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1">
        <v>32.54</v>
      </c>
      <c r="R2198" s="1">
        <v>2</v>
      </c>
      <c r="S2198" s="11">
        <v>15.944599999999998</v>
      </c>
      <c r="T2198" s="20" t="str">
        <f>VLOOKUP(N2198,Referans!A:B,2,FALSE)</f>
        <v>Ayşe Demir</v>
      </c>
      <c r="U2198" s="20" t="str">
        <f>INDEX(Referans!B:B,MATCH(N2198,Referans!A:A,0))</f>
        <v>Ayşe Demir</v>
      </c>
      <c r="V2198" s="20" t="str">
        <f t="shared" si="34"/>
        <v>KARLI</v>
      </c>
    </row>
    <row r="2199" spans="1:22" x14ac:dyDescent="0.25">
      <c r="A2199" s="1">
        <v>3739</v>
      </c>
      <c r="B2199" s="19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1">
        <v>10.9</v>
      </c>
      <c r="R2199" s="1">
        <v>1</v>
      </c>
      <c r="S2199" s="11">
        <v>3.0520000000000005</v>
      </c>
      <c r="T2199" s="20" t="str">
        <f>VLOOKUP(N2199,Referans!A:B,2,FALSE)</f>
        <v>Mehmet Kaya</v>
      </c>
      <c r="U2199" s="20" t="str">
        <f>INDEX(Referans!B:B,MATCH(N2199,Referans!A:A,0))</f>
        <v>Mehmet Kaya</v>
      </c>
      <c r="V2199" s="20" t="str">
        <f t="shared" si="34"/>
        <v>KARLI</v>
      </c>
    </row>
    <row r="2200" spans="1:22" x14ac:dyDescent="0.25">
      <c r="A2200" s="1">
        <v>3740</v>
      </c>
      <c r="B2200" s="19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1">
        <v>59.98</v>
      </c>
      <c r="R2200" s="1">
        <v>2</v>
      </c>
      <c r="S2200" s="11">
        <v>25.191600000000001</v>
      </c>
      <c r="T2200" s="20" t="str">
        <f>VLOOKUP(N2200,Referans!A:B,2,FALSE)</f>
        <v>Mehmet Kaya</v>
      </c>
      <c r="U2200" s="20" t="str">
        <f>INDEX(Referans!B:B,MATCH(N2200,Referans!A:A,0))</f>
        <v>Mehmet Kaya</v>
      </c>
      <c r="V2200" s="20" t="str">
        <f t="shared" si="34"/>
        <v>KARLI</v>
      </c>
    </row>
    <row r="2201" spans="1:22" x14ac:dyDescent="0.25">
      <c r="A2201" s="1">
        <v>3741</v>
      </c>
      <c r="B2201" s="19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1">
        <v>61.929000000000002</v>
      </c>
      <c r="R2201" s="1">
        <v>1</v>
      </c>
      <c r="S2201" s="11">
        <v>23.395400000000002</v>
      </c>
      <c r="T2201" s="20" t="str">
        <f>VLOOKUP(N2201,Referans!A:B,2,FALSE)</f>
        <v>Ayşe Demir</v>
      </c>
      <c r="U2201" s="20" t="str">
        <f>INDEX(Referans!B:B,MATCH(N2201,Referans!A:A,0))</f>
        <v>Ayşe Demir</v>
      </c>
      <c r="V2201" s="20" t="str">
        <f t="shared" si="34"/>
        <v>KARLI</v>
      </c>
    </row>
    <row r="2202" spans="1:22" x14ac:dyDescent="0.25">
      <c r="A2202" s="1">
        <v>3742</v>
      </c>
      <c r="B2202" s="19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1">
        <v>16.52</v>
      </c>
      <c r="R2202" s="1">
        <v>4</v>
      </c>
      <c r="S2202" s="11">
        <v>7.5991999999999997</v>
      </c>
      <c r="T2202" s="20" t="str">
        <f>VLOOKUP(N2202,Referans!A:B,2,FALSE)</f>
        <v>Ayşe Demir</v>
      </c>
      <c r="U2202" s="20" t="str">
        <f>INDEX(Referans!B:B,MATCH(N2202,Referans!A:A,0))</f>
        <v>Ayşe Demir</v>
      </c>
      <c r="V2202" s="20" t="str">
        <f t="shared" si="34"/>
        <v>KARLI</v>
      </c>
    </row>
    <row r="2203" spans="1:22" x14ac:dyDescent="0.25">
      <c r="A2203" s="1">
        <v>3743</v>
      </c>
      <c r="B2203" s="19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1">
        <v>60.12</v>
      </c>
      <c r="R2203" s="1">
        <v>9</v>
      </c>
      <c r="S2203" s="11">
        <v>28.857599999999998</v>
      </c>
      <c r="T2203" s="20" t="str">
        <f>VLOOKUP(N2203,Referans!A:B,2,FALSE)</f>
        <v>Ayşe Demir</v>
      </c>
      <c r="U2203" s="20" t="str">
        <f>INDEX(Referans!B:B,MATCH(N2203,Referans!A:A,0))</f>
        <v>Ayşe Demir</v>
      </c>
      <c r="V2203" s="20" t="str">
        <f t="shared" si="34"/>
        <v>KARLI</v>
      </c>
    </row>
    <row r="2204" spans="1:22" x14ac:dyDescent="0.25">
      <c r="A2204" s="1">
        <v>3744</v>
      </c>
      <c r="B2204" s="19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1">
        <v>49.536000000000001</v>
      </c>
      <c r="R2204" s="1">
        <v>3</v>
      </c>
      <c r="S2204" s="11">
        <v>17.337599999999998</v>
      </c>
      <c r="T2204" s="20" t="str">
        <f>VLOOKUP(N2204,Referans!A:B,2,FALSE)</f>
        <v>Ayşe Demir</v>
      </c>
      <c r="U2204" s="20" t="str">
        <f>INDEX(Referans!B:B,MATCH(N2204,Referans!A:A,0))</f>
        <v>Ayşe Demir</v>
      </c>
      <c r="V2204" s="20" t="str">
        <f t="shared" si="34"/>
        <v>KARLI</v>
      </c>
    </row>
    <row r="2205" spans="1:22" x14ac:dyDescent="0.25">
      <c r="A2205" s="1">
        <v>3746</v>
      </c>
      <c r="B2205" s="19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1">
        <v>118.25</v>
      </c>
      <c r="R2205" s="1">
        <v>5</v>
      </c>
      <c r="S2205" s="11">
        <v>34.292499999999997</v>
      </c>
      <c r="T2205" s="20" t="str">
        <f>VLOOKUP(N2205,Referans!A:B,2,FALSE)</f>
        <v>Ayşe Demir</v>
      </c>
      <c r="U2205" s="20" t="str">
        <f>INDEX(Referans!B:B,MATCH(N2205,Referans!A:A,0))</f>
        <v>Ayşe Demir</v>
      </c>
      <c r="V2205" s="20" t="str">
        <f t="shared" si="34"/>
        <v>KARLI</v>
      </c>
    </row>
    <row r="2206" spans="1:22" x14ac:dyDescent="0.25">
      <c r="A2206" s="1">
        <v>3747</v>
      </c>
      <c r="B2206" s="19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1">
        <v>368.96999999999997</v>
      </c>
      <c r="R2206" s="1">
        <v>3</v>
      </c>
      <c r="S2206" s="11">
        <v>81.173400000000001</v>
      </c>
      <c r="T2206" s="20" t="str">
        <f>VLOOKUP(N2206,Referans!A:B,2,FALSE)</f>
        <v>Ahmet Yılmaz</v>
      </c>
      <c r="U2206" s="20" t="str">
        <f>INDEX(Referans!B:B,MATCH(N2206,Referans!A:A,0))</f>
        <v>Ahmet Yılmaz</v>
      </c>
      <c r="V2206" s="20" t="str">
        <f t="shared" si="34"/>
        <v>KARLI</v>
      </c>
    </row>
    <row r="2207" spans="1:22" x14ac:dyDescent="0.25">
      <c r="A2207" s="1">
        <v>3748</v>
      </c>
      <c r="B2207" s="19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1">
        <v>198.46</v>
      </c>
      <c r="R2207" s="1">
        <v>2</v>
      </c>
      <c r="S2207" s="11">
        <v>99.23</v>
      </c>
      <c r="T2207" s="20" t="str">
        <f>VLOOKUP(N2207,Referans!A:B,2,FALSE)</f>
        <v>Ahmet Yılmaz</v>
      </c>
      <c r="U2207" s="20" t="str">
        <f>INDEX(Referans!B:B,MATCH(N2207,Referans!A:A,0))</f>
        <v>Ahmet Yılmaz</v>
      </c>
      <c r="V2207" s="20" t="str">
        <f t="shared" si="34"/>
        <v>KARLI</v>
      </c>
    </row>
    <row r="2208" spans="1:22" x14ac:dyDescent="0.25">
      <c r="A2208" s="1">
        <v>3749</v>
      </c>
      <c r="B2208" s="19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1">
        <v>321.92</v>
      </c>
      <c r="R2208" s="1">
        <v>4</v>
      </c>
      <c r="S2208" s="11">
        <v>96.575999999999993</v>
      </c>
      <c r="T2208" s="20" t="str">
        <f>VLOOKUP(N2208,Referans!A:B,2,FALSE)</f>
        <v>Ayşe Demir</v>
      </c>
      <c r="U2208" s="20" t="str">
        <f>INDEX(Referans!B:B,MATCH(N2208,Referans!A:A,0))</f>
        <v>Ayşe Demir</v>
      </c>
      <c r="V2208" s="20" t="str">
        <f t="shared" si="34"/>
        <v>KARLI</v>
      </c>
    </row>
    <row r="2209" spans="1:22" x14ac:dyDescent="0.25">
      <c r="A2209" s="1">
        <v>3750</v>
      </c>
      <c r="B2209" s="19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1">
        <v>879.98400000000004</v>
      </c>
      <c r="R2209" s="1">
        <v>2</v>
      </c>
      <c r="S2209" s="11">
        <v>329.99400000000003</v>
      </c>
      <c r="T2209" s="20" t="str">
        <f>VLOOKUP(N2209,Referans!A:B,2,FALSE)</f>
        <v>Mehmet Kaya</v>
      </c>
      <c r="U2209" s="20" t="str">
        <f>INDEX(Referans!B:B,MATCH(N2209,Referans!A:A,0))</f>
        <v>Mehmet Kaya</v>
      </c>
      <c r="V2209" s="20" t="str">
        <f t="shared" si="34"/>
        <v>KARLI</v>
      </c>
    </row>
    <row r="2210" spans="1:22" x14ac:dyDescent="0.25">
      <c r="A2210" s="1">
        <v>3751</v>
      </c>
      <c r="B2210" s="19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1">
        <v>28.4</v>
      </c>
      <c r="R2210" s="1">
        <v>5</v>
      </c>
      <c r="S2210" s="11">
        <v>8.2359999999999989</v>
      </c>
      <c r="T2210" s="20" t="str">
        <f>VLOOKUP(N2210,Referans!A:B,2,FALSE)</f>
        <v>Ayşe Demir</v>
      </c>
      <c r="U2210" s="20" t="str">
        <f>INDEX(Referans!B:B,MATCH(N2210,Referans!A:A,0))</f>
        <v>Ayşe Demir</v>
      </c>
      <c r="V2210" s="20" t="str">
        <f t="shared" si="34"/>
        <v>KARLI</v>
      </c>
    </row>
    <row r="2211" spans="1:22" x14ac:dyDescent="0.25">
      <c r="A2211" s="1">
        <v>3752</v>
      </c>
      <c r="B2211" s="19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1">
        <v>230.28000000000003</v>
      </c>
      <c r="R2211" s="1">
        <v>3</v>
      </c>
      <c r="S2211" s="11">
        <v>23.027999999999992</v>
      </c>
      <c r="T2211" s="20" t="str">
        <f>VLOOKUP(N2211,Referans!A:B,2,FALSE)</f>
        <v>Ahmet Yılmaz</v>
      </c>
      <c r="U2211" s="20" t="str">
        <f>INDEX(Referans!B:B,MATCH(N2211,Referans!A:A,0))</f>
        <v>Ahmet Yılmaz</v>
      </c>
      <c r="V2211" s="20" t="str">
        <f t="shared" si="34"/>
        <v>KARLI</v>
      </c>
    </row>
    <row r="2212" spans="1:22" x14ac:dyDescent="0.25">
      <c r="A2212" s="1">
        <v>3753</v>
      </c>
      <c r="B2212" s="19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1">
        <v>116.28</v>
      </c>
      <c r="R2212" s="1">
        <v>3</v>
      </c>
      <c r="S2212" s="11">
        <v>56.977199999999996</v>
      </c>
      <c r="T2212" s="20" t="str">
        <f>VLOOKUP(N2212,Referans!A:B,2,FALSE)</f>
        <v>Ayşe Demir</v>
      </c>
      <c r="U2212" s="20" t="str">
        <f>INDEX(Referans!B:B,MATCH(N2212,Referans!A:A,0))</f>
        <v>Ayşe Demir</v>
      </c>
      <c r="V2212" s="20" t="str">
        <f t="shared" si="34"/>
        <v>KARLI</v>
      </c>
    </row>
    <row r="2213" spans="1:22" x14ac:dyDescent="0.25">
      <c r="A2213" s="1">
        <v>3754</v>
      </c>
      <c r="B2213" s="19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1">
        <v>841.5680000000001</v>
      </c>
      <c r="R2213" s="1">
        <v>2</v>
      </c>
      <c r="S2213" s="11">
        <v>294.54879999999991</v>
      </c>
      <c r="T2213" s="20" t="str">
        <f>VLOOKUP(N2213,Referans!A:B,2,FALSE)</f>
        <v>Ayşe Demir</v>
      </c>
      <c r="U2213" s="20" t="str">
        <f>INDEX(Referans!B:B,MATCH(N2213,Referans!A:A,0))</f>
        <v>Ayşe Demir</v>
      </c>
      <c r="V2213" s="20" t="str">
        <f t="shared" si="34"/>
        <v>KARLI</v>
      </c>
    </row>
    <row r="2214" spans="1:22" x14ac:dyDescent="0.25">
      <c r="A2214" s="1">
        <v>3755</v>
      </c>
      <c r="B2214" s="19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1">
        <v>354.90000000000003</v>
      </c>
      <c r="R2214" s="1">
        <v>5</v>
      </c>
      <c r="S2214" s="11">
        <v>17.744999999999962</v>
      </c>
      <c r="T2214" s="20" t="str">
        <f>VLOOKUP(N2214,Referans!A:B,2,FALSE)</f>
        <v>Ayşe Demir</v>
      </c>
      <c r="U2214" s="20" t="str">
        <f>INDEX(Referans!B:B,MATCH(N2214,Referans!A:A,0))</f>
        <v>Ayşe Demir</v>
      </c>
      <c r="V2214" s="20" t="str">
        <f t="shared" si="34"/>
        <v>KARLI</v>
      </c>
    </row>
    <row r="2215" spans="1:22" x14ac:dyDescent="0.25">
      <c r="A2215" s="1">
        <v>3756</v>
      </c>
      <c r="B2215" s="19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1">
        <v>42.783999999999999</v>
      </c>
      <c r="R2215" s="1">
        <v>7</v>
      </c>
      <c r="S2215" s="11">
        <v>15.509199999999998</v>
      </c>
      <c r="T2215" s="20" t="str">
        <f>VLOOKUP(N2215,Referans!A:B,2,FALSE)</f>
        <v>Ayşe Demir</v>
      </c>
      <c r="U2215" s="20" t="str">
        <f>INDEX(Referans!B:B,MATCH(N2215,Referans!A:A,0))</f>
        <v>Ayşe Demir</v>
      </c>
      <c r="V2215" s="20" t="str">
        <f t="shared" si="34"/>
        <v>KARLI</v>
      </c>
    </row>
    <row r="2216" spans="1:22" x14ac:dyDescent="0.25">
      <c r="A2216" s="1">
        <v>3757</v>
      </c>
      <c r="B2216" s="19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1">
        <v>563.42999999999984</v>
      </c>
      <c r="R2216" s="1">
        <v>5</v>
      </c>
      <c r="S2216" s="11">
        <v>-56.343000000000018</v>
      </c>
      <c r="T2216" s="20" t="str">
        <f>VLOOKUP(N2216,Referans!A:B,2,FALSE)</f>
        <v>Ahmet Yılmaz</v>
      </c>
      <c r="U2216" s="20" t="str">
        <f>INDEX(Referans!B:B,MATCH(N2216,Referans!A:A,0))</f>
        <v>Ahmet Yılmaz</v>
      </c>
      <c r="V2216" s="20" t="str">
        <f t="shared" si="34"/>
        <v>ZARARLI</v>
      </c>
    </row>
    <row r="2217" spans="1:22" x14ac:dyDescent="0.25">
      <c r="A2217" s="1">
        <v>3758</v>
      </c>
      <c r="B2217" s="19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1">
        <v>111.104</v>
      </c>
      <c r="R2217" s="1">
        <v>7</v>
      </c>
      <c r="S2217" s="11">
        <v>8.3328000000000024</v>
      </c>
      <c r="T2217" s="20" t="str">
        <f>VLOOKUP(N2217,Referans!A:B,2,FALSE)</f>
        <v>Ayşe Demir</v>
      </c>
      <c r="U2217" s="20" t="str">
        <f>INDEX(Referans!B:B,MATCH(N2217,Referans!A:A,0))</f>
        <v>Ayşe Demir</v>
      </c>
      <c r="V2217" s="20" t="str">
        <f t="shared" si="34"/>
        <v>KARLI</v>
      </c>
    </row>
    <row r="2218" spans="1:22" x14ac:dyDescent="0.25">
      <c r="A2218" s="1">
        <v>3762</v>
      </c>
      <c r="B2218" s="19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1">
        <v>87.6</v>
      </c>
      <c r="R2218" s="1">
        <v>5</v>
      </c>
      <c r="S2218" s="11">
        <v>42.047999999999995</v>
      </c>
      <c r="T2218" s="20" t="str">
        <f>VLOOKUP(N2218,Referans!A:B,2,FALSE)</f>
        <v>Ayşe Demir</v>
      </c>
      <c r="U2218" s="20" t="str">
        <f>INDEX(Referans!B:B,MATCH(N2218,Referans!A:A,0))</f>
        <v>Ayşe Demir</v>
      </c>
      <c r="V2218" s="20" t="str">
        <f t="shared" si="34"/>
        <v>KARLI</v>
      </c>
    </row>
    <row r="2219" spans="1:22" x14ac:dyDescent="0.25">
      <c r="A2219" s="1">
        <v>3763</v>
      </c>
      <c r="B2219" s="19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1">
        <v>241.96</v>
      </c>
      <c r="R2219" s="1">
        <v>2</v>
      </c>
      <c r="S2219" s="11">
        <v>24.195999999999998</v>
      </c>
      <c r="T2219" s="20" t="str">
        <f>VLOOKUP(N2219,Referans!A:B,2,FALSE)</f>
        <v>Ahmet Yılmaz</v>
      </c>
      <c r="U2219" s="20" t="str">
        <f>INDEX(Referans!B:B,MATCH(N2219,Referans!A:A,0))</f>
        <v>Ahmet Yılmaz</v>
      </c>
      <c r="V2219" s="20" t="str">
        <f t="shared" si="34"/>
        <v>KARLI</v>
      </c>
    </row>
    <row r="2220" spans="1:22" x14ac:dyDescent="0.25">
      <c r="A2220" s="1">
        <v>3764</v>
      </c>
      <c r="B2220" s="19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1">
        <v>8.52</v>
      </c>
      <c r="R2220" s="1">
        <v>3</v>
      </c>
      <c r="S2220" s="11">
        <v>4.1747999999999994</v>
      </c>
      <c r="T2220" s="20" t="str">
        <f>VLOOKUP(N2220,Referans!A:B,2,FALSE)</f>
        <v>Ayşe Demir</v>
      </c>
      <c r="U2220" s="20" t="str">
        <f>INDEX(Referans!B:B,MATCH(N2220,Referans!A:A,0))</f>
        <v>Ayşe Demir</v>
      </c>
      <c r="V2220" s="20" t="str">
        <f t="shared" si="34"/>
        <v>KARLI</v>
      </c>
    </row>
    <row r="2221" spans="1:22" x14ac:dyDescent="0.25">
      <c r="A2221" s="1">
        <v>3765</v>
      </c>
      <c r="B2221" s="19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1">
        <v>1.7879999999999996</v>
      </c>
      <c r="R2221" s="1">
        <v>3</v>
      </c>
      <c r="S2221" s="11">
        <v>-3.0396000000000001</v>
      </c>
      <c r="T2221" s="20" t="str">
        <f>VLOOKUP(N2221,Referans!A:B,2,FALSE)</f>
        <v>Ayşe Demir</v>
      </c>
      <c r="U2221" s="20" t="str">
        <f>INDEX(Referans!B:B,MATCH(N2221,Referans!A:A,0))</f>
        <v>Ayşe Demir</v>
      </c>
      <c r="V2221" s="20" t="str">
        <f t="shared" si="34"/>
        <v>ZARARLI</v>
      </c>
    </row>
    <row r="2222" spans="1:22" x14ac:dyDescent="0.25">
      <c r="A2222" s="1">
        <v>3766</v>
      </c>
      <c r="B2222" s="19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1">
        <v>99.372</v>
      </c>
      <c r="R2222" s="1">
        <v>2</v>
      </c>
      <c r="S2222" s="11">
        <v>-1.4196000000000097</v>
      </c>
      <c r="T2222" s="20" t="str">
        <f>VLOOKUP(N2222,Referans!A:B,2,FALSE)</f>
        <v>Ahmet Yılmaz</v>
      </c>
      <c r="U2222" s="20" t="str">
        <f>INDEX(Referans!B:B,MATCH(N2222,Referans!A:A,0))</f>
        <v>Ahmet Yılmaz</v>
      </c>
      <c r="V2222" s="20" t="str">
        <f t="shared" si="34"/>
        <v>ZARARLI</v>
      </c>
    </row>
    <row r="2223" spans="1:22" x14ac:dyDescent="0.25">
      <c r="A2223" s="1">
        <v>3767</v>
      </c>
      <c r="B2223" s="19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1">
        <v>1.3440000000000001</v>
      </c>
      <c r="R2223" s="1">
        <v>1</v>
      </c>
      <c r="S2223" s="11">
        <v>0.504</v>
      </c>
      <c r="T2223" s="20" t="str">
        <f>VLOOKUP(N2223,Referans!A:B,2,FALSE)</f>
        <v>Ayşe Demir</v>
      </c>
      <c r="U2223" s="20" t="str">
        <f>INDEX(Referans!B:B,MATCH(N2223,Referans!A:A,0))</f>
        <v>Ayşe Demir</v>
      </c>
      <c r="V2223" s="20" t="str">
        <f t="shared" si="34"/>
        <v>KARLI</v>
      </c>
    </row>
    <row r="2224" spans="1:22" x14ac:dyDescent="0.25">
      <c r="A2224" s="1">
        <v>3771</v>
      </c>
      <c r="B2224" s="19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1">
        <v>2003.52</v>
      </c>
      <c r="R2224" s="1">
        <v>6</v>
      </c>
      <c r="S2224" s="11">
        <v>-325.57200000000023</v>
      </c>
      <c r="T2224" s="20" t="str">
        <f>VLOOKUP(N2224,Referans!A:B,2,FALSE)</f>
        <v>Ahmet Yılmaz</v>
      </c>
      <c r="U2224" s="20" t="str">
        <f>INDEX(Referans!B:B,MATCH(N2224,Referans!A:A,0))</f>
        <v>Ahmet Yılmaz</v>
      </c>
      <c r="V2224" s="20" t="str">
        <f t="shared" si="34"/>
        <v>ZARARLI</v>
      </c>
    </row>
    <row r="2225" spans="1:22" x14ac:dyDescent="0.25">
      <c r="A2225" s="1">
        <v>3772</v>
      </c>
      <c r="B2225" s="19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1">
        <v>82.367999999999995</v>
      </c>
      <c r="R2225" s="1">
        <v>2</v>
      </c>
      <c r="S2225" s="11">
        <v>-19.562399999999997</v>
      </c>
      <c r="T2225" s="20" t="str">
        <f>VLOOKUP(N2225,Referans!A:B,2,FALSE)</f>
        <v>Ayşe Demir</v>
      </c>
      <c r="U2225" s="20" t="str">
        <f>INDEX(Referans!B:B,MATCH(N2225,Referans!A:A,0))</f>
        <v>Ayşe Demir</v>
      </c>
      <c r="V2225" s="20" t="str">
        <f t="shared" si="34"/>
        <v>ZARARLI</v>
      </c>
    </row>
    <row r="2226" spans="1:22" x14ac:dyDescent="0.25">
      <c r="A2226" s="1">
        <v>3779</v>
      </c>
      <c r="B2226" s="19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1">
        <v>71.975999999999999</v>
      </c>
      <c r="R2226" s="1">
        <v>3</v>
      </c>
      <c r="S2226" s="11">
        <v>8.9969999999999892</v>
      </c>
      <c r="T2226" s="20" t="str">
        <f>VLOOKUP(N2226,Referans!A:B,2,FALSE)</f>
        <v>Mehmet Kaya</v>
      </c>
      <c r="U2226" s="20" t="str">
        <f>INDEX(Referans!B:B,MATCH(N2226,Referans!A:A,0))</f>
        <v>Mehmet Kaya</v>
      </c>
      <c r="V2226" s="20" t="str">
        <f t="shared" si="34"/>
        <v>KARLI</v>
      </c>
    </row>
    <row r="2227" spans="1:22" x14ac:dyDescent="0.25">
      <c r="A2227" s="1">
        <v>3780</v>
      </c>
      <c r="B2227" s="19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1">
        <v>37.94</v>
      </c>
      <c r="R2227" s="1">
        <v>2</v>
      </c>
      <c r="S2227" s="11">
        <v>18.211199999999998</v>
      </c>
      <c r="T2227" s="20" t="str">
        <f>VLOOKUP(N2227,Referans!A:B,2,FALSE)</f>
        <v>Ayşe Demir</v>
      </c>
      <c r="U2227" s="20" t="str">
        <f>INDEX(Referans!B:B,MATCH(N2227,Referans!A:A,0))</f>
        <v>Ayşe Demir</v>
      </c>
      <c r="V2227" s="20" t="str">
        <f t="shared" si="34"/>
        <v>KARLI</v>
      </c>
    </row>
    <row r="2228" spans="1:22" x14ac:dyDescent="0.25">
      <c r="A2228" s="1">
        <v>3783</v>
      </c>
      <c r="B2228" s="19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1">
        <v>8.9039999999999999</v>
      </c>
      <c r="R2228" s="1">
        <v>3</v>
      </c>
      <c r="S2228" s="11">
        <v>3.3389999999999995</v>
      </c>
      <c r="T2228" s="20" t="str">
        <f>VLOOKUP(N2228,Referans!A:B,2,FALSE)</f>
        <v>Ayşe Demir</v>
      </c>
      <c r="U2228" s="20" t="str">
        <f>INDEX(Referans!B:B,MATCH(N2228,Referans!A:A,0))</f>
        <v>Ayşe Demir</v>
      </c>
      <c r="V2228" s="20" t="str">
        <f t="shared" si="34"/>
        <v>KARLI</v>
      </c>
    </row>
    <row r="2229" spans="1:22" x14ac:dyDescent="0.25">
      <c r="A2229" s="1">
        <v>3784</v>
      </c>
      <c r="B2229" s="19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1">
        <v>720.06400000000008</v>
      </c>
      <c r="R2229" s="1">
        <v>4</v>
      </c>
      <c r="S2229" s="11">
        <v>-63.005600000000015</v>
      </c>
      <c r="T2229" s="20" t="str">
        <f>VLOOKUP(N2229,Referans!A:B,2,FALSE)</f>
        <v>Ayşe Demir</v>
      </c>
      <c r="U2229" s="20" t="str">
        <f>INDEX(Referans!B:B,MATCH(N2229,Referans!A:A,0))</f>
        <v>Ayşe Demir</v>
      </c>
      <c r="V2229" s="20" t="str">
        <f t="shared" si="34"/>
        <v>ZARARLI</v>
      </c>
    </row>
    <row r="2230" spans="1:22" x14ac:dyDescent="0.25">
      <c r="A2230" s="1">
        <v>3785</v>
      </c>
      <c r="B2230" s="19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1">
        <v>41.424000000000007</v>
      </c>
      <c r="R2230" s="1">
        <v>2</v>
      </c>
      <c r="S2230" s="11">
        <v>8.2847999999999971</v>
      </c>
      <c r="T2230" s="20" t="str">
        <f>VLOOKUP(N2230,Referans!A:B,2,FALSE)</f>
        <v>Mehmet Kaya</v>
      </c>
      <c r="U2230" s="20" t="str">
        <f>INDEX(Referans!B:B,MATCH(N2230,Referans!A:A,0))</f>
        <v>Mehmet Kaya</v>
      </c>
      <c r="V2230" s="20" t="str">
        <f t="shared" si="34"/>
        <v>KARLI</v>
      </c>
    </row>
    <row r="2231" spans="1:22" x14ac:dyDescent="0.25">
      <c r="A2231" s="1">
        <v>3786</v>
      </c>
      <c r="B2231" s="19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1">
        <v>3.1320000000000001</v>
      </c>
      <c r="R2231" s="1">
        <v>2</v>
      </c>
      <c r="S2231" s="11">
        <v>-2.6099999999999994</v>
      </c>
      <c r="T2231" s="20" t="str">
        <f>VLOOKUP(N2231,Referans!A:B,2,FALSE)</f>
        <v>Ayşe Demir</v>
      </c>
      <c r="U2231" s="20" t="str">
        <f>INDEX(Referans!B:B,MATCH(N2231,Referans!A:A,0))</f>
        <v>Ayşe Demir</v>
      </c>
      <c r="V2231" s="20" t="str">
        <f t="shared" si="34"/>
        <v>ZARARLI</v>
      </c>
    </row>
    <row r="2232" spans="1:22" x14ac:dyDescent="0.25">
      <c r="A2232" s="1">
        <v>3787</v>
      </c>
      <c r="B2232" s="19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1">
        <v>1085.42</v>
      </c>
      <c r="R2232" s="1">
        <v>7</v>
      </c>
      <c r="S2232" s="11">
        <v>282.20920000000001</v>
      </c>
      <c r="T2232" s="20" t="str">
        <f>VLOOKUP(N2232,Referans!A:B,2,FALSE)</f>
        <v>Ayşe Demir</v>
      </c>
      <c r="U2232" s="20" t="str">
        <f>INDEX(Referans!B:B,MATCH(N2232,Referans!A:A,0))</f>
        <v>Ayşe Demir</v>
      </c>
      <c r="V2232" s="20" t="str">
        <f t="shared" si="34"/>
        <v>KARLI</v>
      </c>
    </row>
    <row r="2233" spans="1:22" x14ac:dyDescent="0.25">
      <c r="A2233" s="1">
        <v>3788</v>
      </c>
      <c r="B2233" s="19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1">
        <v>3.9119999999999999</v>
      </c>
      <c r="R2233" s="1">
        <v>1</v>
      </c>
      <c r="S2233" s="11">
        <v>1.0269000000000001</v>
      </c>
      <c r="T2233" s="20" t="str">
        <f>VLOOKUP(N2233,Referans!A:B,2,FALSE)</f>
        <v>Ayşe Demir</v>
      </c>
      <c r="U2233" s="20" t="str">
        <f>INDEX(Referans!B:B,MATCH(N2233,Referans!A:A,0))</f>
        <v>Ayşe Demir</v>
      </c>
      <c r="V2233" s="20" t="str">
        <f t="shared" si="34"/>
        <v>KARLI</v>
      </c>
    </row>
    <row r="2234" spans="1:22" x14ac:dyDescent="0.25">
      <c r="A2234" s="1">
        <v>3789</v>
      </c>
      <c r="B2234" s="19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1">
        <v>62.376000000000005</v>
      </c>
      <c r="R2234" s="1">
        <v>3</v>
      </c>
      <c r="S2234" s="11">
        <v>7.0172999999999952</v>
      </c>
      <c r="T2234" s="20" t="str">
        <f>VLOOKUP(N2234,Referans!A:B,2,FALSE)</f>
        <v>Ayşe Demir</v>
      </c>
      <c r="U2234" s="20" t="str">
        <f>INDEX(Referans!B:B,MATCH(N2234,Referans!A:A,0))</f>
        <v>Ayşe Demir</v>
      </c>
      <c r="V2234" s="20" t="str">
        <f t="shared" si="34"/>
        <v>KARLI</v>
      </c>
    </row>
    <row r="2235" spans="1:22" x14ac:dyDescent="0.25">
      <c r="A2235" s="1">
        <v>3790</v>
      </c>
      <c r="B2235" s="19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1">
        <v>29.049999999999997</v>
      </c>
      <c r="R2235" s="1">
        <v>5</v>
      </c>
      <c r="S2235" s="11">
        <v>9.0054999999999996</v>
      </c>
      <c r="T2235" s="20" t="str">
        <f>VLOOKUP(N2235,Referans!A:B,2,FALSE)</f>
        <v>Ayşe Demir</v>
      </c>
      <c r="U2235" s="20" t="str">
        <f>INDEX(Referans!B:B,MATCH(N2235,Referans!A:A,0))</f>
        <v>Ayşe Demir</v>
      </c>
      <c r="V2235" s="20" t="str">
        <f t="shared" si="34"/>
        <v>KARLI</v>
      </c>
    </row>
    <row r="2236" spans="1:22" x14ac:dyDescent="0.25">
      <c r="A2236" s="1">
        <v>3798</v>
      </c>
      <c r="B2236" s="19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1">
        <v>251.64</v>
      </c>
      <c r="R2236" s="1">
        <v>3</v>
      </c>
      <c r="S2236" s="11">
        <v>88.073999999999984</v>
      </c>
      <c r="T2236" s="20" t="str">
        <f>VLOOKUP(N2236,Referans!A:B,2,FALSE)</f>
        <v>Ayşe Demir</v>
      </c>
      <c r="U2236" s="20" t="str">
        <f>INDEX(Referans!B:B,MATCH(N2236,Referans!A:A,0))</f>
        <v>Ayşe Demir</v>
      </c>
      <c r="V2236" s="20" t="str">
        <f t="shared" si="34"/>
        <v>KARLI</v>
      </c>
    </row>
    <row r="2237" spans="1:22" x14ac:dyDescent="0.25">
      <c r="A2237" s="1">
        <v>3799</v>
      </c>
      <c r="B2237" s="19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1">
        <v>523.76400000000001</v>
      </c>
      <c r="R2237" s="1">
        <v>3</v>
      </c>
      <c r="S2237" s="11">
        <v>-192.04680000000008</v>
      </c>
      <c r="T2237" s="20" t="str">
        <f>VLOOKUP(N2237,Referans!A:B,2,FALSE)</f>
        <v>Ahmet Yılmaz</v>
      </c>
      <c r="U2237" s="20" t="str">
        <f>INDEX(Referans!B:B,MATCH(N2237,Referans!A:A,0))</f>
        <v>Ahmet Yılmaz</v>
      </c>
      <c r="V2237" s="20" t="str">
        <f t="shared" si="34"/>
        <v>ZARARLI</v>
      </c>
    </row>
    <row r="2238" spans="1:22" x14ac:dyDescent="0.25">
      <c r="A2238" s="1">
        <v>3800</v>
      </c>
      <c r="B2238" s="19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1">
        <v>1359.96</v>
      </c>
      <c r="R2238" s="1">
        <v>5</v>
      </c>
      <c r="S2238" s="11">
        <v>118.99650000000003</v>
      </c>
      <c r="T2238" s="20" t="str">
        <f>VLOOKUP(N2238,Referans!A:B,2,FALSE)</f>
        <v>Mehmet Kaya</v>
      </c>
      <c r="U2238" s="20" t="str">
        <f>INDEX(Referans!B:B,MATCH(N2238,Referans!A:A,0))</f>
        <v>Mehmet Kaya</v>
      </c>
      <c r="V2238" s="20" t="str">
        <f t="shared" si="34"/>
        <v>KARLI</v>
      </c>
    </row>
    <row r="2239" spans="1:22" x14ac:dyDescent="0.25">
      <c r="A2239" s="1">
        <v>3801</v>
      </c>
      <c r="B2239" s="19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1">
        <v>102.59200000000001</v>
      </c>
      <c r="R2239" s="1">
        <v>1</v>
      </c>
      <c r="S2239" s="11">
        <v>10.2592</v>
      </c>
      <c r="T2239" s="20" t="str">
        <f>VLOOKUP(N2239,Referans!A:B,2,FALSE)</f>
        <v>Ahmet Yılmaz</v>
      </c>
      <c r="U2239" s="20" t="str">
        <f>INDEX(Referans!B:B,MATCH(N2239,Referans!A:A,0))</f>
        <v>Ahmet Yılmaz</v>
      </c>
      <c r="V2239" s="20" t="str">
        <f t="shared" si="34"/>
        <v>KARLI</v>
      </c>
    </row>
    <row r="2240" spans="1:22" x14ac:dyDescent="0.25">
      <c r="A2240" s="1">
        <v>3802</v>
      </c>
      <c r="B2240" s="19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1">
        <v>22.704000000000001</v>
      </c>
      <c r="R2240" s="1">
        <v>1</v>
      </c>
      <c r="S2240" s="11">
        <v>5.9597999999999995</v>
      </c>
      <c r="T2240" s="20" t="str">
        <f>VLOOKUP(N2240,Referans!A:B,2,FALSE)</f>
        <v>Mehmet Kaya</v>
      </c>
      <c r="U2240" s="20" t="str">
        <f>INDEX(Referans!B:B,MATCH(N2240,Referans!A:A,0))</f>
        <v>Mehmet Kaya</v>
      </c>
      <c r="V2240" s="20" t="str">
        <f t="shared" si="34"/>
        <v>KARLI</v>
      </c>
    </row>
    <row r="2241" spans="1:22" x14ac:dyDescent="0.25">
      <c r="A2241" s="1">
        <v>3803</v>
      </c>
      <c r="B2241" s="19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1">
        <v>93.024000000000001</v>
      </c>
      <c r="R2241" s="1">
        <v>3</v>
      </c>
      <c r="S2241" s="11">
        <v>33.721199999999996</v>
      </c>
      <c r="T2241" s="20" t="str">
        <f>VLOOKUP(N2241,Referans!A:B,2,FALSE)</f>
        <v>Ayşe Demir</v>
      </c>
      <c r="U2241" s="20" t="str">
        <f>INDEX(Referans!B:B,MATCH(N2241,Referans!A:A,0))</f>
        <v>Ayşe Demir</v>
      </c>
      <c r="V2241" s="20" t="str">
        <f t="shared" si="34"/>
        <v>KARLI</v>
      </c>
    </row>
    <row r="2242" spans="1:22" x14ac:dyDescent="0.25">
      <c r="A2242" s="1">
        <v>3804</v>
      </c>
      <c r="B2242" s="19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1">
        <v>12.768000000000001</v>
      </c>
      <c r="R2242" s="1">
        <v>2</v>
      </c>
      <c r="S2242" s="11">
        <v>1.436399999999999</v>
      </c>
      <c r="T2242" s="20" t="str">
        <f>VLOOKUP(N2242,Referans!A:B,2,FALSE)</f>
        <v>Ayşe Demir</v>
      </c>
      <c r="U2242" s="20" t="str">
        <f>INDEX(Referans!B:B,MATCH(N2242,Referans!A:A,0))</f>
        <v>Ayşe Demir</v>
      </c>
      <c r="V2242" s="20" t="str">
        <f t="shared" ref="V2242:V2305" si="35">IF(S2242&gt;0,"KARLI",IF(S2242=0,"KAR VEYA ZARAR YOK","ZARARLI"))</f>
        <v>KARLI</v>
      </c>
    </row>
    <row r="2243" spans="1:22" x14ac:dyDescent="0.25">
      <c r="A2243" s="1">
        <v>3805</v>
      </c>
      <c r="B2243" s="19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1">
        <v>35.008000000000003</v>
      </c>
      <c r="R2243" s="1">
        <v>4</v>
      </c>
      <c r="S2243" s="11">
        <v>13.127999999999998</v>
      </c>
      <c r="T2243" s="20" t="str">
        <f>VLOOKUP(N2243,Referans!A:B,2,FALSE)</f>
        <v>Ayşe Demir</v>
      </c>
      <c r="U2243" s="20" t="str">
        <f>INDEX(Referans!B:B,MATCH(N2243,Referans!A:A,0))</f>
        <v>Ayşe Demir</v>
      </c>
      <c r="V2243" s="20" t="str">
        <f t="shared" si="35"/>
        <v>KARLI</v>
      </c>
    </row>
    <row r="2244" spans="1:22" x14ac:dyDescent="0.25">
      <c r="A2244" s="1">
        <v>3806</v>
      </c>
      <c r="B2244" s="19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1">
        <v>39.152000000000001</v>
      </c>
      <c r="R2244" s="1">
        <v>1</v>
      </c>
      <c r="S2244" s="11">
        <v>14.681999999999999</v>
      </c>
      <c r="T2244" s="20" t="str">
        <f>VLOOKUP(N2244,Referans!A:B,2,FALSE)</f>
        <v>Ayşe Demir</v>
      </c>
      <c r="U2244" s="20" t="str">
        <f>INDEX(Referans!B:B,MATCH(N2244,Referans!A:A,0))</f>
        <v>Ayşe Demir</v>
      </c>
      <c r="V2244" s="20" t="str">
        <f t="shared" si="35"/>
        <v>KARLI</v>
      </c>
    </row>
    <row r="2245" spans="1:22" x14ac:dyDescent="0.25">
      <c r="A2245" s="1">
        <v>3813</v>
      </c>
      <c r="B2245" s="19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1">
        <v>25.06</v>
      </c>
      <c r="R2245" s="1">
        <v>2</v>
      </c>
      <c r="S2245" s="11">
        <v>11.778199999999998</v>
      </c>
      <c r="T2245" s="20" t="str">
        <f>VLOOKUP(N2245,Referans!A:B,2,FALSE)</f>
        <v>Ayşe Demir</v>
      </c>
      <c r="U2245" s="20" t="str">
        <f>INDEX(Referans!B:B,MATCH(N2245,Referans!A:A,0))</f>
        <v>Ayşe Demir</v>
      </c>
      <c r="V2245" s="20" t="str">
        <f t="shared" si="35"/>
        <v>KARLI</v>
      </c>
    </row>
    <row r="2246" spans="1:22" x14ac:dyDescent="0.25">
      <c r="A2246" s="1">
        <v>3815</v>
      </c>
      <c r="B2246" s="19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1">
        <v>823.96000000000015</v>
      </c>
      <c r="R2246" s="1">
        <v>5</v>
      </c>
      <c r="S2246" s="11">
        <v>51.497499999999974</v>
      </c>
      <c r="T2246" s="20" t="str">
        <f>VLOOKUP(N2246,Referans!A:B,2,FALSE)</f>
        <v>Mehmet Kaya</v>
      </c>
      <c r="U2246" s="20" t="str">
        <f>INDEX(Referans!B:B,MATCH(N2246,Referans!A:A,0))</f>
        <v>Mehmet Kaya</v>
      </c>
      <c r="V2246" s="20" t="str">
        <f t="shared" si="35"/>
        <v>KARLI</v>
      </c>
    </row>
    <row r="2247" spans="1:22" x14ac:dyDescent="0.25">
      <c r="A2247" s="1">
        <v>3816</v>
      </c>
      <c r="B2247" s="19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1">
        <v>15.984000000000002</v>
      </c>
      <c r="R2247" s="1">
        <v>2</v>
      </c>
      <c r="S2247" s="11">
        <v>4.9949999999999992</v>
      </c>
      <c r="T2247" s="20" t="str">
        <f>VLOOKUP(N2247,Referans!A:B,2,FALSE)</f>
        <v>Ayşe Demir</v>
      </c>
      <c r="U2247" s="20" t="str">
        <f>INDEX(Referans!B:B,MATCH(N2247,Referans!A:A,0))</f>
        <v>Ayşe Demir</v>
      </c>
      <c r="V2247" s="20" t="str">
        <f t="shared" si="35"/>
        <v>KARLI</v>
      </c>
    </row>
    <row r="2248" spans="1:22" x14ac:dyDescent="0.25">
      <c r="A2248" s="1">
        <v>3820</v>
      </c>
      <c r="B2248" s="19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1">
        <v>12.816000000000001</v>
      </c>
      <c r="R2248" s="1">
        <v>3</v>
      </c>
      <c r="S2248" s="11">
        <v>4.3253999999999984</v>
      </c>
      <c r="T2248" s="20" t="str">
        <f>VLOOKUP(N2248,Referans!A:B,2,FALSE)</f>
        <v>Ayşe Demir</v>
      </c>
      <c r="U2248" s="20" t="str">
        <f>INDEX(Referans!B:B,MATCH(N2248,Referans!A:A,0))</f>
        <v>Ayşe Demir</v>
      </c>
      <c r="V2248" s="20" t="str">
        <f t="shared" si="35"/>
        <v>KARLI</v>
      </c>
    </row>
    <row r="2249" spans="1:22" x14ac:dyDescent="0.25">
      <c r="A2249" s="1">
        <v>3821</v>
      </c>
      <c r="B2249" s="19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1">
        <v>314.35199999999998</v>
      </c>
      <c r="R2249" s="1">
        <v>3</v>
      </c>
      <c r="S2249" s="11">
        <v>-15.71759999999999</v>
      </c>
      <c r="T2249" s="20" t="str">
        <f>VLOOKUP(N2249,Referans!A:B,2,FALSE)</f>
        <v>Ahmet Yılmaz</v>
      </c>
      <c r="U2249" s="20" t="str">
        <f>INDEX(Referans!B:B,MATCH(N2249,Referans!A:A,0))</f>
        <v>Ahmet Yılmaz</v>
      </c>
      <c r="V2249" s="20" t="str">
        <f t="shared" si="35"/>
        <v>ZARARLI</v>
      </c>
    </row>
    <row r="2250" spans="1:22" x14ac:dyDescent="0.25">
      <c r="A2250" s="1">
        <v>3822</v>
      </c>
      <c r="B2250" s="19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1">
        <v>18.98</v>
      </c>
      <c r="R2250" s="1">
        <v>2</v>
      </c>
      <c r="S2250" s="11">
        <v>8.9206000000000003</v>
      </c>
      <c r="T2250" s="20" t="str">
        <f>VLOOKUP(N2250,Referans!A:B,2,FALSE)</f>
        <v>Ayşe Demir</v>
      </c>
      <c r="U2250" s="20" t="str">
        <f>INDEX(Referans!B:B,MATCH(N2250,Referans!A:A,0))</f>
        <v>Ayşe Demir</v>
      </c>
      <c r="V2250" s="20" t="str">
        <f t="shared" si="35"/>
        <v>KARLI</v>
      </c>
    </row>
    <row r="2251" spans="1:22" x14ac:dyDescent="0.25">
      <c r="A2251" s="1">
        <v>3823</v>
      </c>
      <c r="B2251" s="19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1">
        <v>18.240000000000002</v>
      </c>
      <c r="R2251" s="1">
        <v>6</v>
      </c>
      <c r="S2251" s="11">
        <v>6.1560000000000006</v>
      </c>
      <c r="T2251" s="20" t="str">
        <f>VLOOKUP(N2251,Referans!A:B,2,FALSE)</f>
        <v>Ayşe Demir</v>
      </c>
      <c r="U2251" s="20" t="str">
        <f>INDEX(Referans!B:B,MATCH(N2251,Referans!A:A,0))</f>
        <v>Ayşe Demir</v>
      </c>
      <c r="V2251" s="20" t="str">
        <f t="shared" si="35"/>
        <v>KARLI</v>
      </c>
    </row>
    <row r="2252" spans="1:22" x14ac:dyDescent="0.25">
      <c r="A2252" s="1">
        <v>3828</v>
      </c>
      <c r="B2252" s="19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1">
        <v>1458.65</v>
      </c>
      <c r="R2252" s="1">
        <v>5</v>
      </c>
      <c r="S2252" s="11">
        <v>423.00849999999997</v>
      </c>
      <c r="T2252" s="20" t="str">
        <f>VLOOKUP(N2252,Referans!A:B,2,FALSE)</f>
        <v>Ahmet Yılmaz</v>
      </c>
      <c r="U2252" s="20" t="str">
        <f>INDEX(Referans!B:B,MATCH(N2252,Referans!A:A,0))</f>
        <v>Ahmet Yılmaz</v>
      </c>
      <c r="V2252" s="20" t="str">
        <f t="shared" si="35"/>
        <v>KARLI</v>
      </c>
    </row>
    <row r="2253" spans="1:22" x14ac:dyDescent="0.25">
      <c r="A2253" s="1">
        <v>3829</v>
      </c>
      <c r="B2253" s="19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1">
        <v>26.64</v>
      </c>
      <c r="R2253" s="1">
        <v>1</v>
      </c>
      <c r="S2253" s="11">
        <v>7.4591999999999992</v>
      </c>
      <c r="T2253" s="20" t="str">
        <f>VLOOKUP(N2253,Referans!A:B,2,FALSE)</f>
        <v>Ahmet Yılmaz</v>
      </c>
      <c r="U2253" s="20" t="str">
        <f>INDEX(Referans!B:B,MATCH(N2253,Referans!A:A,0))</f>
        <v>Ahmet Yılmaz</v>
      </c>
      <c r="V2253" s="20" t="str">
        <f t="shared" si="35"/>
        <v>KARLI</v>
      </c>
    </row>
    <row r="2254" spans="1:22" x14ac:dyDescent="0.25">
      <c r="A2254" s="1">
        <v>3830</v>
      </c>
      <c r="B2254" s="19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1">
        <v>476.8</v>
      </c>
      <c r="R2254" s="1">
        <v>2</v>
      </c>
      <c r="S2254" s="11">
        <v>119.19999999999999</v>
      </c>
      <c r="T2254" s="20" t="str">
        <f>VLOOKUP(N2254,Referans!A:B,2,FALSE)</f>
        <v>Ahmet Yılmaz</v>
      </c>
      <c r="U2254" s="20" t="str">
        <f>INDEX(Referans!B:B,MATCH(N2254,Referans!A:A,0))</f>
        <v>Ahmet Yılmaz</v>
      </c>
      <c r="V2254" s="20" t="str">
        <f t="shared" si="35"/>
        <v>KARLI</v>
      </c>
    </row>
    <row r="2255" spans="1:22" x14ac:dyDescent="0.25">
      <c r="A2255" s="1">
        <v>3831</v>
      </c>
      <c r="B2255" s="19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1">
        <v>87.444000000000003</v>
      </c>
      <c r="R2255" s="1">
        <v>2</v>
      </c>
      <c r="S2255" s="11">
        <v>18.460399999999986</v>
      </c>
      <c r="T2255" s="20" t="str">
        <f>VLOOKUP(N2255,Referans!A:B,2,FALSE)</f>
        <v>Ayşe Demir</v>
      </c>
      <c r="U2255" s="20" t="str">
        <f>INDEX(Referans!B:B,MATCH(N2255,Referans!A:A,0))</f>
        <v>Ayşe Demir</v>
      </c>
      <c r="V2255" s="20" t="str">
        <f t="shared" si="35"/>
        <v>KARLI</v>
      </c>
    </row>
    <row r="2256" spans="1:22" x14ac:dyDescent="0.25">
      <c r="A2256" s="1">
        <v>3848</v>
      </c>
      <c r="B2256" s="19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1">
        <v>501.81000000000006</v>
      </c>
      <c r="R2256" s="1">
        <v>3</v>
      </c>
      <c r="S2256" s="11">
        <v>0</v>
      </c>
      <c r="T2256" s="20" t="str">
        <f>VLOOKUP(N2256,Referans!A:B,2,FALSE)</f>
        <v>Ayşe Demir</v>
      </c>
      <c r="U2256" s="20" t="str">
        <f>INDEX(Referans!B:B,MATCH(N2256,Referans!A:A,0))</f>
        <v>Ayşe Demir</v>
      </c>
      <c r="V2256" s="20" t="str">
        <f t="shared" si="35"/>
        <v>KAR VEYA ZARAR YOK</v>
      </c>
    </row>
    <row r="2257" spans="1:22" x14ac:dyDescent="0.25">
      <c r="A2257" s="1">
        <v>3849</v>
      </c>
      <c r="B2257" s="19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1">
        <v>691.96</v>
      </c>
      <c r="R2257" s="1">
        <v>4</v>
      </c>
      <c r="S2257" s="11">
        <v>318.30160000000001</v>
      </c>
      <c r="T2257" s="20" t="str">
        <f>VLOOKUP(N2257,Referans!A:B,2,FALSE)</f>
        <v>Ayşe Demir</v>
      </c>
      <c r="U2257" s="20" t="str">
        <f>INDEX(Referans!B:B,MATCH(N2257,Referans!A:A,0))</f>
        <v>Ayşe Demir</v>
      </c>
      <c r="V2257" s="20" t="str">
        <f t="shared" si="35"/>
        <v>KARLI</v>
      </c>
    </row>
    <row r="2258" spans="1:22" x14ac:dyDescent="0.25">
      <c r="A2258" s="1">
        <v>3850</v>
      </c>
      <c r="B2258" s="19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1">
        <v>34.950000000000003</v>
      </c>
      <c r="R2258" s="1">
        <v>5</v>
      </c>
      <c r="S2258" s="11">
        <v>15.378000000000004</v>
      </c>
      <c r="T2258" s="20" t="str">
        <f>VLOOKUP(N2258,Referans!A:B,2,FALSE)</f>
        <v>Mehmet Kaya</v>
      </c>
      <c r="U2258" s="20" t="str">
        <f>INDEX(Referans!B:B,MATCH(N2258,Referans!A:A,0))</f>
        <v>Mehmet Kaya</v>
      </c>
      <c r="V2258" s="20" t="str">
        <f t="shared" si="35"/>
        <v>KARLI</v>
      </c>
    </row>
    <row r="2259" spans="1:22" x14ac:dyDescent="0.25">
      <c r="A2259" s="1">
        <v>3853</v>
      </c>
      <c r="B2259" s="19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1">
        <v>33.567999999999991</v>
      </c>
      <c r="R2259" s="1">
        <v>8</v>
      </c>
      <c r="S2259" s="11">
        <v>-53.708800000000025</v>
      </c>
      <c r="T2259" s="20" t="str">
        <f>VLOOKUP(N2259,Referans!A:B,2,FALSE)</f>
        <v>Ayşe Demir</v>
      </c>
      <c r="U2259" s="20" t="str">
        <f>INDEX(Referans!B:B,MATCH(N2259,Referans!A:A,0))</f>
        <v>Ayşe Demir</v>
      </c>
      <c r="V2259" s="20" t="str">
        <f t="shared" si="35"/>
        <v>ZARARLI</v>
      </c>
    </row>
    <row r="2260" spans="1:22" x14ac:dyDescent="0.25">
      <c r="A2260" s="1">
        <v>3854</v>
      </c>
      <c r="B2260" s="19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1">
        <v>4.95</v>
      </c>
      <c r="R2260" s="1">
        <v>1</v>
      </c>
      <c r="S2260" s="11">
        <v>2.1780000000000004</v>
      </c>
      <c r="T2260" s="20" t="str">
        <f>VLOOKUP(N2260,Referans!A:B,2,FALSE)</f>
        <v>Ahmet Yılmaz</v>
      </c>
      <c r="U2260" s="20" t="str">
        <f>INDEX(Referans!B:B,MATCH(N2260,Referans!A:A,0))</f>
        <v>Ahmet Yılmaz</v>
      </c>
      <c r="V2260" s="20" t="str">
        <f t="shared" si="35"/>
        <v>KARLI</v>
      </c>
    </row>
    <row r="2261" spans="1:22" x14ac:dyDescent="0.25">
      <c r="A2261" s="1">
        <v>3855</v>
      </c>
      <c r="B2261" s="19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1">
        <v>26.400000000000002</v>
      </c>
      <c r="R2261" s="1">
        <v>5</v>
      </c>
      <c r="S2261" s="11">
        <v>0</v>
      </c>
      <c r="T2261" s="20" t="str">
        <f>VLOOKUP(N2261,Referans!A:B,2,FALSE)</f>
        <v>Ayşe Demir</v>
      </c>
      <c r="U2261" s="20" t="str">
        <f>INDEX(Referans!B:B,MATCH(N2261,Referans!A:A,0))</f>
        <v>Ayşe Demir</v>
      </c>
      <c r="V2261" s="20" t="str">
        <f t="shared" si="35"/>
        <v>KAR VEYA ZARAR YOK</v>
      </c>
    </row>
    <row r="2262" spans="1:22" x14ac:dyDescent="0.25">
      <c r="A2262" s="1">
        <v>3856</v>
      </c>
      <c r="B2262" s="19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1">
        <v>3.5639999999999992</v>
      </c>
      <c r="R2262" s="1">
        <v>3</v>
      </c>
      <c r="S2262" s="11">
        <v>-6.2370000000000019</v>
      </c>
      <c r="T2262" s="20" t="str">
        <f>VLOOKUP(N2262,Referans!A:B,2,FALSE)</f>
        <v>Ayşe Demir</v>
      </c>
      <c r="U2262" s="20" t="str">
        <f>INDEX(Referans!B:B,MATCH(N2262,Referans!A:A,0))</f>
        <v>Ayşe Demir</v>
      </c>
      <c r="V2262" s="20" t="str">
        <f t="shared" si="35"/>
        <v>ZARARLI</v>
      </c>
    </row>
    <row r="2263" spans="1:22" x14ac:dyDescent="0.25">
      <c r="A2263" s="1">
        <v>3857</v>
      </c>
      <c r="B2263" s="19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1">
        <v>823.96000000000015</v>
      </c>
      <c r="R2263" s="1">
        <v>5</v>
      </c>
      <c r="S2263" s="11">
        <v>51.497499999999974</v>
      </c>
      <c r="T2263" s="20" t="str">
        <f>VLOOKUP(N2263,Referans!A:B,2,FALSE)</f>
        <v>Mehmet Kaya</v>
      </c>
      <c r="U2263" s="20" t="str">
        <f>INDEX(Referans!B:B,MATCH(N2263,Referans!A:A,0))</f>
        <v>Mehmet Kaya</v>
      </c>
      <c r="V2263" s="20" t="str">
        <f t="shared" si="35"/>
        <v>KARLI</v>
      </c>
    </row>
    <row r="2264" spans="1:22" x14ac:dyDescent="0.25">
      <c r="A2264" s="1">
        <v>3858</v>
      </c>
      <c r="B2264" s="19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1">
        <v>10.272000000000002</v>
      </c>
      <c r="R2264" s="1">
        <v>3</v>
      </c>
      <c r="S2264" s="11">
        <v>0.89880000000000004</v>
      </c>
      <c r="T2264" s="20" t="str">
        <f>VLOOKUP(N2264,Referans!A:B,2,FALSE)</f>
        <v>Ayşe Demir</v>
      </c>
      <c r="U2264" s="20" t="str">
        <f>INDEX(Referans!B:B,MATCH(N2264,Referans!A:A,0))</f>
        <v>Ayşe Demir</v>
      </c>
      <c r="V2264" s="20" t="str">
        <f t="shared" si="35"/>
        <v>KARLI</v>
      </c>
    </row>
    <row r="2265" spans="1:22" x14ac:dyDescent="0.25">
      <c r="A2265" s="1">
        <v>3860</v>
      </c>
      <c r="B2265" s="19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1">
        <v>480.96</v>
      </c>
      <c r="R2265" s="1">
        <v>3</v>
      </c>
      <c r="S2265" s="11">
        <v>-269.33760000000001</v>
      </c>
      <c r="T2265" s="20" t="str">
        <f>VLOOKUP(N2265,Referans!A:B,2,FALSE)</f>
        <v>Ahmet Yılmaz</v>
      </c>
      <c r="U2265" s="20" t="str">
        <f>INDEX(Referans!B:B,MATCH(N2265,Referans!A:A,0))</f>
        <v>Ahmet Yılmaz</v>
      </c>
      <c r="V2265" s="20" t="str">
        <f t="shared" si="35"/>
        <v>ZARARLI</v>
      </c>
    </row>
    <row r="2266" spans="1:22" x14ac:dyDescent="0.25">
      <c r="A2266" s="1">
        <v>3861</v>
      </c>
      <c r="B2266" s="19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1">
        <v>124.79200000000002</v>
      </c>
      <c r="R2266" s="1">
        <v>1</v>
      </c>
      <c r="S2266" s="11">
        <v>10.919299999999996</v>
      </c>
      <c r="T2266" s="20" t="str">
        <f>VLOOKUP(N2266,Referans!A:B,2,FALSE)</f>
        <v>Mehmet Kaya</v>
      </c>
      <c r="U2266" s="20" t="str">
        <f>INDEX(Referans!B:B,MATCH(N2266,Referans!A:A,0))</f>
        <v>Mehmet Kaya</v>
      </c>
      <c r="V2266" s="20" t="str">
        <f t="shared" si="35"/>
        <v>KARLI</v>
      </c>
    </row>
    <row r="2267" spans="1:22" x14ac:dyDescent="0.25">
      <c r="A2267" s="1">
        <v>3864</v>
      </c>
      <c r="B2267" s="19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1">
        <v>10.64</v>
      </c>
      <c r="R2267" s="1">
        <v>4</v>
      </c>
      <c r="S2267" s="11">
        <v>2.7664</v>
      </c>
      <c r="T2267" s="20" t="str">
        <f>VLOOKUP(N2267,Referans!A:B,2,FALSE)</f>
        <v>Ayşe Demir</v>
      </c>
      <c r="U2267" s="20" t="str">
        <f>INDEX(Referans!B:B,MATCH(N2267,Referans!A:A,0))</f>
        <v>Ayşe Demir</v>
      </c>
      <c r="V2267" s="20" t="str">
        <f t="shared" si="35"/>
        <v>KARLI</v>
      </c>
    </row>
    <row r="2268" spans="1:22" x14ac:dyDescent="0.25">
      <c r="A2268" s="1">
        <v>3867</v>
      </c>
      <c r="B2268" s="19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1">
        <v>155.34</v>
      </c>
      <c r="R2268" s="1">
        <v>6</v>
      </c>
      <c r="S2268" s="11">
        <v>55.922399999999996</v>
      </c>
      <c r="T2268" s="20" t="str">
        <f>VLOOKUP(N2268,Referans!A:B,2,FALSE)</f>
        <v>Mehmet Kaya</v>
      </c>
      <c r="U2268" s="20" t="str">
        <f>INDEX(Referans!B:B,MATCH(N2268,Referans!A:A,0))</f>
        <v>Mehmet Kaya</v>
      </c>
      <c r="V2268" s="20" t="str">
        <f t="shared" si="35"/>
        <v>KARLI</v>
      </c>
    </row>
    <row r="2269" spans="1:22" x14ac:dyDescent="0.25">
      <c r="A2269" s="1">
        <v>3874</v>
      </c>
      <c r="B2269" s="19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1">
        <v>23.472000000000001</v>
      </c>
      <c r="R2269" s="1">
        <v>3</v>
      </c>
      <c r="S2269" s="11">
        <v>7.6283999999999974</v>
      </c>
      <c r="T2269" s="20" t="str">
        <f>VLOOKUP(N2269,Referans!A:B,2,FALSE)</f>
        <v>Ayşe Demir</v>
      </c>
      <c r="U2269" s="20" t="str">
        <f>INDEX(Referans!B:B,MATCH(N2269,Referans!A:A,0))</f>
        <v>Ayşe Demir</v>
      </c>
      <c r="V2269" s="20" t="str">
        <f t="shared" si="35"/>
        <v>KARLI</v>
      </c>
    </row>
    <row r="2270" spans="1:22" x14ac:dyDescent="0.25">
      <c r="A2270" s="1">
        <v>3875</v>
      </c>
      <c r="B2270" s="19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1">
        <v>86.058000000000007</v>
      </c>
      <c r="R2270" s="1">
        <v>7</v>
      </c>
      <c r="S2270" s="11">
        <v>-63.109199999999987</v>
      </c>
      <c r="T2270" s="20" t="str">
        <f>VLOOKUP(N2270,Referans!A:B,2,FALSE)</f>
        <v>Ayşe Demir</v>
      </c>
      <c r="U2270" s="20" t="str">
        <f>INDEX(Referans!B:B,MATCH(N2270,Referans!A:A,0))</f>
        <v>Ayşe Demir</v>
      </c>
      <c r="V2270" s="20" t="str">
        <f t="shared" si="35"/>
        <v>ZARARLI</v>
      </c>
    </row>
    <row r="2271" spans="1:22" x14ac:dyDescent="0.25">
      <c r="A2271" s="1">
        <v>3876</v>
      </c>
      <c r="B2271" s="19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1">
        <v>108.78399999999999</v>
      </c>
      <c r="R2271" s="1">
        <v>2</v>
      </c>
      <c r="S2271" s="11">
        <v>6.7990000000000066</v>
      </c>
      <c r="T2271" s="20" t="str">
        <f>VLOOKUP(N2271,Referans!A:B,2,FALSE)</f>
        <v>Mehmet Kaya</v>
      </c>
      <c r="U2271" s="20" t="str">
        <f>INDEX(Referans!B:B,MATCH(N2271,Referans!A:A,0))</f>
        <v>Mehmet Kaya</v>
      </c>
      <c r="V2271" s="20" t="str">
        <f t="shared" si="35"/>
        <v>KARLI</v>
      </c>
    </row>
    <row r="2272" spans="1:22" x14ac:dyDescent="0.25">
      <c r="A2272" s="1">
        <v>3877</v>
      </c>
      <c r="B2272" s="19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1">
        <v>10.272000000000002</v>
      </c>
      <c r="R2272" s="1">
        <v>3</v>
      </c>
      <c r="S2272" s="11">
        <v>3.2099999999999982</v>
      </c>
      <c r="T2272" s="20" t="str">
        <f>VLOOKUP(N2272,Referans!A:B,2,FALSE)</f>
        <v>Ayşe Demir</v>
      </c>
      <c r="U2272" s="20" t="str">
        <f>INDEX(Referans!B:B,MATCH(N2272,Referans!A:A,0))</f>
        <v>Ayşe Demir</v>
      </c>
      <c r="V2272" s="20" t="str">
        <f t="shared" si="35"/>
        <v>KARLI</v>
      </c>
    </row>
    <row r="2273" spans="1:22" x14ac:dyDescent="0.25">
      <c r="A2273" s="1">
        <v>3878</v>
      </c>
      <c r="B2273" s="19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1">
        <v>38.190000000000012</v>
      </c>
      <c r="R2273" s="1">
        <v>5</v>
      </c>
      <c r="S2273" s="11">
        <v>-26.732999999999997</v>
      </c>
      <c r="T2273" s="20" t="str">
        <f>VLOOKUP(N2273,Referans!A:B,2,FALSE)</f>
        <v>Ayşe Demir</v>
      </c>
      <c r="U2273" s="20" t="str">
        <f>INDEX(Referans!B:B,MATCH(N2273,Referans!A:A,0))</f>
        <v>Ayşe Demir</v>
      </c>
      <c r="V2273" s="20" t="str">
        <f t="shared" si="35"/>
        <v>ZARARLI</v>
      </c>
    </row>
    <row r="2274" spans="1:22" x14ac:dyDescent="0.25">
      <c r="A2274" s="1">
        <v>3886</v>
      </c>
      <c r="B2274" s="19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1">
        <v>12.127999999999997</v>
      </c>
      <c r="R2274" s="1">
        <v>4</v>
      </c>
      <c r="S2274" s="11">
        <v>-20.617600000000003</v>
      </c>
      <c r="T2274" s="20" t="str">
        <f>VLOOKUP(N2274,Referans!A:B,2,FALSE)</f>
        <v>Ayşe Demir</v>
      </c>
      <c r="U2274" s="20" t="str">
        <f>INDEX(Referans!B:B,MATCH(N2274,Referans!A:A,0))</f>
        <v>Ayşe Demir</v>
      </c>
      <c r="V2274" s="20" t="str">
        <f t="shared" si="35"/>
        <v>ZARARLI</v>
      </c>
    </row>
    <row r="2275" spans="1:22" x14ac:dyDescent="0.25">
      <c r="A2275" s="1">
        <v>3887</v>
      </c>
      <c r="B2275" s="19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1">
        <v>134.85000000000002</v>
      </c>
      <c r="R2275" s="1">
        <v>3</v>
      </c>
      <c r="S2275" s="11">
        <v>37.757999999999996</v>
      </c>
      <c r="T2275" s="20" t="str">
        <f>VLOOKUP(N2275,Referans!A:B,2,FALSE)</f>
        <v>Mehmet Kaya</v>
      </c>
      <c r="U2275" s="20" t="str">
        <f>INDEX(Referans!B:B,MATCH(N2275,Referans!A:A,0))</f>
        <v>Mehmet Kaya</v>
      </c>
      <c r="V2275" s="20" t="str">
        <f t="shared" si="35"/>
        <v>KARLI</v>
      </c>
    </row>
    <row r="2276" spans="1:22" x14ac:dyDescent="0.25">
      <c r="A2276" s="1">
        <v>3891</v>
      </c>
      <c r="B2276" s="19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1">
        <v>659.9</v>
      </c>
      <c r="R2276" s="1">
        <v>2</v>
      </c>
      <c r="S2276" s="11">
        <v>217.76699999999994</v>
      </c>
      <c r="T2276" s="20" t="str">
        <f>VLOOKUP(N2276,Referans!A:B,2,FALSE)</f>
        <v>Mehmet Kaya</v>
      </c>
      <c r="U2276" s="20" t="str">
        <f>INDEX(Referans!B:B,MATCH(N2276,Referans!A:A,0))</f>
        <v>Mehmet Kaya</v>
      </c>
      <c r="V2276" s="20" t="str">
        <f t="shared" si="35"/>
        <v>KARLI</v>
      </c>
    </row>
    <row r="2277" spans="1:22" x14ac:dyDescent="0.25">
      <c r="A2277" s="1">
        <v>3892</v>
      </c>
      <c r="B2277" s="19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1">
        <v>1684.7520000000002</v>
      </c>
      <c r="R2277" s="1">
        <v>6</v>
      </c>
      <c r="S2277" s="11">
        <v>210.59399999999977</v>
      </c>
      <c r="T2277" s="20" t="str">
        <f>VLOOKUP(N2277,Referans!A:B,2,FALSE)</f>
        <v>Ahmet Yılmaz</v>
      </c>
      <c r="U2277" s="20" t="str">
        <f>INDEX(Referans!B:B,MATCH(N2277,Referans!A:A,0))</f>
        <v>Ahmet Yılmaz</v>
      </c>
      <c r="V2277" s="20" t="str">
        <f t="shared" si="35"/>
        <v>KARLI</v>
      </c>
    </row>
    <row r="2278" spans="1:22" x14ac:dyDescent="0.25">
      <c r="A2278" s="1">
        <v>3893</v>
      </c>
      <c r="B2278" s="19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1">
        <v>559.91999999999996</v>
      </c>
      <c r="R2278" s="1">
        <v>8</v>
      </c>
      <c r="S2278" s="11">
        <v>190.37279999999998</v>
      </c>
      <c r="T2278" s="20" t="str">
        <f>VLOOKUP(N2278,Referans!A:B,2,FALSE)</f>
        <v>Mehmet Kaya</v>
      </c>
      <c r="U2278" s="20" t="str">
        <f>INDEX(Referans!B:B,MATCH(N2278,Referans!A:A,0))</f>
        <v>Mehmet Kaya</v>
      </c>
      <c r="V2278" s="20" t="str">
        <f t="shared" si="35"/>
        <v>KARLI</v>
      </c>
    </row>
    <row r="2279" spans="1:22" x14ac:dyDescent="0.25">
      <c r="A2279" s="1">
        <v>3894</v>
      </c>
      <c r="B2279" s="19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1">
        <v>279.94400000000002</v>
      </c>
      <c r="R2279" s="1">
        <v>7</v>
      </c>
      <c r="S2279" s="11">
        <v>48.990200000000002</v>
      </c>
      <c r="T2279" s="20" t="str">
        <f>VLOOKUP(N2279,Referans!A:B,2,FALSE)</f>
        <v>Mehmet Kaya</v>
      </c>
      <c r="U2279" s="20" t="str">
        <f>INDEX(Referans!B:B,MATCH(N2279,Referans!A:A,0))</f>
        <v>Mehmet Kaya</v>
      </c>
      <c r="V2279" s="20" t="str">
        <f t="shared" si="35"/>
        <v>KARLI</v>
      </c>
    </row>
    <row r="2280" spans="1:22" x14ac:dyDescent="0.25">
      <c r="A2280" s="1">
        <v>3896</v>
      </c>
      <c r="B2280" s="19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1">
        <v>48.9</v>
      </c>
      <c r="R2280" s="1">
        <v>5</v>
      </c>
      <c r="S2280" s="11">
        <v>18.093</v>
      </c>
      <c r="T2280" s="20" t="str">
        <f>VLOOKUP(N2280,Referans!A:B,2,FALSE)</f>
        <v>Mehmet Kaya</v>
      </c>
      <c r="U2280" s="20" t="str">
        <f>INDEX(Referans!B:B,MATCH(N2280,Referans!A:A,0))</f>
        <v>Mehmet Kaya</v>
      </c>
      <c r="V2280" s="20" t="str">
        <f t="shared" si="35"/>
        <v>KARLI</v>
      </c>
    </row>
    <row r="2281" spans="1:22" x14ac:dyDescent="0.25">
      <c r="A2281" s="1">
        <v>3897</v>
      </c>
      <c r="B2281" s="19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1">
        <v>3.5519999999999996</v>
      </c>
      <c r="R2281" s="1">
        <v>3</v>
      </c>
      <c r="S2281" s="11">
        <v>1.2431999999999999</v>
      </c>
      <c r="T2281" s="20" t="str">
        <f>VLOOKUP(N2281,Referans!A:B,2,FALSE)</f>
        <v>Ayşe Demir</v>
      </c>
      <c r="U2281" s="20" t="str">
        <f>INDEX(Referans!B:B,MATCH(N2281,Referans!A:A,0))</f>
        <v>Ayşe Demir</v>
      </c>
      <c r="V2281" s="20" t="str">
        <f t="shared" si="35"/>
        <v>KARLI</v>
      </c>
    </row>
    <row r="2282" spans="1:22" x14ac:dyDescent="0.25">
      <c r="A2282" s="1">
        <v>3898</v>
      </c>
      <c r="B2282" s="19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1">
        <v>15.552000000000003</v>
      </c>
      <c r="R2282" s="1">
        <v>3</v>
      </c>
      <c r="S2282" s="11">
        <v>5.4432</v>
      </c>
      <c r="T2282" s="20" t="str">
        <f>VLOOKUP(N2282,Referans!A:B,2,FALSE)</f>
        <v>Ayşe Demir</v>
      </c>
      <c r="U2282" s="20" t="str">
        <f>INDEX(Referans!B:B,MATCH(N2282,Referans!A:A,0))</f>
        <v>Ayşe Demir</v>
      </c>
      <c r="V2282" s="20" t="str">
        <f t="shared" si="35"/>
        <v>KARLI</v>
      </c>
    </row>
    <row r="2283" spans="1:22" x14ac:dyDescent="0.25">
      <c r="A2283" s="1">
        <v>3899</v>
      </c>
      <c r="B2283" s="19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1">
        <v>2.3679999999999999</v>
      </c>
      <c r="R2283" s="1">
        <v>2</v>
      </c>
      <c r="S2283" s="11">
        <v>0.82879999999999987</v>
      </c>
      <c r="T2283" s="20" t="str">
        <f>VLOOKUP(N2283,Referans!A:B,2,FALSE)</f>
        <v>Ayşe Demir</v>
      </c>
      <c r="U2283" s="20" t="str">
        <f>INDEX(Referans!B:B,MATCH(N2283,Referans!A:A,0))</f>
        <v>Ayşe Demir</v>
      </c>
      <c r="V2283" s="20" t="str">
        <f t="shared" si="35"/>
        <v>KARLI</v>
      </c>
    </row>
    <row r="2284" spans="1:22" x14ac:dyDescent="0.25">
      <c r="A2284" s="1">
        <v>3900</v>
      </c>
      <c r="B2284" s="19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1">
        <v>127.98399999999999</v>
      </c>
      <c r="R2284" s="1">
        <v>2</v>
      </c>
      <c r="S2284" s="11">
        <v>25.596799999999998</v>
      </c>
      <c r="T2284" s="20" t="str">
        <f>VLOOKUP(N2284,Referans!A:B,2,FALSE)</f>
        <v>Mehmet Kaya</v>
      </c>
      <c r="U2284" s="20" t="str">
        <f>INDEX(Referans!B:B,MATCH(N2284,Referans!A:A,0))</f>
        <v>Mehmet Kaya</v>
      </c>
      <c r="V2284" s="20" t="str">
        <f t="shared" si="35"/>
        <v>KARLI</v>
      </c>
    </row>
    <row r="2285" spans="1:22" x14ac:dyDescent="0.25">
      <c r="A2285" s="1">
        <v>3912</v>
      </c>
      <c r="B2285" s="19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1">
        <v>470.37600000000009</v>
      </c>
      <c r="R2285" s="1">
        <v>3</v>
      </c>
      <c r="S2285" s="11">
        <v>52.917299999999955</v>
      </c>
      <c r="T2285" s="20" t="str">
        <f>VLOOKUP(N2285,Referans!A:B,2,FALSE)</f>
        <v>Mehmet Kaya</v>
      </c>
      <c r="U2285" s="20" t="str">
        <f>INDEX(Referans!B:B,MATCH(N2285,Referans!A:A,0))</f>
        <v>Mehmet Kaya</v>
      </c>
      <c r="V2285" s="20" t="str">
        <f t="shared" si="35"/>
        <v>KARLI</v>
      </c>
    </row>
    <row r="2286" spans="1:22" x14ac:dyDescent="0.25">
      <c r="A2286" s="1">
        <v>3913</v>
      </c>
      <c r="B2286" s="19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1">
        <v>19.440000000000001</v>
      </c>
      <c r="R2286" s="1">
        <v>3</v>
      </c>
      <c r="S2286" s="11">
        <v>9.3312000000000008</v>
      </c>
      <c r="T2286" s="20" t="str">
        <f>VLOOKUP(N2286,Referans!A:B,2,FALSE)</f>
        <v>Ayşe Demir</v>
      </c>
      <c r="U2286" s="20" t="str">
        <f>INDEX(Referans!B:B,MATCH(N2286,Referans!A:A,0))</f>
        <v>Ayşe Demir</v>
      </c>
      <c r="V2286" s="20" t="str">
        <f t="shared" si="35"/>
        <v>KARLI</v>
      </c>
    </row>
    <row r="2287" spans="1:22" x14ac:dyDescent="0.25">
      <c r="A2287" s="1">
        <v>3914</v>
      </c>
      <c r="B2287" s="19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1">
        <v>9.82</v>
      </c>
      <c r="R2287" s="1">
        <v>2</v>
      </c>
      <c r="S2287" s="11">
        <v>3.2405999999999997</v>
      </c>
      <c r="T2287" s="20" t="str">
        <f>VLOOKUP(N2287,Referans!A:B,2,FALSE)</f>
        <v>Ahmet Yılmaz</v>
      </c>
      <c r="U2287" s="20" t="str">
        <f>INDEX(Referans!B:B,MATCH(N2287,Referans!A:A,0))</f>
        <v>Ahmet Yılmaz</v>
      </c>
      <c r="V2287" s="20" t="str">
        <f t="shared" si="35"/>
        <v>KARLI</v>
      </c>
    </row>
    <row r="2288" spans="1:22" x14ac:dyDescent="0.25">
      <c r="A2288" s="1">
        <v>3915</v>
      </c>
      <c r="B2288" s="19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1">
        <v>801.59999999999991</v>
      </c>
      <c r="R2288" s="1">
        <v>5</v>
      </c>
      <c r="S2288" s="11">
        <v>-448.89599999999996</v>
      </c>
      <c r="T2288" s="20" t="str">
        <f>VLOOKUP(N2288,Referans!A:B,2,FALSE)</f>
        <v>Ahmet Yılmaz</v>
      </c>
      <c r="U2288" s="20" t="str">
        <f>INDEX(Referans!B:B,MATCH(N2288,Referans!A:A,0))</f>
        <v>Ahmet Yılmaz</v>
      </c>
      <c r="V2288" s="20" t="str">
        <f t="shared" si="35"/>
        <v>ZARARLI</v>
      </c>
    </row>
    <row r="2289" spans="1:22" x14ac:dyDescent="0.25">
      <c r="A2289" s="1">
        <v>3916</v>
      </c>
      <c r="B2289" s="19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1">
        <v>161.56800000000001</v>
      </c>
      <c r="R2289" s="1">
        <v>2</v>
      </c>
      <c r="S2289" s="11">
        <v>10.098000000000006</v>
      </c>
      <c r="T2289" s="20" t="str">
        <f>VLOOKUP(N2289,Referans!A:B,2,FALSE)</f>
        <v>Ahmet Yılmaz</v>
      </c>
      <c r="U2289" s="20" t="str">
        <f>INDEX(Referans!B:B,MATCH(N2289,Referans!A:A,0))</f>
        <v>Ahmet Yılmaz</v>
      </c>
      <c r="V2289" s="20" t="str">
        <f t="shared" si="35"/>
        <v>KARLI</v>
      </c>
    </row>
    <row r="2290" spans="1:22" x14ac:dyDescent="0.25">
      <c r="A2290" s="1">
        <v>3917</v>
      </c>
      <c r="B2290" s="19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1">
        <v>16.096</v>
      </c>
      <c r="R2290" s="1">
        <v>2</v>
      </c>
      <c r="S2290" s="11">
        <v>5.2312000000000003</v>
      </c>
      <c r="T2290" s="20" t="str">
        <f>VLOOKUP(N2290,Referans!A:B,2,FALSE)</f>
        <v>Ayşe Demir</v>
      </c>
      <c r="U2290" s="20" t="str">
        <f>INDEX(Referans!B:B,MATCH(N2290,Referans!A:A,0))</f>
        <v>Ayşe Demir</v>
      </c>
      <c r="V2290" s="20" t="str">
        <f t="shared" si="35"/>
        <v>KARLI</v>
      </c>
    </row>
    <row r="2291" spans="1:22" x14ac:dyDescent="0.25">
      <c r="A2291" s="1">
        <v>3918</v>
      </c>
      <c r="B2291" s="19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1">
        <v>7.6560000000000006</v>
      </c>
      <c r="R2291" s="1">
        <v>4</v>
      </c>
      <c r="S2291" s="11">
        <v>-6.1247999999999987</v>
      </c>
      <c r="T2291" s="20" t="str">
        <f>VLOOKUP(N2291,Referans!A:B,2,FALSE)</f>
        <v>Ayşe Demir</v>
      </c>
      <c r="U2291" s="20" t="str">
        <f>INDEX(Referans!B:B,MATCH(N2291,Referans!A:A,0))</f>
        <v>Ayşe Demir</v>
      </c>
      <c r="V2291" s="20" t="str">
        <f t="shared" si="35"/>
        <v>ZARARLI</v>
      </c>
    </row>
    <row r="2292" spans="1:22" x14ac:dyDescent="0.25">
      <c r="A2292" s="1">
        <v>3919</v>
      </c>
      <c r="B2292" s="19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1">
        <v>311.97600000000006</v>
      </c>
      <c r="R2292" s="1">
        <v>3</v>
      </c>
      <c r="S2292" s="11">
        <v>-42.89670000000001</v>
      </c>
      <c r="T2292" s="20" t="str">
        <f>VLOOKUP(N2292,Referans!A:B,2,FALSE)</f>
        <v>Ahmet Yılmaz</v>
      </c>
      <c r="U2292" s="20" t="str">
        <f>INDEX(Referans!B:B,MATCH(N2292,Referans!A:A,0))</f>
        <v>Ahmet Yılmaz</v>
      </c>
      <c r="V2292" s="20" t="str">
        <f t="shared" si="35"/>
        <v>ZARARLI</v>
      </c>
    </row>
    <row r="2293" spans="1:22" x14ac:dyDescent="0.25">
      <c r="A2293" s="1">
        <v>3922</v>
      </c>
      <c r="B2293" s="19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1">
        <v>359.97600000000006</v>
      </c>
      <c r="R2293" s="1">
        <v>3</v>
      </c>
      <c r="S2293" s="11">
        <v>35.997600000000006</v>
      </c>
      <c r="T2293" s="20" t="str">
        <f>VLOOKUP(N2293,Referans!A:B,2,FALSE)</f>
        <v>Mehmet Kaya</v>
      </c>
      <c r="U2293" s="20" t="str">
        <f>INDEX(Referans!B:B,MATCH(N2293,Referans!A:A,0))</f>
        <v>Mehmet Kaya</v>
      </c>
      <c r="V2293" s="20" t="str">
        <f t="shared" si="35"/>
        <v>KARLI</v>
      </c>
    </row>
    <row r="2294" spans="1:22" x14ac:dyDescent="0.25">
      <c r="A2294" s="1">
        <v>3923</v>
      </c>
      <c r="B2294" s="19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1">
        <v>25.344000000000001</v>
      </c>
      <c r="R2294" s="1">
        <v>6</v>
      </c>
      <c r="S2294" s="11">
        <v>7.92</v>
      </c>
      <c r="T2294" s="20" t="str">
        <f>VLOOKUP(N2294,Referans!A:B,2,FALSE)</f>
        <v>Ayşe Demir</v>
      </c>
      <c r="U2294" s="20" t="str">
        <f>INDEX(Referans!B:B,MATCH(N2294,Referans!A:A,0))</f>
        <v>Ayşe Demir</v>
      </c>
      <c r="V2294" s="20" t="str">
        <f t="shared" si="35"/>
        <v>KARLI</v>
      </c>
    </row>
    <row r="2295" spans="1:22" x14ac:dyDescent="0.25">
      <c r="A2295" s="1">
        <v>3924</v>
      </c>
      <c r="B2295" s="19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1">
        <v>26.720000000000002</v>
      </c>
      <c r="R2295" s="1">
        <v>5</v>
      </c>
      <c r="S2295" s="11">
        <v>9.3520000000000003</v>
      </c>
      <c r="T2295" s="20" t="str">
        <f>VLOOKUP(N2295,Referans!A:B,2,FALSE)</f>
        <v>Ayşe Demir</v>
      </c>
      <c r="U2295" s="20" t="str">
        <f>INDEX(Referans!B:B,MATCH(N2295,Referans!A:A,0))</f>
        <v>Ayşe Demir</v>
      </c>
      <c r="V2295" s="20" t="str">
        <f t="shared" si="35"/>
        <v>KARLI</v>
      </c>
    </row>
    <row r="2296" spans="1:22" x14ac:dyDescent="0.25">
      <c r="A2296" s="1">
        <v>3929</v>
      </c>
      <c r="B2296" s="19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1">
        <v>241.33199999999999</v>
      </c>
      <c r="R2296" s="1">
        <v>5</v>
      </c>
      <c r="S2296" s="11">
        <v>-14.195999999999998</v>
      </c>
      <c r="T2296" s="20" t="str">
        <f>VLOOKUP(N2296,Referans!A:B,2,FALSE)</f>
        <v>Ahmet Yılmaz</v>
      </c>
      <c r="U2296" s="20" t="str">
        <f>INDEX(Referans!B:B,MATCH(N2296,Referans!A:A,0))</f>
        <v>Ahmet Yılmaz</v>
      </c>
      <c r="V2296" s="20" t="str">
        <f t="shared" si="35"/>
        <v>ZARARLI</v>
      </c>
    </row>
    <row r="2297" spans="1:22" x14ac:dyDescent="0.25">
      <c r="A2297" s="1">
        <v>3930</v>
      </c>
      <c r="B2297" s="19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1">
        <v>5.1840000000000011</v>
      </c>
      <c r="R2297" s="1">
        <v>1</v>
      </c>
      <c r="S2297" s="11">
        <v>1.8792</v>
      </c>
      <c r="T2297" s="20" t="str">
        <f>VLOOKUP(N2297,Referans!A:B,2,FALSE)</f>
        <v>Ayşe Demir</v>
      </c>
      <c r="U2297" s="20" t="str">
        <f>INDEX(Referans!B:B,MATCH(N2297,Referans!A:A,0))</f>
        <v>Ayşe Demir</v>
      </c>
      <c r="V2297" s="20" t="str">
        <f t="shared" si="35"/>
        <v>KARLI</v>
      </c>
    </row>
    <row r="2298" spans="1:22" x14ac:dyDescent="0.25">
      <c r="A2298" s="1">
        <v>3931</v>
      </c>
      <c r="B2298" s="19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1">
        <v>145.54400000000001</v>
      </c>
      <c r="R2298" s="1">
        <v>7</v>
      </c>
      <c r="S2298" s="11">
        <v>16.373699999999992</v>
      </c>
      <c r="T2298" s="20" t="str">
        <f>VLOOKUP(N2298,Referans!A:B,2,FALSE)</f>
        <v>Ayşe Demir</v>
      </c>
      <c r="U2298" s="20" t="str">
        <f>INDEX(Referans!B:B,MATCH(N2298,Referans!A:A,0))</f>
        <v>Ayşe Demir</v>
      </c>
      <c r="V2298" s="20" t="str">
        <f t="shared" si="35"/>
        <v>KARLI</v>
      </c>
    </row>
    <row r="2299" spans="1:22" x14ac:dyDescent="0.25">
      <c r="A2299" s="1">
        <v>3932</v>
      </c>
      <c r="B2299" s="19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1">
        <v>5.4719999999999995</v>
      </c>
      <c r="R2299" s="1">
        <v>3</v>
      </c>
      <c r="S2299" s="11">
        <v>1.6416000000000004</v>
      </c>
      <c r="T2299" s="20" t="str">
        <f>VLOOKUP(N2299,Referans!A:B,2,FALSE)</f>
        <v>Ayşe Demir</v>
      </c>
      <c r="U2299" s="20" t="str">
        <f>INDEX(Referans!B:B,MATCH(N2299,Referans!A:A,0))</f>
        <v>Ayşe Demir</v>
      </c>
      <c r="V2299" s="20" t="str">
        <f t="shared" si="35"/>
        <v>KARLI</v>
      </c>
    </row>
    <row r="2300" spans="1:22" x14ac:dyDescent="0.25">
      <c r="A2300" s="1">
        <v>3933</v>
      </c>
      <c r="B2300" s="19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1">
        <v>47.984000000000002</v>
      </c>
      <c r="R2300" s="1">
        <v>2</v>
      </c>
      <c r="S2300" s="11">
        <v>13.195600000000001</v>
      </c>
      <c r="T2300" s="20" t="str">
        <f>VLOOKUP(N2300,Referans!A:B,2,FALSE)</f>
        <v>Mehmet Kaya</v>
      </c>
      <c r="U2300" s="20" t="str">
        <f>INDEX(Referans!B:B,MATCH(N2300,Referans!A:A,0))</f>
        <v>Mehmet Kaya</v>
      </c>
      <c r="V2300" s="20" t="str">
        <f t="shared" si="35"/>
        <v>KARLI</v>
      </c>
    </row>
    <row r="2301" spans="1:22" x14ac:dyDescent="0.25">
      <c r="A2301" s="1">
        <v>3934</v>
      </c>
      <c r="B2301" s="19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1">
        <v>9.3999999999999986</v>
      </c>
      <c r="R2301" s="1">
        <v>5</v>
      </c>
      <c r="S2301" s="11">
        <v>2.7259999999999995</v>
      </c>
      <c r="T2301" s="20" t="str">
        <f>VLOOKUP(N2301,Referans!A:B,2,FALSE)</f>
        <v>Ayşe Demir</v>
      </c>
      <c r="U2301" s="20" t="str">
        <f>INDEX(Referans!B:B,MATCH(N2301,Referans!A:A,0))</f>
        <v>Ayşe Demir</v>
      </c>
      <c r="V2301" s="20" t="str">
        <f t="shared" si="35"/>
        <v>KARLI</v>
      </c>
    </row>
    <row r="2302" spans="1:22" x14ac:dyDescent="0.25">
      <c r="A2302" s="1">
        <v>3935</v>
      </c>
      <c r="B2302" s="19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1">
        <v>74</v>
      </c>
      <c r="R2302" s="1">
        <v>5</v>
      </c>
      <c r="S2302" s="11">
        <v>37</v>
      </c>
      <c r="T2302" s="20" t="str">
        <f>VLOOKUP(N2302,Referans!A:B,2,FALSE)</f>
        <v>Ayşe Demir</v>
      </c>
      <c r="U2302" s="20" t="str">
        <f>INDEX(Referans!B:B,MATCH(N2302,Referans!A:A,0))</f>
        <v>Ayşe Demir</v>
      </c>
      <c r="V2302" s="20" t="str">
        <f t="shared" si="35"/>
        <v>KARLI</v>
      </c>
    </row>
    <row r="2303" spans="1:22" x14ac:dyDescent="0.25">
      <c r="A2303" s="1">
        <v>3936</v>
      </c>
      <c r="B2303" s="19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1">
        <v>201.584</v>
      </c>
      <c r="R2303" s="1">
        <v>2</v>
      </c>
      <c r="S2303" s="11">
        <v>12.599000000000004</v>
      </c>
      <c r="T2303" s="20" t="str">
        <f>VLOOKUP(N2303,Referans!A:B,2,FALSE)</f>
        <v>Mehmet Kaya</v>
      </c>
      <c r="U2303" s="20" t="str">
        <f>INDEX(Referans!B:B,MATCH(N2303,Referans!A:A,0))</f>
        <v>Mehmet Kaya</v>
      </c>
      <c r="V2303" s="20" t="str">
        <f t="shared" si="35"/>
        <v>KARLI</v>
      </c>
    </row>
    <row r="2304" spans="1:22" x14ac:dyDescent="0.25">
      <c r="A2304" s="1">
        <v>3940</v>
      </c>
      <c r="B2304" s="19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1">
        <v>1424.9</v>
      </c>
      <c r="R2304" s="1">
        <v>5</v>
      </c>
      <c r="S2304" s="11">
        <v>356.22500000000002</v>
      </c>
      <c r="T2304" s="20" t="str">
        <f>VLOOKUP(N2304,Referans!A:B,2,FALSE)</f>
        <v>Ahmet Yılmaz</v>
      </c>
      <c r="U2304" s="20" t="str">
        <f>INDEX(Referans!B:B,MATCH(N2304,Referans!A:A,0))</f>
        <v>Ahmet Yılmaz</v>
      </c>
      <c r="V2304" s="20" t="str">
        <f t="shared" si="35"/>
        <v>KARLI</v>
      </c>
    </row>
    <row r="2305" spans="1:22" x14ac:dyDescent="0.25">
      <c r="A2305" s="1">
        <v>3941</v>
      </c>
      <c r="B2305" s="19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1">
        <v>14.56</v>
      </c>
      <c r="R2305" s="1">
        <v>2</v>
      </c>
      <c r="S2305" s="11">
        <v>6.2608000000000015</v>
      </c>
      <c r="T2305" s="20" t="str">
        <f>VLOOKUP(N2305,Referans!A:B,2,FALSE)</f>
        <v>Ahmet Yılmaz</v>
      </c>
      <c r="U2305" s="20" t="str">
        <f>INDEX(Referans!B:B,MATCH(N2305,Referans!A:A,0))</f>
        <v>Ahmet Yılmaz</v>
      </c>
      <c r="V2305" s="20" t="str">
        <f t="shared" si="35"/>
        <v>KARLI</v>
      </c>
    </row>
    <row r="2306" spans="1:22" x14ac:dyDescent="0.25">
      <c r="A2306" s="1">
        <v>3942</v>
      </c>
      <c r="B2306" s="19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1">
        <v>3.048</v>
      </c>
      <c r="R2306" s="1">
        <v>1</v>
      </c>
      <c r="S2306" s="11">
        <v>1.0286999999999997</v>
      </c>
      <c r="T2306" s="20" t="str">
        <f>VLOOKUP(N2306,Referans!A:B,2,FALSE)</f>
        <v>Ayşe Demir</v>
      </c>
      <c r="U2306" s="20" t="str">
        <f>INDEX(Referans!B:B,MATCH(N2306,Referans!A:A,0))</f>
        <v>Ayşe Demir</v>
      </c>
      <c r="V2306" s="20" t="str">
        <f t="shared" ref="V2306:V2369" si="36">IF(S2306&gt;0,"KARLI",IF(S2306=0,"KAR VEYA ZARAR YOK","ZARARLI"))</f>
        <v>KARLI</v>
      </c>
    </row>
    <row r="2307" spans="1:22" x14ac:dyDescent="0.25">
      <c r="A2307" s="1">
        <v>3943</v>
      </c>
      <c r="B2307" s="19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1">
        <v>25.920000000000005</v>
      </c>
      <c r="R2307" s="1">
        <v>5</v>
      </c>
      <c r="S2307" s="11">
        <v>9.0719999999999992</v>
      </c>
      <c r="T2307" s="20" t="str">
        <f>VLOOKUP(N2307,Referans!A:B,2,FALSE)</f>
        <v>Ayşe Demir</v>
      </c>
      <c r="U2307" s="20" t="str">
        <f>INDEX(Referans!B:B,MATCH(N2307,Referans!A:A,0))</f>
        <v>Ayşe Demir</v>
      </c>
      <c r="V2307" s="20" t="str">
        <f t="shared" si="36"/>
        <v>KARLI</v>
      </c>
    </row>
    <row r="2308" spans="1:22" x14ac:dyDescent="0.25">
      <c r="A2308" s="1">
        <v>3944</v>
      </c>
      <c r="B2308" s="19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1">
        <v>835.17000000000007</v>
      </c>
      <c r="R2308" s="1">
        <v>7</v>
      </c>
      <c r="S2308" s="11">
        <v>16.703400000000016</v>
      </c>
      <c r="T2308" s="20" t="str">
        <f>VLOOKUP(N2308,Referans!A:B,2,FALSE)</f>
        <v>Ayşe Demir</v>
      </c>
      <c r="U2308" s="20" t="str">
        <f>INDEX(Referans!B:B,MATCH(N2308,Referans!A:A,0))</f>
        <v>Ayşe Demir</v>
      </c>
      <c r="V2308" s="20" t="str">
        <f t="shared" si="36"/>
        <v>KARLI</v>
      </c>
    </row>
    <row r="2309" spans="1:22" x14ac:dyDescent="0.25">
      <c r="A2309" s="1">
        <v>3945</v>
      </c>
      <c r="B2309" s="19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1">
        <v>17.34</v>
      </c>
      <c r="R2309" s="1">
        <v>3</v>
      </c>
      <c r="S2309" s="11">
        <v>8.4966000000000008</v>
      </c>
      <c r="T2309" s="20" t="str">
        <f>VLOOKUP(N2309,Referans!A:B,2,FALSE)</f>
        <v>Ayşe Demir</v>
      </c>
      <c r="U2309" s="20" t="str">
        <f>INDEX(Referans!B:B,MATCH(N2309,Referans!A:A,0))</f>
        <v>Ayşe Demir</v>
      </c>
      <c r="V2309" s="20" t="str">
        <f t="shared" si="36"/>
        <v>KARLI</v>
      </c>
    </row>
    <row r="2310" spans="1:22" x14ac:dyDescent="0.25">
      <c r="A2310" s="1">
        <v>3946</v>
      </c>
      <c r="B2310" s="19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1">
        <v>44.384</v>
      </c>
      <c r="R2310" s="1">
        <v>1</v>
      </c>
      <c r="S2310" s="11">
        <v>15.534399999999998</v>
      </c>
      <c r="T2310" s="20" t="str">
        <f>VLOOKUP(N2310,Referans!A:B,2,FALSE)</f>
        <v>Ayşe Demir</v>
      </c>
      <c r="U2310" s="20" t="str">
        <f>INDEX(Referans!B:B,MATCH(N2310,Referans!A:A,0))</f>
        <v>Ayşe Demir</v>
      </c>
      <c r="V2310" s="20" t="str">
        <f t="shared" si="36"/>
        <v>KARLI</v>
      </c>
    </row>
    <row r="2311" spans="1:22" x14ac:dyDescent="0.25">
      <c r="A2311" s="1">
        <v>3947</v>
      </c>
      <c r="B2311" s="19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1">
        <v>2.9440000000000004</v>
      </c>
      <c r="R2311" s="1">
        <v>1</v>
      </c>
      <c r="S2311" s="11">
        <v>-0.66240000000000021</v>
      </c>
      <c r="T2311" s="20" t="str">
        <f>VLOOKUP(N2311,Referans!A:B,2,FALSE)</f>
        <v>Ayşe Demir</v>
      </c>
      <c r="U2311" s="20" t="str">
        <f>INDEX(Referans!B:B,MATCH(N2311,Referans!A:A,0))</f>
        <v>Ayşe Demir</v>
      </c>
      <c r="V2311" s="20" t="str">
        <f t="shared" si="36"/>
        <v>ZARARLI</v>
      </c>
    </row>
    <row r="2312" spans="1:22" x14ac:dyDescent="0.25">
      <c r="A2312" s="1">
        <v>3948</v>
      </c>
      <c r="B2312" s="19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1">
        <v>6.3680000000000003</v>
      </c>
      <c r="R2312" s="1">
        <v>2</v>
      </c>
      <c r="S2312" s="11">
        <v>1.0347999999999993</v>
      </c>
      <c r="T2312" s="20" t="str">
        <f>VLOOKUP(N2312,Referans!A:B,2,FALSE)</f>
        <v>Ayşe Demir</v>
      </c>
      <c r="U2312" s="20" t="str">
        <f>INDEX(Referans!B:B,MATCH(N2312,Referans!A:A,0))</f>
        <v>Ayşe Demir</v>
      </c>
      <c r="V2312" s="20" t="str">
        <f t="shared" si="36"/>
        <v>KARLI</v>
      </c>
    </row>
    <row r="2313" spans="1:22" x14ac:dyDescent="0.25">
      <c r="A2313" s="1">
        <v>3949</v>
      </c>
      <c r="B2313" s="19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1">
        <v>48.848000000000006</v>
      </c>
      <c r="R2313" s="1">
        <v>2</v>
      </c>
      <c r="S2313" s="11">
        <v>15.8756</v>
      </c>
      <c r="T2313" s="20" t="str">
        <f>VLOOKUP(N2313,Referans!A:B,2,FALSE)</f>
        <v>Ayşe Demir</v>
      </c>
      <c r="U2313" s="20" t="str">
        <f>INDEX(Referans!B:B,MATCH(N2313,Referans!A:A,0))</f>
        <v>Ayşe Demir</v>
      </c>
      <c r="V2313" s="20" t="str">
        <f t="shared" si="36"/>
        <v>KARLI</v>
      </c>
    </row>
    <row r="2314" spans="1:22" x14ac:dyDescent="0.25">
      <c r="A2314" s="1">
        <v>3950</v>
      </c>
      <c r="B2314" s="19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1">
        <v>19.648</v>
      </c>
      <c r="R2314" s="1">
        <v>2</v>
      </c>
      <c r="S2314" s="11">
        <v>6.6311999999999989</v>
      </c>
      <c r="T2314" s="20" t="str">
        <f>VLOOKUP(N2314,Referans!A:B,2,FALSE)</f>
        <v>Ayşe Demir</v>
      </c>
      <c r="U2314" s="20" t="str">
        <f>INDEX(Referans!B:B,MATCH(N2314,Referans!A:A,0))</f>
        <v>Ayşe Demir</v>
      </c>
      <c r="V2314" s="20" t="str">
        <f t="shared" si="36"/>
        <v>KARLI</v>
      </c>
    </row>
    <row r="2315" spans="1:22" x14ac:dyDescent="0.25">
      <c r="A2315" s="1">
        <v>3951</v>
      </c>
      <c r="B2315" s="19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1">
        <v>255.108</v>
      </c>
      <c r="R2315" s="1">
        <v>6</v>
      </c>
      <c r="S2315" s="11">
        <v>-18.221999999999994</v>
      </c>
      <c r="T2315" s="20" t="str">
        <f>VLOOKUP(N2315,Referans!A:B,2,FALSE)</f>
        <v>Ahmet Yılmaz</v>
      </c>
      <c r="U2315" s="20" t="str">
        <f>INDEX(Referans!B:B,MATCH(N2315,Referans!A:A,0))</f>
        <v>Ahmet Yılmaz</v>
      </c>
      <c r="V2315" s="20" t="str">
        <f t="shared" si="36"/>
        <v>ZARARLI</v>
      </c>
    </row>
    <row r="2316" spans="1:22" x14ac:dyDescent="0.25">
      <c r="A2316" s="1">
        <v>3953</v>
      </c>
      <c r="B2316" s="19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1">
        <v>159.98400000000001</v>
      </c>
      <c r="R2316" s="1">
        <v>2</v>
      </c>
      <c r="S2316" s="11">
        <v>13.998599999999989</v>
      </c>
      <c r="T2316" s="20" t="str">
        <f>VLOOKUP(N2316,Referans!A:B,2,FALSE)</f>
        <v>Mehmet Kaya</v>
      </c>
      <c r="U2316" s="20" t="str">
        <f>INDEX(Referans!B:B,MATCH(N2316,Referans!A:A,0))</f>
        <v>Mehmet Kaya</v>
      </c>
      <c r="V2316" s="20" t="str">
        <f t="shared" si="36"/>
        <v>KARLI</v>
      </c>
    </row>
    <row r="2317" spans="1:22" x14ac:dyDescent="0.25">
      <c r="A2317" s="1">
        <v>3954</v>
      </c>
      <c r="B2317" s="19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1">
        <v>12.7</v>
      </c>
      <c r="R2317" s="1">
        <v>2</v>
      </c>
      <c r="S2317" s="11">
        <v>5.8419999999999996</v>
      </c>
      <c r="T2317" s="20" t="str">
        <f>VLOOKUP(N2317,Referans!A:B,2,FALSE)</f>
        <v>Ayşe Demir</v>
      </c>
      <c r="U2317" s="20" t="str">
        <f>INDEX(Referans!B:B,MATCH(N2317,Referans!A:A,0))</f>
        <v>Ayşe Demir</v>
      </c>
      <c r="V2317" s="20" t="str">
        <f t="shared" si="36"/>
        <v>KARLI</v>
      </c>
    </row>
    <row r="2318" spans="1:22" x14ac:dyDescent="0.25">
      <c r="A2318" s="1">
        <v>3957</v>
      </c>
      <c r="B2318" s="19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1">
        <v>22.14</v>
      </c>
      <c r="R2318" s="1">
        <v>3</v>
      </c>
      <c r="S2318" s="11">
        <v>6.4205999999999976</v>
      </c>
      <c r="T2318" s="20" t="str">
        <f>VLOOKUP(N2318,Referans!A:B,2,FALSE)</f>
        <v>Ahmet Yılmaz</v>
      </c>
      <c r="U2318" s="20" t="str">
        <f>INDEX(Referans!B:B,MATCH(N2318,Referans!A:A,0))</f>
        <v>Ahmet Yılmaz</v>
      </c>
      <c r="V2318" s="20" t="str">
        <f t="shared" si="36"/>
        <v>KARLI</v>
      </c>
    </row>
    <row r="2319" spans="1:22" x14ac:dyDescent="0.25">
      <c r="A2319" s="1">
        <v>3958</v>
      </c>
      <c r="B2319" s="19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1">
        <v>11.277000000000001</v>
      </c>
      <c r="R2319" s="1">
        <v>3</v>
      </c>
      <c r="S2319" s="11">
        <v>-8.6456999999999979</v>
      </c>
      <c r="T2319" s="20" t="str">
        <f>VLOOKUP(N2319,Referans!A:B,2,FALSE)</f>
        <v>Ayşe Demir</v>
      </c>
      <c r="U2319" s="20" t="str">
        <f>INDEX(Referans!B:B,MATCH(N2319,Referans!A:A,0))</f>
        <v>Ayşe Demir</v>
      </c>
      <c r="V2319" s="20" t="str">
        <f t="shared" si="36"/>
        <v>ZARARLI</v>
      </c>
    </row>
    <row r="2320" spans="1:22" x14ac:dyDescent="0.25">
      <c r="A2320" s="1">
        <v>3959</v>
      </c>
      <c r="B2320" s="19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1">
        <v>4.4479999999999995</v>
      </c>
      <c r="R2320" s="1">
        <v>2</v>
      </c>
      <c r="S2320" s="11">
        <v>0.3335999999999999</v>
      </c>
      <c r="T2320" s="20" t="str">
        <f>VLOOKUP(N2320,Referans!A:B,2,FALSE)</f>
        <v>Ayşe Demir</v>
      </c>
      <c r="U2320" s="20" t="str">
        <f>INDEX(Referans!B:B,MATCH(N2320,Referans!A:A,0))</f>
        <v>Ayşe Demir</v>
      </c>
      <c r="V2320" s="20" t="str">
        <f t="shared" si="36"/>
        <v>KARLI</v>
      </c>
    </row>
    <row r="2321" spans="1:22" x14ac:dyDescent="0.25">
      <c r="A2321" s="1">
        <v>3960</v>
      </c>
      <c r="B2321" s="19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1">
        <v>44.76</v>
      </c>
      <c r="R2321" s="1">
        <v>3</v>
      </c>
      <c r="S2321" s="11">
        <v>14.546999999999995</v>
      </c>
      <c r="T2321" s="20" t="str">
        <f>VLOOKUP(N2321,Referans!A:B,2,FALSE)</f>
        <v>Ahmet Yılmaz</v>
      </c>
      <c r="U2321" s="20" t="str">
        <f>INDEX(Referans!B:B,MATCH(N2321,Referans!A:A,0))</f>
        <v>Ahmet Yılmaz</v>
      </c>
      <c r="V2321" s="20" t="str">
        <f t="shared" si="36"/>
        <v>KARLI</v>
      </c>
    </row>
    <row r="2322" spans="1:22" x14ac:dyDescent="0.25">
      <c r="A2322" s="1">
        <v>3963</v>
      </c>
      <c r="B2322" s="19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1">
        <v>12.84</v>
      </c>
      <c r="R2322" s="1">
        <v>3</v>
      </c>
      <c r="S2322" s="11">
        <v>3.4668000000000005</v>
      </c>
      <c r="T2322" s="20" t="str">
        <f>VLOOKUP(N2322,Referans!A:B,2,FALSE)</f>
        <v>Ayşe Demir</v>
      </c>
      <c r="U2322" s="20" t="str">
        <f>INDEX(Referans!B:B,MATCH(N2322,Referans!A:A,0))</f>
        <v>Ayşe Demir</v>
      </c>
      <c r="V2322" s="20" t="str">
        <f t="shared" si="36"/>
        <v>KARLI</v>
      </c>
    </row>
    <row r="2323" spans="1:22" x14ac:dyDescent="0.25">
      <c r="A2323" s="1">
        <v>3964</v>
      </c>
      <c r="B2323" s="19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1">
        <v>44.67</v>
      </c>
      <c r="R2323" s="1">
        <v>3</v>
      </c>
      <c r="S2323" s="11">
        <v>12.060900000000002</v>
      </c>
      <c r="T2323" s="20" t="str">
        <f>VLOOKUP(N2323,Referans!A:B,2,FALSE)</f>
        <v>Ahmet Yılmaz</v>
      </c>
      <c r="U2323" s="20" t="str">
        <f>INDEX(Referans!B:B,MATCH(N2323,Referans!A:A,0))</f>
        <v>Ahmet Yılmaz</v>
      </c>
      <c r="V2323" s="20" t="str">
        <f t="shared" si="36"/>
        <v>KARLI</v>
      </c>
    </row>
    <row r="2324" spans="1:22" x14ac:dyDescent="0.25">
      <c r="A2324" s="1">
        <v>3965</v>
      </c>
      <c r="B2324" s="19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1">
        <v>7.8719999999999999</v>
      </c>
      <c r="R2324" s="1">
        <v>3</v>
      </c>
      <c r="S2324" s="11">
        <v>0.88559999999999883</v>
      </c>
      <c r="T2324" s="20" t="str">
        <f>VLOOKUP(N2324,Referans!A:B,2,FALSE)</f>
        <v>Ayşe Demir</v>
      </c>
      <c r="U2324" s="20" t="str">
        <f>INDEX(Referans!B:B,MATCH(N2324,Referans!A:A,0))</f>
        <v>Ayşe Demir</v>
      </c>
      <c r="V2324" s="20" t="str">
        <f t="shared" si="36"/>
        <v>KARLI</v>
      </c>
    </row>
    <row r="2325" spans="1:22" x14ac:dyDescent="0.25">
      <c r="A2325" s="1">
        <v>3967</v>
      </c>
      <c r="B2325" s="19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1">
        <v>88.04</v>
      </c>
      <c r="R2325" s="1">
        <v>4</v>
      </c>
      <c r="S2325" s="11">
        <v>22.8904</v>
      </c>
      <c r="T2325" s="20" t="str">
        <f>VLOOKUP(N2325,Referans!A:B,2,FALSE)</f>
        <v>Ayşe Demir</v>
      </c>
      <c r="U2325" s="20" t="str">
        <f>INDEX(Referans!B:B,MATCH(N2325,Referans!A:A,0))</f>
        <v>Ayşe Demir</v>
      </c>
      <c r="V2325" s="20" t="str">
        <f t="shared" si="36"/>
        <v>KARLI</v>
      </c>
    </row>
    <row r="2326" spans="1:22" x14ac:dyDescent="0.25">
      <c r="A2326" s="1">
        <v>3968</v>
      </c>
      <c r="B2326" s="19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1">
        <v>40.635000000000012</v>
      </c>
      <c r="R2326" s="1">
        <v>7</v>
      </c>
      <c r="S2326" s="11">
        <v>-32.507999999999996</v>
      </c>
      <c r="T2326" s="20" t="str">
        <f>VLOOKUP(N2326,Referans!A:B,2,FALSE)</f>
        <v>Ayşe Demir</v>
      </c>
      <c r="U2326" s="20" t="str">
        <f>INDEX(Referans!B:B,MATCH(N2326,Referans!A:A,0))</f>
        <v>Ayşe Demir</v>
      </c>
      <c r="V2326" s="20" t="str">
        <f t="shared" si="36"/>
        <v>ZARARLI</v>
      </c>
    </row>
    <row r="2327" spans="1:22" x14ac:dyDescent="0.25">
      <c r="A2327" s="1">
        <v>3973</v>
      </c>
      <c r="B2327" s="19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1">
        <v>13.48</v>
      </c>
      <c r="R2327" s="1">
        <v>2</v>
      </c>
      <c r="S2327" s="11">
        <v>6.74</v>
      </c>
      <c r="T2327" s="20" t="str">
        <f>VLOOKUP(N2327,Referans!A:B,2,FALSE)</f>
        <v>Ayşe Demir</v>
      </c>
      <c r="U2327" s="20" t="str">
        <f>INDEX(Referans!B:B,MATCH(N2327,Referans!A:A,0))</f>
        <v>Ayşe Demir</v>
      </c>
      <c r="V2327" s="20" t="str">
        <f t="shared" si="36"/>
        <v>KARLI</v>
      </c>
    </row>
    <row r="2328" spans="1:22" x14ac:dyDescent="0.25">
      <c r="A2328" s="1">
        <v>3974</v>
      </c>
      <c r="B2328" s="19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1">
        <v>29.800000000000004</v>
      </c>
      <c r="R2328" s="1">
        <v>5</v>
      </c>
      <c r="S2328" s="11">
        <v>9.3124999999999982</v>
      </c>
      <c r="T2328" s="20" t="str">
        <f>VLOOKUP(N2328,Referans!A:B,2,FALSE)</f>
        <v>Ayşe Demir</v>
      </c>
      <c r="U2328" s="20" t="str">
        <f>INDEX(Referans!B:B,MATCH(N2328,Referans!A:A,0))</f>
        <v>Ayşe Demir</v>
      </c>
      <c r="V2328" s="20" t="str">
        <f t="shared" si="36"/>
        <v>KARLI</v>
      </c>
    </row>
    <row r="2329" spans="1:22" x14ac:dyDescent="0.25">
      <c r="A2329" s="1">
        <v>3975</v>
      </c>
      <c r="B2329" s="19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1">
        <v>414</v>
      </c>
      <c r="R2329" s="1">
        <v>8</v>
      </c>
      <c r="S2329" s="11">
        <v>124.19999999999999</v>
      </c>
      <c r="T2329" s="20" t="str">
        <f>VLOOKUP(N2329,Referans!A:B,2,FALSE)</f>
        <v>Ahmet Yılmaz</v>
      </c>
      <c r="U2329" s="20" t="str">
        <f>INDEX(Referans!B:B,MATCH(N2329,Referans!A:A,0))</f>
        <v>Ahmet Yılmaz</v>
      </c>
      <c r="V2329" s="20" t="str">
        <f t="shared" si="36"/>
        <v>KARLI</v>
      </c>
    </row>
    <row r="2330" spans="1:22" x14ac:dyDescent="0.25">
      <c r="A2330" s="1">
        <v>3976</v>
      </c>
      <c r="B2330" s="19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1">
        <v>41.328000000000003</v>
      </c>
      <c r="R2330" s="1">
        <v>7</v>
      </c>
      <c r="S2330" s="11">
        <v>14.981400000000001</v>
      </c>
      <c r="T2330" s="20" t="str">
        <f>VLOOKUP(N2330,Referans!A:B,2,FALSE)</f>
        <v>Ayşe Demir</v>
      </c>
      <c r="U2330" s="20" t="str">
        <f>INDEX(Referans!B:B,MATCH(N2330,Referans!A:A,0))</f>
        <v>Ayşe Demir</v>
      </c>
      <c r="V2330" s="20" t="str">
        <f t="shared" si="36"/>
        <v>KARLI</v>
      </c>
    </row>
    <row r="2331" spans="1:22" x14ac:dyDescent="0.25">
      <c r="A2331" s="1">
        <v>3977</v>
      </c>
      <c r="B2331" s="19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1">
        <v>39.92</v>
      </c>
      <c r="R2331" s="1">
        <v>4</v>
      </c>
      <c r="S2331" s="11">
        <v>11.177600000000002</v>
      </c>
      <c r="T2331" s="20" t="str">
        <f>VLOOKUP(N2331,Referans!A:B,2,FALSE)</f>
        <v>Ahmet Yılmaz</v>
      </c>
      <c r="U2331" s="20" t="str">
        <f>INDEX(Referans!B:B,MATCH(N2331,Referans!A:A,0))</f>
        <v>Ahmet Yılmaz</v>
      </c>
      <c r="V2331" s="20" t="str">
        <f t="shared" si="36"/>
        <v>KARLI</v>
      </c>
    </row>
    <row r="2332" spans="1:22" x14ac:dyDescent="0.25">
      <c r="A2332" s="1">
        <v>3978</v>
      </c>
      <c r="B2332" s="19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1">
        <v>8.94</v>
      </c>
      <c r="R2332" s="1">
        <v>3</v>
      </c>
      <c r="S2332" s="11">
        <v>4.1123999999999992</v>
      </c>
      <c r="T2332" s="20" t="str">
        <f>VLOOKUP(N2332,Referans!A:B,2,FALSE)</f>
        <v>Ayşe Demir</v>
      </c>
      <c r="U2332" s="20" t="str">
        <f>INDEX(Referans!B:B,MATCH(N2332,Referans!A:A,0))</f>
        <v>Ayşe Demir</v>
      </c>
      <c r="V2332" s="20" t="str">
        <f t="shared" si="36"/>
        <v>KARLI</v>
      </c>
    </row>
    <row r="2333" spans="1:22" x14ac:dyDescent="0.25">
      <c r="A2333" s="1">
        <v>3979</v>
      </c>
      <c r="B2333" s="19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1">
        <v>84.784000000000006</v>
      </c>
      <c r="R2333" s="1">
        <v>2</v>
      </c>
      <c r="S2333" s="11">
        <v>-20.136200000000006</v>
      </c>
      <c r="T2333" s="20" t="str">
        <f>VLOOKUP(N2333,Referans!A:B,2,FALSE)</f>
        <v>Mehmet Kaya</v>
      </c>
      <c r="U2333" s="20" t="str">
        <f>INDEX(Referans!B:B,MATCH(N2333,Referans!A:A,0))</f>
        <v>Mehmet Kaya</v>
      </c>
      <c r="V2333" s="20" t="str">
        <f t="shared" si="36"/>
        <v>ZARARLI</v>
      </c>
    </row>
    <row r="2334" spans="1:22" x14ac:dyDescent="0.25">
      <c r="A2334" s="1">
        <v>3982</v>
      </c>
      <c r="B2334" s="19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1">
        <v>22.77</v>
      </c>
      <c r="R2334" s="1">
        <v>3</v>
      </c>
      <c r="S2334" s="11">
        <v>9.7911000000000001</v>
      </c>
      <c r="T2334" s="20" t="str">
        <f>VLOOKUP(N2334,Referans!A:B,2,FALSE)</f>
        <v>Ahmet Yılmaz</v>
      </c>
      <c r="U2334" s="20" t="str">
        <f>INDEX(Referans!B:B,MATCH(N2334,Referans!A:A,0))</f>
        <v>Ahmet Yılmaz</v>
      </c>
      <c r="V2334" s="20" t="str">
        <f t="shared" si="36"/>
        <v>KARLI</v>
      </c>
    </row>
    <row r="2335" spans="1:22" x14ac:dyDescent="0.25">
      <c r="A2335" s="1">
        <v>3983</v>
      </c>
      <c r="B2335" s="19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1">
        <v>287.96800000000002</v>
      </c>
      <c r="R2335" s="1">
        <v>4</v>
      </c>
      <c r="S2335" s="11">
        <v>-3.5996000000000521</v>
      </c>
      <c r="T2335" s="20" t="str">
        <f>VLOOKUP(N2335,Referans!A:B,2,FALSE)</f>
        <v>Ahmet Yılmaz</v>
      </c>
      <c r="U2335" s="20" t="str">
        <f>INDEX(Referans!B:B,MATCH(N2335,Referans!A:A,0))</f>
        <v>Ahmet Yılmaz</v>
      </c>
      <c r="V2335" s="20" t="str">
        <f t="shared" si="36"/>
        <v>ZARARLI</v>
      </c>
    </row>
    <row r="2336" spans="1:22" x14ac:dyDescent="0.25">
      <c r="A2336" s="1">
        <v>3984</v>
      </c>
      <c r="B2336" s="19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1">
        <v>2799.9600000000005</v>
      </c>
      <c r="R2336" s="1">
        <v>5</v>
      </c>
      <c r="S2336" s="11">
        <v>944.98649999999986</v>
      </c>
      <c r="T2336" s="20" t="str">
        <f>VLOOKUP(N2336,Referans!A:B,2,FALSE)</f>
        <v>Mehmet Kaya</v>
      </c>
      <c r="U2336" s="20" t="str">
        <f>INDEX(Referans!B:B,MATCH(N2336,Referans!A:A,0))</f>
        <v>Mehmet Kaya</v>
      </c>
      <c r="V2336" s="20" t="str">
        <f t="shared" si="36"/>
        <v>KARLI</v>
      </c>
    </row>
    <row r="2337" spans="1:22" x14ac:dyDescent="0.25">
      <c r="A2337" s="1">
        <v>3985</v>
      </c>
      <c r="B2337" s="19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1">
        <v>48.94</v>
      </c>
      <c r="R2337" s="1">
        <v>1</v>
      </c>
      <c r="S2337" s="11">
        <v>24.47</v>
      </c>
      <c r="T2337" s="20" t="str">
        <f>VLOOKUP(N2337,Referans!A:B,2,FALSE)</f>
        <v>Ayşe Demir</v>
      </c>
      <c r="U2337" s="20" t="str">
        <f>INDEX(Referans!B:B,MATCH(N2337,Referans!A:A,0))</f>
        <v>Ayşe Demir</v>
      </c>
      <c r="V2337" s="20" t="str">
        <f t="shared" si="36"/>
        <v>KARLI</v>
      </c>
    </row>
    <row r="2338" spans="1:22" x14ac:dyDescent="0.25">
      <c r="A2338" s="1">
        <v>3986</v>
      </c>
      <c r="B2338" s="19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1">
        <v>257.49900000000002</v>
      </c>
      <c r="R2338" s="1">
        <v>3</v>
      </c>
      <c r="S2338" s="11">
        <v>24.235199999999978</v>
      </c>
      <c r="T2338" s="20" t="str">
        <f>VLOOKUP(N2338,Referans!A:B,2,FALSE)</f>
        <v>Ahmet Yılmaz</v>
      </c>
      <c r="U2338" s="20" t="str">
        <f>INDEX(Referans!B:B,MATCH(N2338,Referans!A:A,0))</f>
        <v>Ahmet Yılmaz</v>
      </c>
      <c r="V2338" s="20" t="str">
        <f t="shared" si="36"/>
        <v>KARLI</v>
      </c>
    </row>
    <row r="2339" spans="1:22" x14ac:dyDescent="0.25">
      <c r="A2339" s="1">
        <v>3987</v>
      </c>
      <c r="B2339" s="19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1">
        <v>2591.56</v>
      </c>
      <c r="R2339" s="1">
        <v>4</v>
      </c>
      <c r="S2339" s="11">
        <v>621.97440000000006</v>
      </c>
      <c r="T2339" s="20" t="str">
        <f>VLOOKUP(N2339,Referans!A:B,2,FALSE)</f>
        <v>Ayşe Demir</v>
      </c>
      <c r="U2339" s="20" t="str">
        <f>INDEX(Referans!B:B,MATCH(N2339,Referans!A:A,0))</f>
        <v>Ayşe Demir</v>
      </c>
      <c r="V2339" s="20" t="str">
        <f t="shared" si="36"/>
        <v>KARLI</v>
      </c>
    </row>
    <row r="2340" spans="1:22" x14ac:dyDescent="0.25">
      <c r="A2340" s="1">
        <v>3988</v>
      </c>
      <c r="B2340" s="19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1">
        <v>41.95</v>
      </c>
      <c r="R2340" s="1">
        <v>5</v>
      </c>
      <c r="S2340" s="11">
        <v>10.487500000000001</v>
      </c>
      <c r="T2340" s="20" t="str">
        <f>VLOOKUP(N2340,Referans!A:B,2,FALSE)</f>
        <v>Ayşe Demir</v>
      </c>
      <c r="U2340" s="20" t="str">
        <f>INDEX(Referans!B:B,MATCH(N2340,Referans!A:A,0))</f>
        <v>Ayşe Demir</v>
      </c>
      <c r="V2340" s="20" t="str">
        <f t="shared" si="36"/>
        <v>KARLI</v>
      </c>
    </row>
    <row r="2341" spans="1:22" x14ac:dyDescent="0.25">
      <c r="A2341" s="1">
        <v>3989</v>
      </c>
      <c r="B2341" s="19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1">
        <v>79.12</v>
      </c>
      <c r="R2341" s="1">
        <v>5</v>
      </c>
      <c r="S2341" s="11">
        <v>13.845999999999997</v>
      </c>
      <c r="T2341" s="20" t="str">
        <f>VLOOKUP(N2341,Referans!A:B,2,FALSE)</f>
        <v>Ahmet Yılmaz</v>
      </c>
      <c r="U2341" s="20" t="str">
        <f>INDEX(Referans!B:B,MATCH(N2341,Referans!A:A,0))</f>
        <v>Ahmet Yılmaz</v>
      </c>
      <c r="V2341" s="20" t="str">
        <f t="shared" si="36"/>
        <v>KARLI</v>
      </c>
    </row>
    <row r="2342" spans="1:22" x14ac:dyDescent="0.25">
      <c r="A2342" s="1">
        <v>4003</v>
      </c>
      <c r="B2342" s="19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1">
        <v>637.89599999999996</v>
      </c>
      <c r="R2342" s="1">
        <v>3</v>
      </c>
      <c r="S2342" s="11">
        <v>-127.57919999999996</v>
      </c>
      <c r="T2342" s="20" t="str">
        <f>VLOOKUP(N2342,Referans!A:B,2,FALSE)</f>
        <v>Ahmet Yılmaz</v>
      </c>
      <c r="U2342" s="20" t="str">
        <f>INDEX(Referans!B:B,MATCH(N2342,Referans!A:A,0))</f>
        <v>Ahmet Yılmaz</v>
      </c>
      <c r="V2342" s="20" t="str">
        <f t="shared" si="36"/>
        <v>ZARARLI</v>
      </c>
    </row>
    <row r="2343" spans="1:22" x14ac:dyDescent="0.25">
      <c r="A2343" s="1">
        <v>4004</v>
      </c>
      <c r="B2343" s="19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1">
        <v>287.90999999999997</v>
      </c>
      <c r="R2343" s="1">
        <v>3</v>
      </c>
      <c r="S2343" s="11">
        <v>33.589499999999987</v>
      </c>
      <c r="T2343" s="20" t="str">
        <f>VLOOKUP(N2343,Referans!A:B,2,FALSE)</f>
        <v>Mehmet Kaya</v>
      </c>
      <c r="U2343" s="20" t="str">
        <f>INDEX(Referans!B:B,MATCH(N2343,Referans!A:A,0))</f>
        <v>Mehmet Kaya</v>
      </c>
      <c r="V2343" s="20" t="str">
        <f t="shared" si="36"/>
        <v>KARLI</v>
      </c>
    </row>
    <row r="2344" spans="1:22" x14ac:dyDescent="0.25">
      <c r="A2344" s="1">
        <v>4005</v>
      </c>
      <c r="B2344" s="19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1">
        <v>36.6</v>
      </c>
      <c r="R2344" s="1">
        <v>3</v>
      </c>
      <c r="S2344" s="11">
        <v>11.894999999999994</v>
      </c>
      <c r="T2344" s="20" t="str">
        <f>VLOOKUP(N2344,Referans!A:B,2,FALSE)</f>
        <v>Ayşe Demir</v>
      </c>
      <c r="U2344" s="20" t="str">
        <f>INDEX(Referans!B:B,MATCH(N2344,Referans!A:A,0))</f>
        <v>Ayşe Demir</v>
      </c>
      <c r="V2344" s="20" t="str">
        <f t="shared" si="36"/>
        <v>KARLI</v>
      </c>
    </row>
    <row r="2345" spans="1:22" x14ac:dyDescent="0.25">
      <c r="A2345" s="1">
        <v>4010</v>
      </c>
      <c r="B2345" s="19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1">
        <v>474.43</v>
      </c>
      <c r="R2345" s="1">
        <v>11</v>
      </c>
      <c r="S2345" s="11">
        <v>199.26060000000004</v>
      </c>
      <c r="T2345" s="20" t="str">
        <f>VLOOKUP(N2345,Referans!A:B,2,FALSE)</f>
        <v>Ahmet Yılmaz</v>
      </c>
      <c r="U2345" s="20" t="str">
        <f>INDEX(Referans!B:B,MATCH(N2345,Referans!A:A,0))</f>
        <v>Ahmet Yılmaz</v>
      </c>
      <c r="V2345" s="20" t="str">
        <f t="shared" si="36"/>
        <v>KARLI</v>
      </c>
    </row>
    <row r="2346" spans="1:22" x14ac:dyDescent="0.25">
      <c r="A2346" s="1">
        <v>4011</v>
      </c>
      <c r="B2346" s="19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1">
        <v>8.4480000000000004</v>
      </c>
      <c r="R2346" s="1">
        <v>2</v>
      </c>
      <c r="S2346" s="11">
        <v>2.6399999999999997</v>
      </c>
      <c r="T2346" s="20" t="str">
        <f>VLOOKUP(N2346,Referans!A:B,2,FALSE)</f>
        <v>Ayşe Demir</v>
      </c>
      <c r="U2346" s="20" t="str">
        <f>INDEX(Referans!B:B,MATCH(N2346,Referans!A:A,0))</f>
        <v>Ayşe Demir</v>
      </c>
      <c r="V2346" s="20" t="str">
        <f t="shared" si="36"/>
        <v>KARLI</v>
      </c>
    </row>
    <row r="2347" spans="1:22" x14ac:dyDescent="0.25">
      <c r="A2347" s="1">
        <v>4012</v>
      </c>
      <c r="B2347" s="19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1">
        <v>39.295999999999999</v>
      </c>
      <c r="R2347" s="1">
        <v>4</v>
      </c>
      <c r="S2347" s="11">
        <v>3.9295999999999989</v>
      </c>
      <c r="T2347" s="20" t="str">
        <f>VLOOKUP(N2347,Referans!A:B,2,FALSE)</f>
        <v>Ayşe Demir</v>
      </c>
      <c r="U2347" s="20" t="str">
        <f>INDEX(Referans!B:B,MATCH(N2347,Referans!A:A,0))</f>
        <v>Ayşe Demir</v>
      </c>
      <c r="V2347" s="20" t="str">
        <f t="shared" si="36"/>
        <v>KARLI</v>
      </c>
    </row>
    <row r="2348" spans="1:22" x14ac:dyDescent="0.25">
      <c r="A2348" s="1">
        <v>4024</v>
      </c>
      <c r="B2348" s="19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1">
        <v>556.66499999999996</v>
      </c>
      <c r="R2348" s="1">
        <v>5</v>
      </c>
      <c r="S2348" s="11">
        <v>6.5490000000000208</v>
      </c>
      <c r="T2348" s="20" t="str">
        <f>VLOOKUP(N2348,Referans!A:B,2,FALSE)</f>
        <v>Ahmet Yılmaz</v>
      </c>
      <c r="U2348" s="20" t="str">
        <f>INDEX(Referans!B:B,MATCH(N2348,Referans!A:A,0))</f>
        <v>Ahmet Yılmaz</v>
      </c>
      <c r="V2348" s="20" t="str">
        <f t="shared" si="36"/>
        <v>KARLI</v>
      </c>
    </row>
    <row r="2349" spans="1:22" x14ac:dyDescent="0.25">
      <c r="A2349" s="1">
        <v>4025</v>
      </c>
      <c r="B2349" s="19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1">
        <v>95.84</v>
      </c>
      <c r="R2349" s="1">
        <v>4</v>
      </c>
      <c r="S2349" s="11">
        <v>34.741999999999997</v>
      </c>
      <c r="T2349" s="20" t="str">
        <f>VLOOKUP(N2349,Referans!A:B,2,FALSE)</f>
        <v>Mehmet Kaya</v>
      </c>
      <c r="U2349" s="20" t="str">
        <f>INDEX(Referans!B:B,MATCH(N2349,Referans!A:A,0))</f>
        <v>Mehmet Kaya</v>
      </c>
      <c r="V2349" s="20" t="str">
        <f t="shared" si="36"/>
        <v>KARLI</v>
      </c>
    </row>
    <row r="2350" spans="1:22" x14ac:dyDescent="0.25">
      <c r="A2350" s="1">
        <v>4026</v>
      </c>
      <c r="B2350" s="19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1">
        <v>29.664000000000001</v>
      </c>
      <c r="R2350" s="1">
        <v>4</v>
      </c>
      <c r="S2350" s="11">
        <v>10.011599999999998</v>
      </c>
      <c r="T2350" s="20" t="str">
        <f>VLOOKUP(N2350,Referans!A:B,2,FALSE)</f>
        <v>Ayşe Demir</v>
      </c>
      <c r="U2350" s="20" t="str">
        <f>INDEX(Referans!B:B,MATCH(N2350,Referans!A:A,0))</f>
        <v>Ayşe Demir</v>
      </c>
      <c r="V2350" s="20" t="str">
        <f t="shared" si="36"/>
        <v>KARLI</v>
      </c>
    </row>
    <row r="2351" spans="1:22" x14ac:dyDescent="0.25">
      <c r="A2351" s="1">
        <v>4027</v>
      </c>
      <c r="B2351" s="19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1">
        <v>9.1840000000000011</v>
      </c>
      <c r="R2351" s="1">
        <v>7</v>
      </c>
      <c r="S2351" s="11">
        <v>2.8699999999999992</v>
      </c>
      <c r="T2351" s="20" t="str">
        <f>VLOOKUP(N2351,Referans!A:B,2,FALSE)</f>
        <v>Ayşe Demir</v>
      </c>
      <c r="U2351" s="20" t="str">
        <f>INDEX(Referans!B:B,MATCH(N2351,Referans!A:A,0))</f>
        <v>Ayşe Demir</v>
      </c>
      <c r="V2351" s="20" t="str">
        <f t="shared" si="36"/>
        <v>KARLI</v>
      </c>
    </row>
    <row r="2352" spans="1:22" x14ac:dyDescent="0.25">
      <c r="A2352" s="1">
        <v>4028</v>
      </c>
      <c r="B2352" s="19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1">
        <v>153.584</v>
      </c>
      <c r="R2352" s="1">
        <v>2</v>
      </c>
      <c r="S2352" s="11">
        <v>13.438599999999994</v>
      </c>
      <c r="T2352" s="20" t="str">
        <f>VLOOKUP(N2352,Referans!A:B,2,FALSE)</f>
        <v>Mehmet Kaya</v>
      </c>
      <c r="U2352" s="20" t="str">
        <f>INDEX(Referans!B:B,MATCH(N2352,Referans!A:A,0))</f>
        <v>Mehmet Kaya</v>
      </c>
      <c r="V2352" s="20" t="str">
        <f t="shared" si="36"/>
        <v>KARLI</v>
      </c>
    </row>
    <row r="2353" spans="1:22" x14ac:dyDescent="0.25">
      <c r="A2353" s="1">
        <v>4029</v>
      </c>
      <c r="B2353" s="19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1">
        <v>12.863999999999995</v>
      </c>
      <c r="R2353" s="1">
        <v>8</v>
      </c>
      <c r="S2353" s="11">
        <v>-22.512</v>
      </c>
      <c r="T2353" s="20" t="str">
        <f>VLOOKUP(N2353,Referans!A:B,2,FALSE)</f>
        <v>Ayşe Demir</v>
      </c>
      <c r="U2353" s="20" t="str">
        <f>INDEX(Referans!B:B,MATCH(N2353,Referans!A:A,0))</f>
        <v>Ayşe Demir</v>
      </c>
      <c r="V2353" s="20" t="str">
        <f t="shared" si="36"/>
        <v>ZARARLI</v>
      </c>
    </row>
    <row r="2354" spans="1:22" x14ac:dyDescent="0.25">
      <c r="A2354" s="1">
        <v>4030</v>
      </c>
      <c r="B2354" s="19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1">
        <v>479.97</v>
      </c>
      <c r="R2354" s="1">
        <v>3</v>
      </c>
      <c r="S2354" s="11">
        <v>239.98500000000001</v>
      </c>
      <c r="T2354" s="20" t="str">
        <f>VLOOKUP(N2354,Referans!A:B,2,FALSE)</f>
        <v>Mehmet Kaya</v>
      </c>
      <c r="U2354" s="20" t="str">
        <f>INDEX(Referans!B:B,MATCH(N2354,Referans!A:A,0))</f>
        <v>Mehmet Kaya</v>
      </c>
      <c r="V2354" s="20" t="str">
        <f t="shared" si="36"/>
        <v>KARLI</v>
      </c>
    </row>
    <row r="2355" spans="1:22" x14ac:dyDescent="0.25">
      <c r="A2355" s="1">
        <v>4031</v>
      </c>
      <c r="B2355" s="19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1">
        <v>232.88</v>
      </c>
      <c r="R2355" s="1">
        <v>4</v>
      </c>
      <c r="S2355" s="11">
        <v>60.5488</v>
      </c>
      <c r="T2355" s="20" t="str">
        <f>VLOOKUP(N2355,Referans!A:B,2,FALSE)</f>
        <v>Ahmet Yılmaz</v>
      </c>
      <c r="U2355" s="20" t="str">
        <f>INDEX(Referans!B:B,MATCH(N2355,Referans!A:A,0))</f>
        <v>Ahmet Yılmaz</v>
      </c>
      <c r="V2355" s="20" t="str">
        <f t="shared" si="36"/>
        <v>KARLI</v>
      </c>
    </row>
    <row r="2356" spans="1:22" x14ac:dyDescent="0.25">
      <c r="A2356" s="1">
        <v>4032</v>
      </c>
      <c r="B2356" s="19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1">
        <v>236.88</v>
      </c>
      <c r="R2356" s="1">
        <v>6</v>
      </c>
      <c r="S2356" s="11">
        <v>66.326400000000007</v>
      </c>
      <c r="T2356" s="20" t="str">
        <f>VLOOKUP(N2356,Referans!A:B,2,FALSE)</f>
        <v>Ayşe Demir</v>
      </c>
      <c r="U2356" s="20" t="str">
        <f>INDEX(Referans!B:B,MATCH(N2356,Referans!A:A,0))</f>
        <v>Ayşe Demir</v>
      </c>
      <c r="V2356" s="20" t="str">
        <f t="shared" si="36"/>
        <v>KARLI</v>
      </c>
    </row>
    <row r="2357" spans="1:22" x14ac:dyDescent="0.25">
      <c r="A2357" s="1">
        <v>4033</v>
      </c>
      <c r="B2357" s="19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1">
        <v>29.900000000000002</v>
      </c>
      <c r="R2357" s="1">
        <v>5</v>
      </c>
      <c r="S2357" s="11">
        <v>14.651</v>
      </c>
      <c r="T2357" s="20" t="str">
        <f>VLOOKUP(N2357,Referans!A:B,2,FALSE)</f>
        <v>Ayşe Demir</v>
      </c>
      <c r="U2357" s="20" t="str">
        <f>INDEX(Referans!B:B,MATCH(N2357,Referans!A:A,0))</f>
        <v>Ayşe Demir</v>
      </c>
      <c r="V2357" s="20" t="str">
        <f t="shared" si="36"/>
        <v>KARLI</v>
      </c>
    </row>
    <row r="2358" spans="1:22" x14ac:dyDescent="0.25">
      <c r="A2358" s="1">
        <v>4034</v>
      </c>
      <c r="B2358" s="19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1">
        <v>100</v>
      </c>
      <c r="R2358" s="1">
        <v>4</v>
      </c>
      <c r="S2358" s="11">
        <v>21</v>
      </c>
      <c r="T2358" s="20" t="str">
        <f>VLOOKUP(N2358,Referans!A:B,2,FALSE)</f>
        <v>Mehmet Kaya</v>
      </c>
      <c r="U2358" s="20" t="str">
        <f>INDEX(Referans!B:B,MATCH(N2358,Referans!A:A,0))</f>
        <v>Mehmet Kaya</v>
      </c>
      <c r="V2358" s="20" t="str">
        <f t="shared" si="36"/>
        <v>KARLI</v>
      </c>
    </row>
    <row r="2359" spans="1:22" x14ac:dyDescent="0.25">
      <c r="A2359" s="1">
        <v>4035</v>
      </c>
      <c r="B2359" s="19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1">
        <v>18.693000000000001</v>
      </c>
      <c r="R2359" s="1">
        <v>3</v>
      </c>
      <c r="S2359" s="11">
        <v>-14.331299999999992</v>
      </c>
      <c r="T2359" s="20" t="str">
        <f>VLOOKUP(N2359,Referans!A:B,2,FALSE)</f>
        <v>Ayşe Demir</v>
      </c>
      <c r="U2359" s="20" t="str">
        <f>INDEX(Referans!B:B,MATCH(N2359,Referans!A:A,0))</f>
        <v>Ayşe Demir</v>
      </c>
      <c r="V2359" s="20" t="str">
        <f t="shared" si="36"/>
        <v>ZARARLI</v>
      </c>
    </row>
    <row r="2360" spans="1:22" x14ac:dyDescent="0.25">
      <c r="A2360" s="1">
        <v>4036</v>
      </c>
      <c r="B2360" s="19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1">
        <v>383.952</v>
      </c>
      <c r="R2360" s="1">
        <v>6</v>
      </c>
      <c r="S2360" s="11">
        <v>76.790399999999977</v>
      </c>
      <c r="T2360" s="20" t="str">
        <f>VLOOKUP(N2360,Referans!A:B,2,FALSE)</f>
        <v>Mehmet Kaya</v>
      </c>
      <c r="U2360" s="20" t="str">
        <f>INDEX(Referans!B:B,MATCH(N2360,Referans!A:A,0))</f>
        <v>Mehmet Kaya</v>
      </c>
      <c r="V2360" s="20" t="str">
        <f t="shared" si="36"/>
        <v>KARLI</v>
      </c>
    </row>
    <row r="2361" spans="1:22" x14ac:dyDescent="0.25">
      <c r="A2361" s="1">
        <v>4047</v>
      </c>
      <c r="B2361" s="19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1">
        <v>23.991999999999994</v>
      </c>
      <c r="R2361" s="1">
        <v>2</v>
      </c>
      <c r="S2361" s="11">
        <v>-62.379199999999997</v>
      </c>
      <c r="T2361" s="20" t="str">
        <f>VLOOKUP(N2361,Referans!A:B,2,FALSE)</f>
        <v>Ayşe Demir</v>
      </c>
      <c r="U2361" s="20" t="str">
        <f>INDEX(Referans!B:B,MATCH(N2361,Referans!A:A,0))</f>
        <v>Ayşe Demir</v>
      </c>
      <c r="V2361" s="20" t="str">
        <f t="shared" si="36"/>
        <v>ZARARLI</v>
      </c>
    </row>
    <row r="2362" spans="1:22" x14ac:dyDescent="0.25">
      <c r="A2362" s="1">
        <v>4050</v>
      </c>
      <c r="B2362" s="19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1">
        <v>276.69</v>
      </c>
      <c r="R2362" s="1">
        <v>3</v>
      </c>
      <c r="S2362" s="11">
        <v>49.804199999999994</v>
      </c>
      <c r="T2362" s="20" t="str">
        <f>VLOOKUP(N2362,Referans!A:B,2,FALSE)</f>
        <v>Ahmet Yılmaz</v>
      </c>
      <c r="U2362" s="20" t="str">
        <f>INDEX(Referans!B:B,MATCH(N2362,Referans!A:A,0))</f>
        <v>Ahmet Yılmaz</v>
      </c>
      <c r="V2362" s="20" t="str">
        <f t="shared" si="36"/>
        <v>KARLI</v>
      </c>
    </row>
    <row r="2363" spans="1:22" x14ac:dyDescent="0.25">
      <c r="A2363" s="1">
        <v>4051</v>
      </c>
      <c r="B2363" s="19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1">
        <v>172.76400000000001</v>
      </c>
      <c r="R2363" s="1">
        <v>2</v>
      </c>
      <c r="S2363" s="11">
        <v>32.633200000000016</v>
      </c>
      <c r="T2363" s="20" t="str">
        <f>VLOOKUP(N2363,Referans!A:B,2,FALSE)</f>
        <v>Ahmet Yılmaz</v>
      </c>
      <c r="U2363" s="20" t="str">
        <f>INDEX(Referans!B:B,MATCH(N2363,Referans!A:A,0))</f>
        <v>Ahmet Yılmaz</v>
      </c>
      <c r="V2363" s="20" t="str">
        <f t="shared" si="36"/>
        <v>KARLI</v>
      </c>
    </row>
    <row r="2364" spans="1:22" x14ac:dyDescent="0.25">
      <c r="A2364" s="1">
        <v>4061</v>
      </c>
      <c r="B2364" s="19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1">
        <v>68.111999999999995</v>
      </c>
      <c r="R2364" s="1">
        <v>3</v>
      </c>
      <c r="S2364" s="11">
        <v>17.879399999999997</v>
      </c>
      <c r="T2364" s="20" t="str">
        <f>VLOOKUP(N2364,Referans!A:B,2,FALSE)</f>
        <v>Mehmet Kaya</v>
      </c>
      <c r="U2364" s="20" t="str">
        <f>INDEX(Referans!B:B,MATCH(N2364,Referans!A:A,0))</f>
        <v>Mehmet Kaya</v>
      </c>
      <c r="V2364" s="20" t="str">
        <f t="shared" si="36"/>
        <v>KARLI</v>
      </c>
    </row>
    <row r="2365" spans="1:22" x14ac:dyDescent="0.25">
      <c r="A2365" s="1">
        <v>4063</v>
      </c>
      <c r="B2365" s="19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1">
        <v>39.992000000000004</v>
      </c>
      <c r="R2365" s="1">
        <v>1</v>
      </c>
      <c r="S2365" s="11">
        <v>7.4984999999999964</v>
      </c>
      <c r="T2365" s="20" t="str">
        <f>VLOOKUP(N2365,Referans!A:B,2,FALSE)</f>
        <v>Mehmet Kaya</v>
      </c>
      <c r="U2365" s="20" t="str">
        <f>INDEX(Referans!B:B,MATCH(N2365,Referans!A:A,0))</f>
        <v>Mehmet Kaya</v>
      </c>
      <c r="V2365" s="20" t="str">
        <f t="shared" si="36"/>
        <v>KARLI</v>
      </c>
    </row>
    <row r="2366" spans="1:22" x14ac:dyDescent="0.25">
      <c r="A2366" s="1">
        <v>4070</v>
      </c>
      <c r="B2366" s="19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1">
        <v>13.139999999999997</v>
      </c>
      <c r="R2366" s="1">
        <v>9</v>
      </c>
      <c r="S2366" s="11">
        <v>-21.681000000000004</v>
      </c>
      <c r="T2366" s="20" t="str">
        <f>VLOOKUP(N2366,Referans!A:B,2,FALSE)</f>
        <v>Ayşe Demir</v>
      </c>
      <c r="U2366" s="20" t="str">
        <f>INDEX(Referans!B:B,MATCH(N2366,Referans!A:A,0))</f>
        <v>Ayşe Demir</v>
      </c>
      <c r="V2366" s="20" t="str">
        <f t="shared" si="36"/>
        <v>ZARARLI</v>
      </c>
    </row>
    <row r="2367" spans="1:22" x14ac:dyDescent="0.25">
      <c r="A2367" s="1">
        <v>4071</v>
      </c>
      <c r="B2367" s="19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1">
        <v>10.023999999999997</v>
      </c>
      <c r="R2367" s="1">
        <v>4</v>
      </c>
      <c r="S2367" s="11">
        <v>-16.539600000000007</v>
      </c>
      <c r="T2367" s="20" t="str">
        <f>VLOOKUP(N2367,Referans!A:B,2,FALSE)</f>
        <v>Ayşe Demir</v>
      </c>
      <c r="U2367" s="20" t="str">
        <f>INDEX(Referans!B:B,MATCH(N2367,Referans!A:A,0))</f>
        <v>Ayşe Demir</v>
      </c>
      <c r="V2367" s="20" t="str">
        <f t="shared" si="36"/>
        <v>ZARARLI</v>
      </c>
    </row>
    <row r="2368" spans="1:22" x14ac:dyDescent="0.25">
      <c r="A2368" s="1">
        <v>4072</v>
      </c>
      <c r="B2368" s="19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1">
        <v>156.37279999999998</v>
      </c>
      <c r="R2368" s="1">
        <v>2</v>
      </c>
      <c r="S2368" s="11">
        <v>-52.890800000000027</v>
      </c>
      <c r="T2368" s="20" t="str">
        <f>VLOOKUP(N2368,Referans!A:B,2,FALSE)</f>
        <v>Ahmet Yılmaz</v>
      </c>
      <c r="U2368" s="20" t="str">
        <f>INDEX(Referans!B:B,MATCH(N2368,Referans!A:A,0))</f>
        <v>Ahmet Yılmaz</v>
      </c>
      <c r="V2368" s="20" t="str">
        <f t="shared" si="36"/>
        <v>ZARARLI</v>
      </c>
    </row>
    <row r="2369" spans="1:22" x14ac:dyDescent="0.25">
      <c r="A2369" s="1">
        <v>4075</v>
      </c>
      <c r="B2369" s="19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1">
        <v>220.06399999999999</v>
      </c>
      <c r="R2369" s="1">
        <v>4</v>
      </c>
      <c r="S2369" s="11">
        <v>55.016000000000012</v>
      </c>
      <c r="T2369" s="20" t="str">
        <f>VLOOKUP(N2369,Referans!A:B,2,FALSE)</f>
        <v>Ahmet Yılmaz</v>
      </c>
      <c r="U2369" s="20" t="str">
        <f>INDEX(Referans!B:B,MATCH(N2369,Referans!A:A,0))</f>
        <v>Ahmet Yılmaz</v>
      </c>
      <c r="V2369" s="20" t="str">
        <f t="shared" si="36"/>
        <v>KARLI</v>
      </c>
    </row>
    <row r="2370" spans="1:22" x14ac:dyDescent="0.25">
      <c r="A2370" s="1">
        <v>4076</v>
      </c>
      <c r="B2370" s="19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1">
        <v>339.13600000000002</v>
      </c>
      <c r="R2370" s="1">
        <v>4</v>
      </c>
      <c r="S2370" s="11">
        <v>0</v>
      </c>
      <c r="T2370" s="20" t="str">
        <f>VLOOKUP(N2370,Referans!A:B,2,FALSE)</f>
        <v>Ahmet Yılmaz</v>
      </c>
      <c r="U2370" s="20" t="str">
        <f>INDEX(Referans!B:B,MATCH(N2370,Referans!A:A,0))</f>
        <v>Ahmet Yılmaz</v>
      </c>
      <c r="V2370" s="20" t="str">
        <f t="shared" ref="V2370:V2433" si="37">IF(S2370&gt;0,"KARLI",IF(S2370=0,"KAR VEYA ZARAR YOK","ZARARLI"))</f>
        <v>KAR VEYA ZARAR YOK</v>
      </c>
    </row>
    <row r="2371" spans="1:22" x14ac:dyDescent="0.25">
      <c r="A2371" s="1">
        <v>4081</v>
      </c>
      <c r="B2371" s="19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1">
        <v>60.048000000000002</v>
      </c>
      <c r="R2371" s="1">
        <v>9</v>
      </c>
      <c r="S2371" s="11">
        <v>22.518000000000001</v>
      </c>
      <c r="T2371" s="20" t="str">
        <f>VLOOKUP(N2371,Referans!A:B,2,FALSE)</f>
        <v>Ayşe Demir</v>
      </c>
      <c r="U2371" s="20" t="str">
        <f>INDEX(Referans!B:B,MATCH(N2371,Referans!A:A,0))</f>
        <v>Ayşe Demir</v>
      </c>
      <c r="V2371" s="20" t="str">
        <f t="shared" si="37"/>
        <v>KARLI</v>
      </c>
    </row>
    <row r="2372" spans="1:22" x14ac:dyDescent="0.25">
      <c r="A2372" s="1">
        <v>4082</v>
      </c>
      <c r="B2372" s="19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1">
        <v>5.0220000000000002</v>
      </c>
      <c r="R2372" s="1">
        <v>1</v>
      </c>
      <c r="S2372" s="11">
        <v>-3.5153999999999996</v>
      </c>
      <c r="T2372" s="20" t="str">
        <f>VLOOKUP(N2372,Referans!A:B,2,FALSE)</f>
        <v>Ayşe Demir</v>
      </c>
      <c r="U2372" s="20" t="str">
        <f>INDEX(Referans!B:B,MATCH(N2372,Referans!A:A,0))</f>
        <v>Ayşe Demir</v>
      </c>
      <c r="V2372" s="20" t="str">
        <f t="shared" si="37"/>
        <v>ZARARLI</v>
      </c>
    </row>
    <row r="2373" spans="1:22" x14ac:dyDescent="0.25">
      <c r="A2373" s="1">
        <v>4083</v>
      </c>
      <c r="B2373" s="19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1">
        <v>182.99399999999997</v>
      </c>
      <c r="R2373" s="1">
        <v>3</v>
      </c>
      <c r="S2373" s="11">
        <v>-320.23950000000013</v>
      </c>
      <c r="T2373" s="20" t="str">
        <f>VLOOKUP(N2373,Referans!A:B,2,FALSE)</f>
        <v>Ayşe Demir</v>
      </c>
      <c r="U2373" s="20" t="str">
        <f>INDEX(Referans!B:B,MATCH(N2373,Referans!A:A,0))</f>
        <v>Ayşe Demir</v>
      </c>
      <c r="V2373" s="20" t="str">
        <f t="shared" si="37"/>
        <v>ZARARLI</v>
      </c>
    </row>
    <row r="2374" spans="1:22" x14ac:dyDescent="0.25">
      <c r="A2374" s="1">
        <v>4084</v>
      </c>
      <c r="B2374" s="19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1">
        <v>10.272000000000002</v>
      </c>
      <c r="R2374" s="1">
        <v>3</v>
      </c>
      <c r="S2374" s="11">
        <v>3.2099999999999982</v>
      </c>
      <c r="T2374" s="20" t="str">
        <f>VLOOKUP(N2374,Referans!A:B,2,FALSE)</f>
        <v>Ayşe Demir</v>
      </c>
      <c r="U2374" s="20" t="str">
        <f>INDEX(Referans!B:B,MATCH(N2374,Referans!A:A,0))</f>
        <v>Ayşe Demir</v>
      </c>
      <c r="V2374" s="20" t="str">
        <f t="shared" si="37"/>
        <v>KARLI</v>
      </c>
    </row>
    <row r="2375" spans="1:22" x14ac:dyDescent="0.25">
      <c r="A2375" s="1">
        <v>4085</v>
      </c>
      <c r="B2375" s="19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1">
        <v>7.857000000000002</v>
      </c>
      <c r="R2375" s="1">
        <v>3</v>
      </c>
      <c r="S2375" s="11">
        <v>-6.0236999999999998</v>
      </c>
      <c r="T2375" s="20" t="str">
        <f>VLOOKUP(N2375,Referans!A:B,2,FALSE)</f>
        <v>Ayşe Demir</v>
      </c>
      <c r="U2375" s="20" t="str">
        <f>INDEX(Referans!B:B,MATCH(N2375,Referans!A:A,0))</f>
        <v>Ayşe Demir</v>
      </c>
      <c r="V2375" s="20" t="str">
        <f t="shared" si="37"/>
        <v>ZARARLI</v>
      </c>
    </row>
    <row r="2376" spans="1:22" x14ac:dyDescent="0.25">
      <c r="A2376" s="1">
        <v>4086</v>
      </c>
      <c r="B2376" s="19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1">
        <v>302.38400000000001</v>
      </c>
      <c r="R2376" s="1">
        <v>2</v>
      </c>
      <c r="S2376" s="11">
        <v>30.238400000000013</v>
      </c>
      <c r="T2376" s="20" t="str">
        <f>VLOOKUP(N2376,Referans!A:B,2,FALSE)</f>
        <v>Mehmet Kaya</v>
      </c>
      <c r="U2376" s="20" t="str">
        <f>INDEX(Referans!B:B,MATCH(N2376,Referans!A:A,0))</f>
        <v>Mehmet Kaya</v>
      </c>
      <c r="V2376" s="20" t="str">
        <f t="shared" si="37"/>
        <v>KARLI</v>
      </c>
    </row>
    <row r="2377" spans="1:22" x14ac:dyDescent="0.25">
      <c r="A2377" s="1">
        <v>4087</v>
      </c>
      <c r="B2377" s="19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1">
        <v>20.952000000000002</v>
      </c>
      <c r="R2377" s="1">
        <v>3</v>
      </c>
      <c r="S2377" s="11">
        <v>7.0712999999999981</v>
      </c>
      <c r="T2377" s="20" t="str">
        <f>VLOOKUP(N2377,Referans!A:B,2,FALSE)</f>
        <v>Ayşe Demir</v>
      </c>
      <c r="U2377" s="20" t="str">
        <f>INDEX(Referans!B:B,MATCH(N2377,Referans!A:A,0))</f>
        <v>Ayşe Demir</v>
      </c>
      <c r="V2377" s="20" t="str">
        <f t="shared" si="37"/>
        <v>KARLI</v>
      </c>
    </row>
    <row r="2378" spans="1:22" x14ac:dyDescent="0.25">
      <c r="A2378" s="1">
        <v>4088</v>
      </c>
      <c r="B2378" s="19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1">
        <v>11.784000000000001</v>
      </c>
      <c r="R2378" s="1">
        <v>3</v>
      </c>
      <c r="S2378" s="11">
        <v>3.9770999999999996</v>
      </c>
      <c r="T2378" s="20" t="str">
        <f>VLOOKUP(N2378,Referans!A:B,2,FALSE)</f>
        <v>Ayşe Demir</v>
      </c>
      <c r="U2378" s="20" t="str">
        <f>INDEX(Referans!B:B,MATCH(N2378,Referans!A:A,0))</f>
        <v>Ayşe Demir</v>
      </c>
      <c r="V2378" s="20" t="str">
        <f t="shared" si="37"/>
        <v>KARLI</v>
      </c>
    </row>
    <row r="2379" spans="1:22" x14ac:dyDescent="0.25">
      <c r="A2379" s="1">
        <v>4090</v>
      </c>
      <c r="B2379" s="19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1">
        <v>20.7</v>
      </c>
      <c r="R2379" s="1">
        <v>2</v>
      </c>
      <c r="S2379" s="11">
        <v>9.9359999999999999</v>
      </c>
      <c r="T2379" s="20" t="str">
        <f>VLOOKUP(N2379,Referans!A:B,2,FALSE)</f>
        <v>Ayşe Demir</v>
      </c>
      <c r="U2379" s="20" t="str">
        <f>INDEX(Referans!B:B,MATCH(N2379,Referans!A:A,0))</f>
        <v>Ayşe Demir</v>
      </c>
      <c r="V2379" s="20" t="str">
        <f t="shared" si="37"/>
        <v>KARLI</v>
      </c>
    </row>
    <row r="2380" spans="1:22" x14ac:dyDescent="0.25">
      <c r="A2380" s="1">
        <v>4091</v>
      </c>
      <c r="B2380" s="19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1">
        <v>10.95</v>
      </c>
      <c r="R2380" s="1">
        <v>3</v>
      </c>
      <c r="S2380" s="11">
        <v>3.2849999999999993</v>
      </c>
      <c r="T2380" s="20" t="str">
        <f>VLOOKUP(N2380,Referans!A:B,2,FALSE)</f>
        <v>Ayşe Demir</v>
      </c>
      <c r="U2380" s="20" t="str">
        <f>INDEX(Referans!B:B,MATCH(N2380,Referans!A:A,0))</f>
        <v>Ayşe Demir</v>
      </c>
      <c r="V2380" s="20" t="str">
        <f t="shared" si="37"/>
        <v>KARLI</v>
      </c>
    </row>
    <row r="2381" spans="1:22" x14ac:dyDescent="0.25">
      <c r="A2381" s="1">
        <v>4092</v>
      </c>
      <c r="B2381" s="19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1">
        <v>14.352000000000002</v>
      </c>
      <c r="R2381" s="1">
        <v>3</v>
      </c>
      <c r="S2381" s="11">
        <v>4.6643999999999988</v>
      </c>
      <c r="T2381" s="20" t="str">
        <f>VLOOKUP(N2381,Referans!A:B,2,FALSE)</f>
        <v>Ayşe Demir</v>
      </c>
      <c r="U2381" s="20" t="str">
        <f>INDEX(Referans!B:B,MATCH(N2381,Referans!A:A,0))</f>
        <v>Ayşe Demir</v>
      </c>
      <c r="V2381" s="20" t="str">
        <f t="shared" si="37"/>
        <v>KARLI</v>
      </c>
    </row>
    <row r="2382" spans="1:22" x14ac:dyDescent="0.25">
      <c r="A2382" s="1">
        <v>4093</v>
      </c>
      <c r="B2382" s="19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1">
        <v>221.024</v>
      </c>
      <c r="R2382" s="1">
        <v>2</v>
      </c>
      <c r="S2382" s="11">
        <v>-55.256</v>
      </c>
      <c r="T2382" s="20" t="str">
        <f>VLOOKUP(N2382,Referans!A:B,2,FALSE)</f>
        <v>Ayşe Demir</v>
      </c>
      <c r="U2382" s="20" t="str">
        <f>INDEX(Referans!B:B,MATCH(N2382,Referans!A:A,0))</f>
        <v>Ayşe Demir</v>
      </c>
      <c r="V2382" s="20" t="str">
        <f t="shared" si="37"/>
        <v>ZARARLI</v>
      </c>
    </row>
    <row r="2383" spans="1:22" x14ac:dyDescent="0.25">
      <c r="A2383" s="1">
        <v>4101</v>
      </c>
      <c r="B2383" s="19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1">
        <v>2.2639999999999993</v>
      </c>
      <c r="R2383" s="1">
        <v>1</v>
      </c>
      <c r="S2383" s="11">
        <v>-5.2072000000000012</v>
      </c>
      <c r="T2383" s="20" t="str">
        <f>VLOOKUP(N2383,Referans!A:B,2,FALSE)</f>
        <v>Ayşe Demir</v>
      </c>
      <c r="U2383" s="20" t="str">
        <f>INDEX(Referans!B:B,MATCH(N2383,Referans!A:A,0))</f>
        <v>Ayşe Demir</v>
      </c>
      <c r="V2383" s="20" t="str">
        <f t="shared" si="37"/>
        <v>ZARARLI</v>
      </c>
    </row>
    <row r="2384" spans="1:22" x14ac:dyDescent="0.25">
      <c r="A2384" s="1">
        <v>4102</v>
      </c>
      <c r="B2384" s="19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1">
        <v>0.44399999999999995</v>
      </c>
      <c r="R2384" s="1">
        <v>1</v>
      </c>
      <c r="S2384" s="11">
        <v>-1.1100000000000003</v>
      </c>
      <c r="T2384" s="20" t="str">
        <f>VLOOKUP(N2384,Referans!A:B,2,FALSE)</f>
        <v>Ayşe Demir</v>
      </c>
      <c r="U2384" s="20" t="str">
        <f>INDEX(Referans!B:B,MATCH(N2384,Referans!A:A,0))</f>
        <v>Ayşe Demir</v>
      </c>
      <c r="V2384" s="20" t="str">
        <f t="shared" si="37"/>
        <v>ZARARLI</v>
      </c>
    </row>
    <row r="2385" spans="1:22" x14ac:dyDescent="0.25">
      <c r="A2385" s="1">
        <v>4103</v>
      </c>
      <c r="B2385" s="19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1">
        <v>146.17600000000002</v>
      </c>
      <c r="R2385" s="1">
        <v>8</v>
      </c>
      <c r="S2385" s="11">
        <v>47.50719999999999</v>
      </c>
      <c r="T2385" s="20" t="str">
        <f>VLOOKUP(N2385,Referans!A:B,2,FALSE)</f>
        <v>Ayşe Demir</v>
      </c>
      <c r="U2385" s="20" t="str">
        <f>INDEX(Referans!B:B,MATCH(N2385,Referans!A:A,0))</f>
        <v>Ayşe Demir</v>
      </c>
      <c r="V2385" s="20" t="str">
        <f t="shared" si="37"/>
        <v>KARLI</v>
      </c>
    </row>
    <row r="2386" spans="1:22" x14ac:dyDescent="0.25">
      <c r="A2386" s="1">
        <v>4104</v>
      </c>
      <c r="B2386" s="19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1">
        <v>15.92</v>
      </c>
      <c r="R2386" s="1">
        <v>2</v>
      </c>
      <c r="S2386" s="11">
        <v>7.0048000000000012</v>
      </c>
      <c r="T2386" s="20" t="str">
        <f>VLOOKUP(N2386,Referans!A:B,2,FALSE)</f>
        <v>Ahmet Yılmaz</v>
      </c>
      <c r="U2386" s="20" t="str">
        <f>INDEX(Referans!B:B,MATCH(N2386,Referans!A:A,0))</f>
        <v>Ahmet Yılmaz</v>
      </c>
      <c r="V2386" s="20" t="str">
        <f t="shared" si="37"/>
        <v>KARLI</v>
      </c>
    </row>
    <row r="2387" spans="1:22" x14ac:dyDescent="0.25">
      <c r="A2387" s="1">
        <v>4105</v>
      </c>
      <c r="B2387" s="19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1">
        <v>159.96000000000004</v>
      </c>
      <c r="R2387" s="1">
        <v>5</v>
      </c>
      <c r="S2387" s="11">
        <v>17.995499999999979</v>
      </c>
      <c r="T2387" s="20" t="str">
        <f>VLOOKUP(N2387,Referans!A:B,2,FALSE)</f>
        <v>Mehmet Kaya</v>
      </c>
      <c r="U2387" s="20" t="str">
        <f>INDEX(Referans!B:B,MATCH(N2387,Referans!A:A,0))</f>
        <v>Mehmet Kaya</v>
      </c>
      <c r="V2387" s="20" t="str">
        <f t="shared" si="37"/>
        <v>KARLI</v>
      </c>
    </row>
    <row r="2388" spans="1:22" x14ac:dyDescent="0.25">
      <c r="A2388" s="1">
        <v>4106</v>
      </c>
      <c r="B2388" s="19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1">
        <v>13.76</v>
      </c>
      <c r="R2388" s="1">
        <v>2</v>
      </c>
      <c r="S2388" s="11">
        <v>4.6440000000000001</v>
      </c>
      <c r="T2388" s="20" t="str">
        <f>VLOOKUP(N2388,Referans!A:B,2,FALSE)</f>
        <v>Ayşe Demir</v>
      </c>
      <c r="U2388" s="20" t="str">
        <f>INDEX(Referans!B:B,MATCH(N2388,Referans!A:A,0))</f>
        <v>Ayşe Demir</v>
      </c>
      <c r="V2388" s="20" t="str">
        <f t="shared" si="37"/>
        <v>KARLI</v>
      </c>
    </row>
    <row r="2389" spans="1:22" x14ac:dyDescent="0.25">
      <c r="A2389" s="1">
        <v>4107</v>
      </c>
      <c r="B2389" s="19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1">
        <v>4.3119999999999985</v>
      </c>
      <c r="R2389" s="1">
        <v>2</v>
      </c>
      <c r="S2389" s="11">
        <v>-6.8992000000000022</v>
      </c>
      <c r="T2389" s="20" t="str">
        <f>VLOOKUP(N2389,Referans!A:B,2,FALSE)</f>
        <v>Ayşe Demir</v>
      </c>
      <c r="U2389" s="20" t="str">
        <f>INDEX(Referans!B:B,MATCH(N2389,Referans!A:A,0))</f>
        <v>Ayşe Demir</v>
      </c>
      <c r="V2389" s="20" t="str">
        <f t="shared" si="37"/>
        <v>ZARARLI</v>
      </c>
    </row>
    <row r="2390" spans="1:22" x14ac:dyDescent="0.25">
      <c r="A2390" s="1">
        <v>4116</v>
      </c>
      <c r="B2390" s="19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1">
        <v>1219.96</v>
      </c>
      <c r="R2390" s="1">
        <v>5</v>
      </c>
      <c r="S2390" s="11">
        <v>381.23749999999995</v>
      </c>
      <c r="T2390" s="20" t="str">
        <f>VLOOKUP(N2390,Referans!A:B,2,FALSE)</f>
        <v>Ayşe Demir</v>
      </c>
      <c r="U2390" s="20" t="str">
        <f>INDEX(Referans!B:B,MATCH(N2390,Referans!A:A,0))</f>
        <v>Ayşe Demir</v>
      </c>
      <c r="V2390" s="20" t="str">
        <f t="shared" si="37"/>
        <v>KARLI</v>
      </c>
    </row>
    <row r="2391" spans="1:22" x14ac:dyDescent="0.25">
      <c r="A2391" s="1">
        <v>4121</v>
      </c>
      <c r="B2391" s="19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1">
        <v>19.040000000000003</v>
      </c>
      <c r="R2391" s="1">
        <v>4</v>
      </c>
      <c r="S2391" s="11">
        <v>-1.4279999999999999</v>
      </c>
      <c r="T2391" s="20" t="str">
        <f>VLOOKUP(N2391,Referans!A:B,2,FALSE)</f>
        <v>Mehmet Kaya</v>
      </c>
      <c r="U2391" s="20" t="str">
        <f>INDEX(Referans!B:B,MATCH(N2391,Referans!A:A,0))</f>
        <v>Mehmet Kaya</v>
      </c>
      <c r="V2391" s="20" t="str">
        <f t="shared" si="37"/>
        <v>ZARARLI</v>
      </c>
    </row>
    <row r="2392" spans="1:22" x14ac:dyDescent="0.25">
      <c r="A2392" s="1">
        <v>4122</v>
      </c>
      <c r="B2392" s="19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1">
        <v>37.44</v>
      </c>
      <c r="R2392" s="1">
        <v>6</v>
      </c>
      <c r="S2392" s="11">
        <v>16.847999999999999</v>
      </c>
      <c r="T2392" s="20" t="str">
        <f>VLOOKUP(N2392,Referans!A:B,2,FALSE)</f>
        <v>Ayşe Demir</v>
      </c>
      <c r="U2392" s="20" t="str">
        <f>INDEX(Referans!B:B,MATCH(N2392,Referans!A:A,0))</f>
        <v>Ayşe Demir</v>
      </c>
      <c r="V2392" s="20" t="str">
        <f t="shared" si="37"/>
        <v>KARLI</v>
      </c>
    </row>
    <row r="2393" spans="1:22" x14ac:dyDescent="0.25">
      <c r="A2393" s="1">
        <v>4123</v>
      </c>
      <c r="B2393" s="19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1">
        <v>37.589999999999996</v>
      </c>
      <c r="R2393" s="1">
        <v>3</v>
      </c>
      <c r="S2393" s="11">
        <v>17.667299999999997</v>
      </c>
      <c r="T2393" s="20" t="str">
        <f>VLOOKUP(N2393,Referans!A:B,2,FALSE)</f>
        <v>Ayşe Demir</v>
      </c>
      <c r="U2393" s="20" t="str">
        <f>INDEX(Referans!B:B,MATCH(N2393,Referans!A:A,0))</f>
        <v>Ayşe Demir</v>
      </c>
      <c r="V2393" s="20" t="str">
        <f t="shared" si="37"/>
        <v>KARLI</v>
      </c>
    </row>
    <row r="2394" spans="1:22" x14ac:dyDescent="0.25">
      <c r="A2394" s="1">
        <v>4124</v>
      </c>
      <c r="B2394" s="19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1">
        <v>26.032</v>
      </c>
      <c r="R2394" s="1">
        <v>2</v>
      </c>
      <c r="S2394" s="11">
        <v>9.4365999999999985</v>
      </c>
      <c r="T2394" s="20" t="str">
        <f>VLOOKUP(N2394,Referans!A:B,2,FALSE)</f>
        <v>Ayşe Demir</v>
      </c>
      <c r="U2394" s="20" t="str">
        <f>INDEX(Referans!B:B,MATCH(N2394,Referans!A:A,0))</f>
        <v>Ayşe Demir</v>
      </c>
      <c r="V2394" s="20" t="str">
        <f t="shared" si="37"/>
        <v>KARLI</v>
      </c>
    </row>
    <row r="2395" spans="1:22" x14ac:dyDescent="0.25">
      <c r="A2395" s="1">
        <v>4126</v>
      </c>
      <c r="B2395" s="19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1">
        <v>91.032000000000011</v>
      </c>
      <c r="R2395" s="1">
        <v>3</v>
      </c>
      <c r="S2395" s="11">
        <v>-2.2758000000000109</v>
      </c>
      <c r="T2395" s="20" t="str">
        <f>VLOOKUP(N2395,Referans!A:B,2,FALSE)</f>
        <v>Ahmet Yılmaz</v>
      </c>
      <c r="U2395" s="20" t="str">
        <f>INDEX(Referans!B:B,MATCH(N2395,Referans!A:A,0))</f>
        <v>Ahmet Yılmaz</v>
      </c>
      <c r="V2395" s="20" t="str">
        <f t="shared" si="37"/>
        <v>ZARARLI</v>
      </c>
    </row>
    <row r="2396" spans="1:22" x14ac:dyDescent="0.25">
      <c r="A2396" s="1">
        <v>4127</v>
      </c>
      <c r="B2396" s="19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1">
        <v>54.66</v>
      </c>
      <c r="R2396" s="1">
        <v>6</v>
      </c>
      <c r="S2396" s="11">
        <v>18.037799999999997</v>
      </c>
      <c r="T2396" s="20" t="str">
        <f>VLOOKUP(N2396,Referans!A:B,2,FALSE)</f>
        <v>Ayşe Demir</v>
      </c>
      <c r="U2396" s="20" t="str">
        <f>INDEX(Referans!B:B,MATCH(N2396,Referans!A:A,0))</f>
        <v>Ayşe Demir</v>
      </c>
      <c r="V2396" s="20" t="str">
        <f t="shared" si="37"/>
        <v>KARLI</v>
      </c>
    </row>
    <row r="2397" spans="1:22" x14ac:dyDescent="0.25">
      <c r="A2397" s="1">
        <v>4136</v>
      </c>
      <c r="B2397" s="19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1">
        <v>112.12000000000002</v>
      </c>
      <c r="R2397" s="1">
        <v>5</v>
      </c>
      <c r="S2397" s="11">
        <v>42.045000000000002</v>
      </c>
      <c r="T2397" s="20" t="str">
        <f>VLOOKUP(N2397,Referans!A:B,2,FALSE)</f>
        <v>Ayşe Demir</v>
      </c>
      <c r="U2397" s="20" t="str">
        <f>INDEX(Referans!B:B,MATCH(N2397,Referans!A:A,0))</f>
        <v>Ayşe Demir</v>
      </c>
      <c r="V2397" s="20" t="str">
        <f t="shared" si="37"/>
        <v>KARLI</v>
      </c>
    </row>
    <row r="2398" spans="1:22" x14ac:dyDescent="0.25">
      <c r="A2398" s="1">
        <v>4137</v>
      </c>
      <c r="B2398" s="19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1">
        <v>1575.14</v>
      </c>
      <c r="R2398" s="1">
        <v>7</v>
      </c>
      <c r="S2398" s="11">
        <v>204.76820000000001</v>
      </c>
      <c r="T2398" s="20" t="str">
        <f>VLOOKUP(N2398,Referans!A:B,2,FALSE)</f>
        <v>Ayşe Demir</v>
      </c>
      <c r="U2398" s="20" t="str">
        <f>INDEX(Referans!B:B,MATCH(N2398,Referans!A:A,0))</f>
        <v>Ayşe Demir</v>
      </c>
      <c r="V2398" s="20" t="str">
        <f t="shared" si="37"/>
        <v>KARLI</v>
      </c>
    </row>
    <row r="2399" spans="1:22" x14ac:dyDescent="0.25">
      <c r="A2399" s="1">
        <v>4138</v>
      </c>
      <c r="B2399" s="19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1">
        <v>25.060000000000002</v>
      </c>
      <c r="R2399" s="1">
        <v>7</v>
      </c>
      <c r="S2399" s="11">
        <v>12.530000000000001</v>
      </c>
      <c r="T2399" s="20" t="str">
        <f>VLOOKUP(N2399,Referans!A:B,2,FALSE)</f>
        <v>Ayşe Demir</v>
      </c>
      <c r="U2399" s="20" t="str">
        <f>INDEX(Referans!B:B,MATCH(N2399,Referans!A:A,0))</f>
        <v>Ayşe Demir</v>
      </c>
      <c r="V2399" s="20" t="str">
        <f t="shared" si="37"/>
        <v>KARLI</v>
      </c>
    </row>
    <row r="2400" spans="1:22" x14ac:dyDescent="0.25">
      <c r="A2400" s="1">
        <v>4139</v>
      </c>
      <c r="B2400" s="19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1">
        <v>6.9239999999999977</v>
      </c>
      <c r="R2400" s="1">
        <v>6</v>
      </c>
      <c r="S2400" s="11">
        <v>-10.385999999999999</v>
      </c>
      <c r="T2400" s="20" t="str">
        <f>VLOOKUP(N2400,Referans!A:B,2,FALSE)</f>
        <v>Ayşe Demir</v>
      </c>
      <c r="U2400" s="20" t="str">
        <f>INDEX(Referans!B:B,MATCH(N2400,Referans!A:A,0))</f>
        <v>Ayşe Demir</v>
      </c>
      <c r="V2400" s="20" t="str">
        <f t="shared" si="37"/>
        <v>ZARARLI</v>
      </c>
    </row>
    <row r="2401" spans="1:22" x14ac:dyDescent="0.25">
      <c r="A2401" s="1">
        <v>4140</v>
      </c>
      <c r="B2401" s="19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1">
        <v>37.392000000000003</v>
      </c>
      <c r="R2401" s="1">
        <v>3</v>
      </c>
      <c r="S2401" s="11">
        <v>2.336999999999998</v>
      </c>
      <c r="T2401" s="20" t="str">
        <f>VLOOKUP(N2401,Referans!A:B,2,FALSE)</f>
        <v>Ayşe Demir</v>
      </c>
      <c r="U2401" s="20" t="str">
        <f>INDEX(Referans!B:B,MATCH(N2401,Referans!A:A,0))</f>
        <v>Ayşe Demir</v>
      </c>
      <c r="V2401" s="20" t="str">
        <f t="shared" si="37"/>
        <v>KARLI</v>
      </c>
    </row>
    <row r="2402" spans="1:22" x14ac:dyDescent="0.25">
      <c r="A2402" s="1">
        <v>4141</v>
      </c>
      <c r="B2402" s="19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1">
        <v>79.12</v>
      </c>
      <c r="R2402" s="1">
        <v>5</v>
      </c>
      <c r="S2402" s="11">
        <v>13.845999999999997</v>
      </c>
      <c r="T2402" s="20" t="str">
        <f>VLOOKUP(N2402,Referans!A:B,2,FALSE)</f>
        <v>Ahmet Yılmaz</v>
      </c>
      <c r="U2402" s="20" t="str">
        <f>INDEX(Referans!B:B,MATCH(N2402,Referans!A:A,0))</f>
        <v>Ahmet Yılmaz</v>
      </c>
      <c r="V2402" s="20" t="str">
        <f t="shared" si="37"/>
        <v>KARLI</v>
      </c>
    </row>
    <row r="2403" spans="1:22" x14ac:dyDescent="0.25">
      <c r="A2403" s="1">
        <v>4142</v>
      </c>
      <c r="B2403" s="19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1">
        <v>18.899999999999999</v>
      </c>
      <c r="R2403" s="1">
        <v>3</v>
      </c>
      <c r="S2403" s="11">
        <v>8.6939999999999991</v>
      </c>
      <c r="T2403" s="20" t="str">
        <f>VLOOKUP(N2403,Referans!A:B,2,FALSE)</f>
        <v>Ayşe Demir</v>
      </c>
      <c r="U2403" s="20" t="str">
        <f>INDEX(Referans!B:B,MATCH(N2403,Referans!A:A,0))</f>
        <v>Ayşe Demir</v>
      </c>
      <c r="V2403" s="20" t="str">
        <f t="shared" si="37"/>
        <v>KARLI</v>
      </c>
    </row>
    <row r="2404" spans="1:22" x14ac:dyDescent="0.25">
      <c r="A2404" s="1">
        <v>4144</v>
      </c>
      <c r="B2404" s="19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1">
        <v>12.74</v>
      </c>
      <c r="R2404" s="1">
        <v>7</v>
      </c>
      <c r="S2404" s="11">
        <v>5.7329999999999997</v>
      </c>
      <c r="T2404" s="20" t="str">
        <f>VLOOKUP(N2404,Referans!A:B,2,FALSE)</f>
        <v>Ayşe Demir</v>
      </c>
      <c r="U2404" s="20" t="str">
        <f>INDEX(Referans!B:B,MATCH(N2404,Referans!A:A,0))</f>
        <v>Ayşe Demir</v>
      </c>
      <c r="V2404" s="20" t="str">
        <f t="shared" si="37"/>
        <v>KARLI</v>
      </c>
    </row>
    <row r="2405" spans="1:22" x14ac:dyDescent="0.25">
      <c r="A2405" s="1">
        <v>4145</v>
      </c>
      <c r="B2405" s="19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1">
        <v>8.82</v>
      </c>
      <c r="R2405" s="1">
        <v>3</v>
      </c>
      <c r="S2405" s="11">
        <v>2.3814000000000002</v>
      </c>
      <c r="T2405" s="20" t="str">
        <f>VLOOKUP(N2405,Referans!A:B,2,FALSE)</f>
        <v>Ayşe Demir</v>
      </c>
      <c r="U2405" s="20" t="str">
        <f>INDEX(Referans!B:B,MATCH(N2405,Referans!A:A,0))</f>
        <v>Ayşe Demir</v>
      </c>
      <c r="V2405" s="20" t="str">
        <f t="shared" si="37"/>
        <v>KARLI</v>
      </c>
    </row>
    <row r="2406" spans="1:22" x14ac:dyDescent="0.25">
      <c r="A2406" s="1">
        <v>4146</v>
      </c>
      <c r="B2406" s="19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1">
        <v>120.78399999999999</v>
      </c>
      <c r="R2406" s="1">
        <v>1</v>
      </c>
      <c r="S2406" s="11">
        <v>-13.588200000000001</v>
      </c>
      <c r="T2406" s="20" t="str">
        <f>VLOOKUP(N2406,Referans!A:B,2,FALSE)</f>
        <v>Ahmet Yılmaz</v>
      </c>
      <c r="U2406" s="20" t="str">
        <f>INDEX(Referans!B:B,MATCH(N2406,Referans!A:A,0))</f>
        <v>Ahmet Yılmaz</v>
      </c>
      <c r="V2406" s="20" t="str">
        <f t="shared" si="37"/>
        <v>ZARARLI</v>
      </c>
    </row>
    <row r="2407" spans="1:22" x14ac:dyDescent="0.25">
      <c r="A2407" s="1">
        <v>4148</v>
      </c>
      <c r="B2407" s="19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1">
        <v>9.7619999999999969</v>
      </c>
      <c r="R2407" s="1">
        <v>3</v>
      </c>
      <c r="S2407" s="11">
        <v>-15.131100000000004</v>
      </c>
      <c r="T2407" s="20" t="str">
        <f>VLOOKUP(N2407,Referans!A:B,2,FALSE)</f>
        <v>Ayşe Demir</v>
      </c>
      <c r="U2407" s="20" t="str">
        <f>INDEX(Referans!B:B,MATCH(N2407,Referans!A:A,0))</f>
        <v>Ayşe Demir</v>
      </c>
      <c r="V2407" s="20" t="str">
        <f t="shared" si="37"/>
        <v>ZARARLI</v>
      </c>
    </row>
    <row r="2408" spans="1:22" x14ac:dyDescent="0.25">
      <c r="A2408" s="1">
        <v>4149</v>
      </c>
      <c r="B2408" s="19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1">
        <v>13.719999999999999</v>
      </c>
      <c r="R2408" s="1">
        <v>1</v>
      </c>
      <c r="S2408" s="11">
        <v>1.2004999999999999</v>
      </c>
      <c r="T2408" s="20" t="str">
        <f>VLOOKUP(N2408,Referans!A:B,2,FALSE)</f>
        <v>Ayşe Demir</v>
      </c>
      <c r="U2408" s="20" t="str">
        <f>INDEX(Referans!B:B,MATCH(N2408,Referans!A:A,0))</f>
        <v>Ayşe Demir</v>
      </c>
      <c r="V2408" s="20" t="str">
        <f t="shared" si="37"/>
        <v>KARLI</v>
      </c>
    </row>
    <row r="2409" spans="1:22" x14ac:dyDescent="0.25">
      <c r="A2409" s="1">
        <v>4150</v>
      </c>
      <c r="B2409" s="19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1">
        <v>55.2</v>
      </c>
      <c r="R2409" s="1">
        <v>1</v>
      </c>
      <c r="S2409" s="11">
        <v>-2.0700000000000038</v>
      </c>
      <c r="T2409" s="20" t="str">
        <f>VLOOKUP(N2409,Referans!A:B,2,FALSE)</f>
        <v>Mehmet Kaya</v>
      </c>
      <c r="U2409" s="20" t="str">
        <f>INDEX(Referans!B:B,MATCH(N2409,Referans!A:A,0))</f>
        <v>Mehmet Kaya</v>
      </c>
      <c r="V2409" s="20" t="str">
        <f t="shared" si="37"/>
        <v>ZARARLI</v>
      </c>
    </row>
    <row r="2410" spans="1:22" x14ac:dyDescent="0.25">
      <c r="A2410" s="1">
        <v>4151</v>
      </c>
      <c r="B2410" s="19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1">
        <v>259.13600000000002</v>
      </c>
      <c r="R2410" s="1">
        <v>4</v>
      </c>
      <c r="S2410" s="11">
        <v>-58.305599999999984</v>
      </c>
      <c r="T2410" s="20" t="str">
        <f>VLOOKUP(N2410,Referans!A:B,2,FALSE)</f>
        <v>Ayşe Demir</v>
      </c>
      <c r="U2410" s="20" t="str">
        <f>INDEX(Referans!B:B,MATCH(N2410,Referans!A:A,0))</f>
        <v>Ayşe Demir</v>
      </c>
      <c r="V2410" s="20" t="str">
        <f t="shared" si="37"/>
        <v>ZARARLI</v>
      </c>
    </row>
    <row r="2411" spans="1:22" x14ac:dyDescent="0.25">
      <c r="A2411" s="1">
        <v>4152</v>
      </c>
      <c r="B2411" s="19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1">
        <v>29.24</v>
      </c>
      <c r="R2411" s="1">
        <v>5</v>
      </c>
      <c r="S2411" s="11">
        <v>9.8685000000000009</v>
      </c>
      <c r="T2411" s="20" t="str">
        <f>VLOOKUP(N2411,Referans!A:B,2,FALSE)</f>
        <v>Ayşe Demir</v>
      </c>
      <c r="U2411" s="20" t="str">
        <f>INDEX(Referans!B:B,MATCH(N2411,Referans!A:A,0))</f>
        <v>Ayşe Demir</v>
      </c>
      <c r="V2411" s="20" t="str">
        <f t="shared" si="37"/>
        <v>KARLI</v>
      </c>
    </row>
    <row r="2412" spans="1:22" x14ac:dyDescent="0.25">
      <c r="A2412" s="1">
        <v>4153</v>
      </c>
      <c r="B2412" s="19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1">
        <v>15.552000000000003</v>
      </c>
      <c r="R2412" s="1">
        <v>3</v>
      </c>
      <c r="S2412" s="11">
        <v>5.4432</v>
      </c>
      <c r="T2412" s="20" t="str">
        <f>VLOOKUP(N2412,Referans!A:B,2,FALSE)</f>
        <v>Ayşe Demir</v>
      </c>
      <c r="U2412" s="20" t="str">
        <f>INDEX(Referans!B:B,MATCH(N2412,Referans!A:A,0))</f>
        <v>Ayşe Demir</v>
      </c>
      <c r="V2412" s="20" t="str">
        <f t="shared" si="37"/>
        <v>KARLI</v>
      </c>
    </row>
    <row r="2413" spans="1:22" x14ac:dyDescent="0.25">
      <c r="A2413" s="1">
        <v>4154</v>
      </c>
      <c r="B2413" s="19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1">
        <v>4.8960000000000008</v>
      </c>
      <c r="R2413" s="1">
        <v>3</v>
      </c>
      <c r="S2413" s="11">
        <v>1.6523999999999992</v>
      </c>
      <c r="T2413" s="20" t="str">
        <f>VLOOKUP(N2413,Referans!A:B,2,FALSE)</f>
        <v>Ayşe Demir</v>
      </c>
      <c r="U2413" s="20" t="str">
        <f>INDEX(Referans!B:B,MATCH(N2413,Referans!A:A,0))</f>
        <v>Ayşe Demir</v>
      </c>
      <c r="V2413" s="20" t="str">
        <f t="shared" si="37"/>
        <v>KARLI</v>
      </c>
    </row>
    <row r="2414" spans="1:22" x14ac:dyDescent="0.25">
      <c r="A2414" s="1">
        <v>4155</v>
      </c>
      <c r="B2414" s="19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1">
        <v>38.088000000000001</v>
      </c>
      <c r="R2414" s="1">
        <v>4</v>
      </c>
      <c r="S2414" s="11">
        <v>-27.93119999999999</v>
      </c>
      <c r="T2414" s="20" t="str">
        <f>VLOOKUP(N2414,Referans!A:B,2,FALSE)</f>
        <v>Ayşe Demir</v>
      </c>
      <c r="U2414" s="20" t="str">
        <f>INDEX(Referans!B:B,MATCH(N2414,Referans!A:A,0))</f>
        <v>Ayşe Demir</v>
      </c>
      <c r="V2414" s="20" t="str">
        <f t="shared" si="37"/>
        <v>ZARARLI</v>
      </c>
    </row>
    <row r="2415" spans="1:22" x14ac:dyDescent="0.25">
      <c r="A2415" s="1">
        <v>4156</v>
      </c>
      <c r="B2415" s="19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1">
        <v>2.8080000000000007</v>
      </c>
      <c r="R2415" s="1">
        <v>3</v>
      </c>
      <c r="S2415" s="11">
        <v>-1.9656000000000002</v>
      </c>
      <c r="T2415" s="20" t="str">
        <f>VLOOKUP(N2415,Referans!A:B,2,FALSE)</f>
        <v>Ayşe Demir</v>
      </c>
      <c r="U2415" s="20" t="str">
        <f>INDEX(Referans!B:B,MATCH(N2415,Referans!A:A,0))</f>
        <v>Ayşe Demir</v>
      </c>
      <c r="V2415" s="20" t="str">
        <f t="shared" si="37"/>
        <v>ZARARLI</v>
      </c>
    </row>
    <row r="2416" spans="1:22" x14ac:dyDescent="0.25">
      <c r="A2416" s="1">
        <v>4160</v>
      </c>
      <c r="B2416" s="19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1">
        <v>12.84</v>
      </c>
      <c r="R2416" s="1">
        <v>3</v>
      </c>
      <c r="S2416" s="11">
        <v>3.7235999999999989</v>
      </c>
      <c r="T2416" s="20" t="str">
        <f>VLOOKUP(N2416,Referans!A:B,2,FALSE)</f>
        <v>Ayşe Demir</v>
      </c>
      <c r="U2416" s="20" t="str">
        <f>INDEX(Referans!B:B,MATCH(N2416,Referans!A:A,0))</f>
        <v>Ayşe Demir</v>
      </c>
      <c r="V2416" s="20" t="str">
        <f t="shared" si="37"/>
        <v>KARLI</v>
      </c>
    </row>
    <row r="2417" spans="1:22" x14ac:dyDescent="0.25">
      <c r="A2417" s="1">
        <v>4161</v>
      </c>
      <c r="B2417" s="19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1">
        <v>539.97</v>
      </c>
      <c r="R2417" s="1">
        <v>3</v>
      </c>
      <c r="S2417" s="11">
        <v>134.99250000000001</v>
      </c>
      <c r="T2417" s="20" t="str">
        <f>VLOOKUP(N2417,Referans!A:B,2,FALSE)</f>
        <v>Mehmet Kaya</v>
      </c>
      <c r="U2417" s="20" t="str">
        <f>INDEX(Referans!B:B,MATCH(N2417,Referans!A:A,0))</f>
        <v>Mehmet Kaya</v>
      </c>
      <c r="V2417" s="20" t="str">
        <f t="shared" si="37"/>
        <v>KARLI</v>
      </c>
    </row>
    <row r="2418" spans="1:22" x14ac:dyDescent="0.25">
      <c r="A2418" s="1">
        <v>4162</v>
      </c>
      <c r="B2418" s="19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1">
        <v>22.58</v>
      </c>
      <c r="R2418" s="1">
        <v>2</v>
      </c>
      <c r="S2418" s="11">
        <v>5.8707999999999991</v>
      </c>
      <c r="T2418" s="20" t="str">
        <f>VLOOKUP(N2418,Referans!A:B,2,FALSE)</f>
        <v>Ayşe Demir</v>
      </c>
      <c r="U2418" s="20" t="str">
        <f>INDEX(Referans!B:B,MATCH(N2418,Referans!A:A,0))</f>
        <v>Ayşe Demir</v>
      </c>
      <c r="V2418" s="20" t="str">
        <f t="shared" si="37"/>
        <v>KARLI</v>
      </c>
    </row>
    <row r="2419" spans="1:22" x14ac:dyDescent="0.25">
      <c r="A2419" s="1">
        <v>4165</v>
      </c>
      <c r="B2419" s="19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1">
        <v>169.06400000000002</v>
      </c>
      <c r="R2419" s="1">
        <v>7</v>
      </c>
      <c r="S2419" s="11">
        <v>-14.793099999999995</v>
      </c>
      <c r="T2419" s="20" t="str">
        <f>VLOOKUP(N2419,Referans!A:B,2,FALSE)</f>
        <v>Mehmet Kaya</v>
      </c>
      <c r="U2419" s="20" t="str">
        <f>INDEX(Referans!B:B,MATCH(N2419,Referans!A:A,0))</f>
        <v>Mehmet Kaya</v>
      </c>
      <c r="V2419" s="20" t="str">
        <f t="shared" si="37"/>
        <v>ZARARLI</v>
      </c>
    </row>
    <row r="2420" spans="1:22" x14ac:dyDescent="0.25">
      <c r="A2420" s="1">
        <v>4166</v>
      </c>
      <c r="B2420" s="19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1">
        <v>168.624</v>
      </c>
      <c r="R2420" s="1">
        <v>9</v>
      </c>
      <c r="S2420" s="11">
        <v>14.754599999999996</v>
      </c>
      <c r="T2420" s="20" t="str">
        <f>VLOOKUP(N2420,Referans!A:B,2,FALSE)</f>
        <v>Ayşe Demir</v>
      </c>
      <c r="U2420" s="20" t="str">
        <f>INDEX(Referans!B:B,MATCH(N2420,Referans!A:A,0))</f>
        <v>Ayşe Demir</v>
      </c>
      <c r="V2420" s="20" t="str">
        <f t="shared" si="37"/>
        <v>KARLI</v>
      </c>
    </row>
    <row r="2421" spans="1:22" x14ac:dyDescent="0.25">
      <c r="A2421" s="1">
        <v>4172</v>
      </c>
      <c r="B2421" s="19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1">
        <v>48.86</v>
      </c>
      <c r="R2421" s="1">
        <v>7</v>
      </c>
      <c r="S2421" s="11">
        <v>0.97719999999999807</v>
      </c>
      <c r="T2421" s="20" t="str">
        <f>VLOOKUP(N2421,Referans!A:B,2,FALSE)</f>
        <v>Ayşe Demir</v>
      </c>
      <c r="U2421" s="20" t="str">
        <f>INDEX(Referans!B:B,MATCH(N2421,Referans!A:A,0))</f>
        <v>Ayşe Demir</v>
      </c>
      <c r="V2421" s="20" t="str">
        <f t="shared" si="37"/>
        <v>KARLI</v>
      </c>
    </row>
    <row r="2422" spans="1:22" x14ac:dyDescent="0.25">
      <c r="A2422" s="1">
        <v>4173</v>
      </c>
      <c r="B2422" s="19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1">
        <v>14.2</v>
      </c>
      <c r="R2422" s="1">
        <v>2</v>
      </c>
      <c r="S2422" s="11">
        <v>6.5319999999999991</v>
      </c>
      <c r="T2422" s="20" t="str">
        <f>VLOOKUP(N2422,Referans!A:B,2,FALSE)</f>
        <v>Ayşe Demir</v>
      </c>
      <c r="U2422" s="20" t="str">
        <f>INDEX(Referans!B:B,MATCH(N2422,Referans!A:A,0))</f>
        <v>Ayşe Demir</v>
      </c>
      <c r="V2422" s="20" t="str">
        <f t="shared" si="37"/>
        <v>KARLI</v>
      </c>
    </row>
    <row r="2423" spans="1:22" x14ac:dyDescent="0.25">
      <c r="A2423" s="1">
        <v>4174</v>
      </c>
      <c r="B2423" s="19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1">
        <v>12.96</v>
      </c>
      <c r="R2423" s="1">
        <v>2</v>
      </c>
      <c r="S2423" s="11">
        <v>6.2208000000000006</v>
      </c>
      <c r="T2423" s="20" t="str">
        <f>VLOOKUP(N2423,Referans!A:B,2,FALSE)</f>
        <v>Ayşe Demir</v>
      </c>
      <c r="U2423" s="20" t="str">
        <f>INDEX(Referans!B:B,MATCH(N2423,Referans!A:A,0))</f>
        <v>Ayşe Demir</v>
      </c>
      <c r="V2423" s="20" t="str">
        <f t="shared" si="37"/>
        <v>KARLI</v>
      </c>
    </row>
    <row r="2424" spans="1:22" x14ac:dyDescent="0.25">
      <c r="A2424" s="1">
        <v>4175</v>
      </c>
      <c r="B2424" s="19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1">
        <v>58.34</v>
      </c>
      <c r="R2424" s="1">
        <v>2</v>
      </c>
      <c r="S2424" s="11">
        <v>28.0032</v>
      </c>
      <c r="T2424" s="20" t="str">
        <f>VLOOKUP(N2424,Referans!A:B,2,FALSE)</f>
        <v>Ayşe Demir</v>
      </c>
      <c r="U2424" s="20" t="str">
        <f>INDEX(Referans!B:B,MATCH(N2424,Referans!A:A,0))</f>
        <v>Ayşe Demir</v>
      </c>
      <c r="V2424" s="20" t="str">
        <f t="shared" si="37"/>
        <v>KARLI</v>
      </c>
    </row>
    <row r="2425" spans="1:22" x14ac:dyDescent="0.25">
      <c r="A2425" s="1">
        <v>4179</v>
      </c>
      <c r="B2425" s="19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1">
        <v>46.349999999999994</v>
      </c>
      <c r="R2425" s="1">
        <v>5</v>
      </c>
      <c r="S2425" s="11">
        <v>21.784499999999998</v>
      </c>
      <c r="T2425" s="20" t="str">
        <f>VLOOKUP(N2425,Referans!A:B,2,FALSE)</f>
        <v>Ayşe Demir</v>
      </c>
      <c r="U2425" s="20" t="str">
        <f>INDEX(Referans!B:B,MATCH(N2425,Referans!A:A,0))</f>
        <v>Ayşe Demir</v>
      </c>
      <c r="V2425" s="20" t="str">
        <f t="shared" si="37"/>
        <v>KARLI</v>
      </c>
    </row>
    <row r="2426" spans="1:22" x14ac:dyDescent="0.25">
      <c r="A2426" s="1">
        <v>4180</v>
      </c>
      <c r="B2426" s="19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1">
        <v>14.976000000000001</v>
      </c>
      <c r="R2426" s="1">
        <v>9</v>
      </c>
      <c r="S2426" s="11">
        <v>5.4288000000000007</v>
      </c>
      <c r="T2426" s="20" t="str">
        <f>VLOOKUP(N2426,Referans!A:B,2,FALSE)</f>
        <v>Ayşe Demir</v>
      </c>
      <c r="U2426" s="20" t="str">
        <f>INDEX(Referans!B:B,MATCH(N2426,Referans!A:A,0))</f>
        <v>Ayşe Demir</v>
      </c>
      <c r="V2426" s="20" t="str">
        <f t="shared" si="37"/>
        <v>KARLI</v>
      </c>
    </row>
    <row r="2427" spans="1:22" x14ac:dyDescent="0.25">
      <c r="A2427" s="1">
        <v>4181</v>
      </c>
      <c r="B2427" s="19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1">
        <v>4.2399999999999993</v>
      </c>
      <c r="R2427" s="1">
        <v>5</v>
      </c>
      <c r="S2427" s="11">
        <v>-6.3599999999999994</v>
      </c>
      <c r="T2427" s="20" t="str">
        <f>VLOOKUP(N2427,Referans!A:B,2,FALSE)</f>
        <v>Ayşe Demir</v>
      </c>
      <c r="U2427" s="20" t="str">
        <f>INDEX(Referans!B:B,MATCH(N2427,Referans!A:A,0))</f>
        <v>Ayşe Demir</v>
      </c>
      <c r="V2427" s="20" t="str">
        <f t="shared" si="37"/>
        <v>ZARARLI</v>
      </c>
    </row>
    <row r="2428" spans="1:22" x14ac:dyDescent="0.25">
      <c r="A2428" s="1">
        <v>4182</v>
      </c>
      <c r="B2428" s="19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1">
        <v>319.95999999999998</v>
      </c>
      <c r="R2428" s="1">
        <v>4</v>
      </c>
      <c r="S2428" s="11">
        <v>115.18559999999999</v>
      </c>
      <c r="T2428" s="20" t="str">
        <f>VLOOKUP(N2428,Referans!A:B,2,FALSE)</f>
        <v>Mehmet Kaya</v>
      </c>
      <c r="U2428" s="20" t="str">
        <f>INDEX(Referans!B:B,MATCH(N2428,Referans!A:A,0))</f>
        <v>Mehmet Kaya</v>
      </c>
      <c r="V2428" s="20" t="str">
        <f t="shared" si="37"/>
        <v>KARLI</v>
      </c>
    </row>
    <row r="2429" spans="1:22" x14ac:dyDescent="0.25">
      <c r="A2429" s="1">
        <v>4183</v>
      </c>
      <c r="B2429" s="19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1">
        <v>17.04</v>
      </c>
      <c r="R2429" s="1">
        <v>3</v>
      </c>
      <c r="S2429" s="11">
        <v>7.6679999999999993</v>
      </c>
      <c r="T2429" s="20" t="str">
        <f>VLOOKUP(N2429,Referans!A:B,2,FALSE)</f>
        <v>Ayşe Demir</v>
      </c>
      <c r="U2429" s="20" t="str">
        <f>INDEX(Referans!B:B,MATCH(N2429,Referans!A:A,0))</f>
        <v>Ayşe Demir</v>
      </c>
      <c r="V2429" s="20" t="str">
        <f t="shared" si="37"/>
        <v>KARLI</v>
      </c>
    </row>
    <row r="2430" spans="1:22" x14ac:dyDescent="0.25">
      <c r="A2430" s="1">
        <v>4184</v>
      </c>
      <c r="B2430" s="19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1">
        <v>344.90999999999997</v>
      </c>
      <c r="R2430" s="1">
        <v>3</v>
      </c>
      <c r="S2430" s="11">
        <v>10.347300000000004</v>
      </c>
      <c r="T2430" s="20" t="str">
        <f>VLOOKUP(N2430,Referans!A:B,2,FALSE)</f>
        <v>Ayşe Demir</v>
      </c>
      <c r="U2430" s="20" t="str">
        <f>INDEX(Referans!B:B,MATCH(N2430,Referans!A:A,0))</f>
        <v>Ayşe Demir</v>
      </c>
      <c r="V2430" s="20" t="str">
        <f t="shared" si="37"/>
        <v>KARLI</v>
      </c>
    </row>
    <row r="2431" spans="1:22" x14ac:dyDescent="0.25">
      <c r="A2431" s="1">
        <v>4185</v>
      </c>
      <c r="B2431" s="19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1">
        <v>81.94</v>
      </c>
      <c r="R2431" s="1">
        <v>1</v>
      </c>
      <c r="S2431" s="11">
        <v>20.484999999999999</v>
      </c>
      <c r="T2431" s="20" t="str">
        <f>VLOOKUP(N2431,Referans!A:B,2,FALSE)</f>
        <v>Ahmet Yılmaz</v>
      </c>
      <c r="U2431" s="20" t="str">
        <f>INDEX(Referans!B:B,MATCH(N2431,Referans!A:A,0))</f>
        <v>Ahmet Yılmaz</v>
      </c>
      <c r="V2431" s="20" t="str">
        <f t="shared" si="37"/>
        <v>KARLI</v>
      </c>
    </row>
    <row r="2432" spans="1:22" x14ac:dyDescent="0.25">
      <c r="A2432" s="1">
        <v>4186</v>
      </c>
      <c r="B2432" s="19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1">
        <v>98.16</v>
      </c>
      <c r="R2432" s="1">
        <v>6</v>
      </c>
      <c r="S2432" s="11">
        <v>9.8159999999999954</v>
      </c>
      <c r="T2432" s="20" t="str">
        <f>VLOOKUP(N2432,Referans!A:B,2,FALSE)</f>
        <v>Mehmet Kaya</v>
      </c>
      <c r="U2432" s="20" t="str">
        <f>INDEX(Referans!B:B,MATCH(N2432,Referans!A:A,0))</f>
        <v>Mehmet Kaya</v>
      </c>
      <c r="V2432" s="20" t="str">
        <f t="shared" si="37"/>
        <v>KARLI</v>
      </c>
    </row>
    <row r="2433" spans="1:22" x14ac:dyDescent="0.25">
      <c r="A2433" s="1">
        <v>4187</v>
      </c>
      <c r="B2433" s="19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1">
        <v>6.8739999999999988</v>
      </c>
      <c r="R2433" s="1">
        <v>7</v>
      </c>
      <c r="S2433" s="11">
        <v>-10.654700000000002</v>
      </c>
      <c r="T2433" s="20" t="str">
        <f>VLOOKUP(N2433,Referans!A:B,2,FALSE)</f>
        <v>Ayşe Demir</v>
      </c>
      <c r="U2433" s="20" t="str">
        <f>INDEX(Referans!B:B,MATCH(N2433,Referans!A:A,0))</f>
        <v>Ayşe Demir</v>
      </c>
      <c r="V2433" s="20" t="str">
        <f t="shared" si="37"/>
        <v>ZARARLI</v>
      </c>
    </row>
    <row r="2434" spans="1:22" x14ac:dyDescent="0.25">
      <c r="A2434" s="1">
        <v>4188</v>
      </c>
      <c r="B2434" s="19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1">
        <v>1.9959999999999996</v>
      </c>
      <c r="R2434" s="1">
        <v>1</v>
      </c>
      <c r="S2434" s="11">
        <v>-3.293400000000001</v>
      </c>
      <c r="T2434" s="20" t="str">
        <f>VLOOKUP(N2434,Referans!A:B,2,FALSE)</f>
        <v>Ayşe Demir</v>
      </c>
      <c r="U2434" s="20" t="str">
        <f>INDEX(Referans!B:B,MATCH(N2434,Referans!A:A,0))</f>
        <v>Ayşe Demir</v>
      </c>
      <c r="V2434" s="20" t="str">
        <f t="shared" ref="V2434:V2497" si="38">IF(S2434&gt;0,"KARLI",IF(S2434=0,"KAR VEYA ZARAR YOK","ZARARLI"))</f>
        <v>ZARARLI</v>
      </c>
    </row>
    <row r="2435" spans="1:22" x14ac:dyDescent="0.25">
      <c r="A2435" s="1">
        <v>4189</v>
      </c>
      <c r="B2435" s="19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1">
        <v>8.9280000000000008</v>
      </c>
      <c r="R2435" s="1">
        <v>2</v>
      </c>
      <c r="S2435" s="11">
        <v>0.66959999999999997</v>
      </c>
      <c r="T2435" s="20" t="str">
        <f>VLOOKUP(N2435,Referans!A:B,2,FALSE)</f>
        <v>Ayşe Demir</v>
      </c>
      <c r="U2435" s="20" t="str">
        <f>INDEX(Referans!B:B,MATCH(N2435,Referans!A:A,0))</f>
        <v>Ayşe Demir</v>
      </c>
      <c r="V2435" s="20" t="str">
        <f t="shared" si="38"/>
        <v>KARLI</v>
      </c>
    </row>
    <row r="2436" spans="1:22" x14ac:dyDescent="0.25">
      <c r="A2436" s="1">
        <v>4190</v>
      </c>
      <c r="B2436" s="19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1">
        <v>9.99</v>
      </c>
      <c r="R2436" s="1">
        <v>1</v>
      </c>
      <c r="S2436" s="11">
        <v>4.4954999999999998</v>
      </c>
      <c r="T2436" s="20" t="str">
        <f>VLOOKUP(N2436,Referans!A:B,2,FALSE)</f>
        <v>Ayşe Demir</v>
      </c>
      <c r="U2436" s="20" t="str">
        <f>INDEX(Referans!B:B,MATCH(N2436,Referans!A:A,0))</f>
        <v>Ayşe Demir</v>
      </c>
      <c r="V2436" s="20" t="str">
        <f t="shared" si="38"/>
        <v>KARLI</v>
      </c>
    </row>
    <row r="2437" spans="1:22" x14ac:dyDescent="0.25">
      <c r="A2437" s="1">
        <v>4191</v>
      </c>
      <c r="B2437" s="19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1">
        <v>10499.97</v>
      </c>
      <c r="R2437" s="1">
        <v>3</v>
      </c>
      <c r="S2437" s="11">
        <v>5039.9856</v>
      </c>
      <c r="T2437" s="20" t="str">
        <f>VLOOKUP(N2437,Referans!A:B,2,FALSE)</f>
        <v>Mehmet Kaya</v>
      </c>
      <c r="U2437" s="20" t="str">
        <f>INDEX(Referans!B:B,MATCH(N2437,Referans!A:A,0))</f>
        <v>Mehmet Kaya</v>
      </c>
      <c r="V2437" s="20" t="str">
        <f t="shared" si="38"/>
        <v>KARLI</v>
      </c>
    </row>
    <row r="2438" spans="1:22" x14ac:dyDescent="0.25">
      <c r="A2438" s="1">
        <v>4196</v>
      </c>
      <c r="B2438" s="19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1">
        <v>24.700000000000003</v>
      </c>
      <c r="R2438" s="1">
        <v>5</v>
      </c>
      <c r="S2438" s="11">
        <v>10.374000000000001</v>
      </c>
      <c r="T2438" s="20" t="str">
        <f>VLOOKUP(N2438,Referans!A:B,2,FALSE)</f>
        <v>Ahmet Yılmaz</v>
      </c>
      <c r="U2438" s="20" t="str">
        <f>INDEX(Referans!B:B,MATCH(N2438,Referans!A:A,0))</f>
        <v>Ahmet Yılmaz</v>
      </c>
      <c r="V2438" s="20" t="str">
        <f t="shared" si="38"/>
        <v>KARLI</v>
      </c>
    </row>
    <row r="2439" spans="1:22" x14ac:dyDescent="0.25">
      <c r="A2439" s="1">
        <v>4198</v>
      </c>
      <c r="B2439" s="19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1">
        <v>394.81600000000003</v>
      </c>
      <c r="R2439" s="1">
        <v>4</v>
      </c>
      <c r="S2439" s="11">
        <v>93.768799999999999</v>
      </c>
      <c r="T2439" s="20" t="str">
        <f>VLOOKUP(N2439,Referans!A:B,2,FALSE)</f>
        <v>Ayşe Demir</v>
      </c>
      <c r="U2439" s="20" t="str">
        <f>INDEX(Referans!B:B,MATCH(N2439,Referans!A:A,0))</f>
        <v>Ayşe Demir</v>
      </c>
      <c r="V2439" s="20" t="str">
        <f t="shared" si="38"/>
        <v>KARLI</v>
      </c>
    </row>
    <row r="2440" spans="1:22" x14ac:dyDescent="0.25">
      <c r="A2440" s="1">
        <v>4199</v>
      </c>
      <c r="B2440" s="19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1">
        <v>18.192000000000004</v>
      </c>
      <c r="R2440" s="1">
        <v>4</v>
      </c>
      <c r="S2440" s="11">
        <v>-14.553600000000003</v>
      </c>
      <c r="T2440" s="20" t="str">
        <f>VLOOKUP(N2440,Referans!A:B,2,FALSE)</f>
        <v>Ayşe Demir</v>
      </c>
      <c r="U2440" s="20" t="str">
        <f>INDEX(Referans!B:B,MATCH(N2440,Referans!A:A,0))</f>
        <v>Ayşe Demir</v>
      </c>
      <c r="V2440" s="20" t="str">
        <f t="shared" si="38"/>
        <v>ZARARLI</v>
      </c>
    </row>
    <row r="2441" spans="1:22" x14ac:dyDescent="0.25">
      <c r="A2441" s="1">
        <v>4211</v>
      </c>
      <c r="B2441" s="19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1">
        <v>15.984000000000002</v>
      </c>
      <c r="R2441" s="1">
        <v>2</v>
      </c>
      <c r="S2441" s="11">
        <v>4.9949999999999992</v>
      </c>
      <c r="T2441" s="20" t="str">
        <f>VLOOKUP(N2441,Referans!A:B,2,FALSE)</f>
        <v>Ayşe Demir</v>
      </c>
      <c r="U2441" s="20" t="str">
        <f>INDEX(Referans!B:B,MATCH(N2441,Referans!A:A,0))</f>
        <v>Ayşe Demir</v>
      </c>
      <c r="V2441" s="20" t="str">
        <f t="shared" si="38"/>
        <v>KARLI</v>
      </c>
    </row>
    <row r="2442" spans="1:22" x14ac:dyDescent="0.25">
      <c r="A2442" s="1">
        <v>4215</v>
      </c>
      <c r="B2442" s="19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1">
        <v>128.39999999999998</v>
      </c>
      <c r="R2442" s="1">
        <v>3</v>
      </c>
      <c r="S2442" s="11">
        <v>64.199999999999989</v>
      </c>
      <c r="T2442" s="20" t="str">
        <f>VLOOKUP(N2442,Referans!A:B,2,FALSE)</f>
        <v>Ayşe Demir</v>
      </c>
      <c r="U2442" s="20" t="str">
        <f>INDEX(Referans!B:B,MATCH(N2442,Referans!A:A,0))</f>
        <v>Ayşe Demir</v>
      </c>
      <c r="V2442" s="20" t="str">
        <f t="shared" si="38"/>
        <v>KARLI</v>
      </c>
    </row>
    <row r="2443" spans="1:22" x14ac:dyDescent="0.25">
      <c r="A2443" s="1">
        <v>4218</v>
      </c>
      <c r="B2443" s="19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1">
        <v>482.66399999999999</v>
      </c>
      <c r="R2443" s="1">
        <v>8</v>
      </c>
      <c r="S2443" s="11">
        <v>85.175999999999974</v>
      </c>
      <c r="T2443" s="20" t="str">
        <f>VLOOKUP(N2443,Referans!A:B,2,FALSE)</f>
        <v>Ahmet Yılmaz</v>
      </c>
      <c r="U2443" s="20" t="str">
        <f>INDEX(Referans!B:B,MATCH(N2443,Referans!A:A,0))</f>
        <v>Ahmet Yılmaz</v>
      </c>
      <c r="V2443" s="20" t="str">
        <f t="shared" si="38"/>
        <v>KARLI</v>
      </c>
    </row>
    <row r="2444" spans="1:22" x14ac:dyDescent="0.25">
      <c r="A2444" s="1">
        <v>4219</v>
      </c>
      <c r="B2444" s="19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1">
        <v>4799.9839999999995</v>
      </c>
      <c r="R2444" s="1">
        <v>2</v>
      </c>
      <c r="S2444" s="11">
        <v>359.99879999999962</v>
      </c>
      <c r="T2444" s="20" t="str">
        <f>VLOOKUP(N2444,Referans!A:B,2,FALSE)</f>
        <v>Mehmet Kaya</v>
      </c>
      <c r="U2444" s="20" t="str">
        <f>INDEX(Referans!B:B,MATCH(N2444,Referans!A:A,0))</f>
        <v>Mehmet Kaya</v>
      </c>
      <c r="V2444" s="20" t="str">
        <f t="shared" si="38"/>
        <v>KARLI</v>
      </c>
    </row>
    <row r="2445" spans="1:22" x14ac:dyDescent="0.25">
      <c r="A2445" s="1">
        <v>4220</v>
      </c>
      <c r="B2445" s="19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1">
        <v>37.94</v>
      </c>
      <c r="R2445" s="1">
        <v>2</v>
      </c>
      <c r="S2445" s="11">
        <v>18.211199999999998</v>
      </c>
      <c r="T2445" s="20" t="str">
        <f>VLOOKUP(N2445,Referans!A:B,2,FALSE)</f>
        <v>Ayşe Demir</v>
      </c>
      <c r="U2445" s="20" t="str">
        <f>INDEX(Referans!B:B,MATCH(N2445,Referans!A:A,0))</f>
        <v>Ayşe Demir</v>
      </c>
      <c r="V2445" s="20" t="str">
        <f t="shared" si="38"/>
        <v>KARLI</v>
      </c>
    </row>
    <row r="2446" spans="1:22" x14ac:dyDescent="0.25">
      <c r="A2446" s="1">
        <v>4221</v>
      </c>
      <c r="B2446" s="19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1">
        <v>18.288</v>
      </c>
      <c r="R2446" s="1">
        <v>6</v>
      </c>
      <c r="S2446" s="11">
        <v>6.6293999999999995</v>
      </c>
      <c r="T2446" s="20" t="str">
        <f>VLOOKUP(N2446,Referans!A:B,2,FALSE)</f>
        <v>Ayşe Demir</v>
      </c>
      <c r="U2446" s="20" t="str">
        <f>INDEX(Referans!B:B,MATCH(N2446,Referans!A:A,0))</f>
        <v>Ayşe Demir</v>
      </c>
      <c r="V2446" s="20" t="str">
        <f t="shared" si="38"/>
        <v>KARLI</v>
      </c>
    </row>
    <row r="2447" spans="1:22" x14ac:dyDescent="0.25">
      <c r="A2447" s="1">
        <v>4222</v>
      </c>
      <c r="B2447" s="19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1">
        <v>385.80000000000007</v>
      </c>
      <c r="R2447" s="1">
        <v>5</v>
      </c>
      <c r="S2447" s="11">
        <v>130.20749999999998</v>
      </c>
      <c r="T2447" s="20" t="str">
        <f>VLOOKUP(N2447,Referans!A:B,2,FALSE)</f>
        <v>Mehmet Kaya</v>
      </c>
      <c r="U2447" s="20" t="str">
        <f>INDEX(Referans!B:B,MATCH(N2447,Referans!A:A,0))</f>
        <v>Mehmet Kaya</v>
      </c>
      <c r="V2447" s="20" t="str">
        <f t="shared" si="38"/>
        <v>KARLI</v>
      </c>
    </row>
    <row r="2448" spans="1:22" x14ac:dyDescent="0.25">
      <c r="A2448" s="1">
        <v>4223</v>
      </c>
      <c r="B2448" s="19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1">
        <v>102.96</v>
      </c>
      <c r="R2448" s="1">
        <v>2</v>
      </c>
      <c r="S2448" s="11">
        <v>1.0296000000000021</v>
      </c>
      <c r="T2448" s="20" t="str">
        <f>VLOOKUP(N2448,Referans!A:B,2,FALSE)</f>
        <v>Ayşe Demir</v>
      </c>
      <c r="U2448" s="20" t="str">
        <f>INDEX(Referans!B:B,MATCH(N2448,Referans!A:A,0))</f>
        <v>Ayşe Demir</v>
      </c>
      <c r="V2448" s="20" t="str">
        <f t="shared" si="38"/>
        <v>KARLI</v>
      </c>
    </row>
    <row r="2449" spans="1:22" x14ac:dyDescent="0.25">
      <c r="A2449" s="1">
        <v>4224</v>
      </c>
      <c r="B2449" s="19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1">
        <v>174.42000000000002</v>
      </c>
      <c r="R2449" s="1">
        <v>3</v>
      </c>
      <c r="S2449" s="11">
        <v>41.860800000000005</v>
      </c>
      <c r="T2449" s="20" t="str">
        <f>VLOOKUP(N2449,Referans!A:B,2,FALSE)</f>
        <v>Ahmet Yılmaz</v>
      </c>
      <c r="U2449" s="20" t="str">
        <f>INDEX(Referans!B:B,MATCH(N2449,Referans!A:A,0))</f>
        <v>Ahmet Yılmaz</v>
      </c>
      <c r="V2449" s="20" t="str">
        <f t="shared" si="38"/>
        <v>KARLI</v>
      </c>
    </row>
    <row r="2450" spans="1:22" x14ac:dyDescent="0.25">
      <c r="A2450" s="1">
        <v>4225</v>
      </c>
      <c r="B2450" s="19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1">
        <v>1.9639999999999995</v>
      </c>
      <c r="R2450" s="1">
        <v>2</v>
      </c>
      <c r="S2450" s="11">
        <v>-3.2406000000000006</v>
      </c>
      <c r="T2450" s="20" t="str">
        <f>VLOOKUP(N2450,Referans!A:B,2,FALSE)</f>
        <v>Ayşe Demir</v>
      </c>
      <c r="U2450" s="20" t="str">
        <f>INDEX(Referans!B:B,MATCH(N2450,Referans!A:A,0))</f>
        <v>Ayşe Demir</v>
      </c>
      <c r="V2450" s="20" t="str">
        <f t="shared" si="38"/>
        <v>ZARARLI</v>
      </c>
    </row>
    <row r="2451" spans="1:22" x14ac:dyDescent="0.25">
      <c r="A2451" s="1">
        <v>4227</v>
      </c>
      <c r="B2451" s="19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1">
        <v>45.92</v>
      </c>
      <c r="R2451" s="1">
        <v>4</v>
      </c>
      <c r="S2451" s="11">
        <v>21.5824</v>
      </c>
      <c r="T2451" s="20" t="str">
        <f>VLOOKUP(N2451,Referans!A:B,2,FALSE)</f>
        <v>Ayşe Demir</v>
      </c>
      <c r="U2451" s="20" t="str">
        <f>INDEX(Referans!B:B,MATCH(N2451,Referans!A:A,0))</f>
        <v>Ayşe Demir</v>
      </c>
      <c r="V2451" s="20" t="str">
        <f t="shared" si="38"/>
        <v>KARLI</v>
      </c>
    </row>
    <row r="2452" spans="1:22" x14ac:dyDescent="0.25">
      <c r="A2452" s="1">
        <v>4229</v>
      </c>
      <c r="B2452" s="19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1">
        <v>22.48</v>
      </c>
      <c r="R2452" s="1">
        <v>1</v>
      </c>
      <c r="S2452" s="11">
        <v>10.3408</v>
      </c>
      <c r="T2452" s="20" t="str">
        <f>VLOOKUP(N2452,Referans!A:B,2,FALSE)</f>
        <v>Ayşe Demir</v>
      </c>
      <c r="U2452" s="20" t="str">
        <f>INDEX(Referans!B:B,MATCH(N2452,Referans!A:A,0))</f>
        <v>Ayşe Demir</v>
      </c>
      <c r="V2452" s="20" t="str">
        <f t="shared" si="38"/>
        <v>KARLI</v>
      </c>
    </row>
    <row r="2453" spans="1:22" x14ac:dyDescent="0.25">
      <c r="A2453" s="1">
        <v>4230</v>
      </c>
      <c r="B2453" s="19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1">
        <v>332.02800000000002</v>
      </c>
      <c r="R2453" s="1">
        <v>9</v>
      </c>
      <c r="S2453" s="11">
        <v>-348.62940000000003</v>
      </c>
      <c r="T2453" s="20" t="str">
        <f>VLOOKUP(N2453,Referans!A:B,2,FALSE)</f>
        <v>Ahmet Yılmaz</v>
      </c>
      <c r="U2453" s="20" t="str">
        <f>INDEX(Referans!B:B,MATCH(N2453,Referans!A:A,0))</f>
        <v>Ahmet Yılmaz</v>
      </c>
      <c r="V2453" s="20" t="str">
        <f t="shared" si="38"/>
        <v>ZARARLI</v>
      </c>
    </row>
    <row r="2454" spans="1:22" x14ac:dyDescent="0.25">
      <c r="A2454" s="1">
        <v>4231</v>
      </c>
      <c r="B2454" s="19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1">
        <v>11.393999999999998</v>
      </c>
      <c r="R2454" s="1">
        <v>9</v>
      </c>
      <c r="S2454" s="11">
        <v>-17.660699999999999</v>
      </c>
      <c r="T2454" s="20" t="str">
        <f>VLOOKUP(N2454,Referans!A:B,2,FALSE)</f>
        <v>Ayşe Demir</v>
      </c>
      <c r="U2454" s="20" t="str">
        <f>INDEX(Referans!B:B,MATCH(N2454,Referans!A:A,0))</f>
        <v>Ayşe Demir</v>
      </c>
      <c r="V2454" s="20" t="str">
        <f t="shared" si="38"/>
        <v>ZARARLI</v>
      </c>
    </row>
    <row r="2455" spans="1:22" x14ac:dyDescent="0.25">
      <c r="A2455" s="1">
        <v>4232</v>
      </c>
      <c r="B2455" s="19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1">
        <v>15.552000000000003</v>
      </c>
      <c r="R2455" s="1">
        <v>3</v>
      </c>
      <c r="S2455" s="11">
        <v>5.6375999999999999</v>
      </c>
      <c r="T2455" s="20" t="str">
        <f>VLOOKUP(N2455,Referans!A:B,2,FALSE)</f>
        <v>Ayşe Demir</v>
      </c>
      <c r="U2455" s="20" t="str">
        <f>INDEX(Referans!B:B,MATCH(N2455,Referans!A:A,0))</f>
        <v>Ayşe Demir</v>
      </c>
      <c r="V2455" s="20" t="str">
        <f t="shared" si="38"/>
        <v>KARLI</v>
      </c>
    </row>
    <row r="2456" spans="1:22" x14ac:dyDescent="0.25">
      <c r="A2456" s="1">
        <v>4233</v>
      </c>
      <c r="B2456" s="19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1">
        <v>31.104000000000006</v>
      </c>
      <c r="R2456" s="1">
        <v>6</v>
      </c>
      <c r="S2456" s="11">
        <v>11.2752</v>
      </c>
      <c r="T2456" s="20" t="str">
        <f>VLOOKUP(N2456,Referans!A:B,2,FALSE)</f>
        <v>Ayşe Demir</v>
      </c>
      <c r="U2456" s="20" t="str">
        <f>INDEX(Referans!B:B,MATCH(N2456,Referans!A:A,0))</f>
        <v>Ayşe Demir</v>
      </c>
      <c r="V2456" s="20" t="str">
        <f t="shared" si="38"/>
        <v>KARLI</v>
      </c>
    </row>
    <row r="2457" spans="1:22" x14ac:dyDescent="0.25">
      <c r="A2457" s="1">
        <v>4234</v>
      </c>
      <c r="B2457" s="19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1">
        <v>6.3159999999999981</v>
      </c>
      <c r="R2457" s="1">
        <v>1</v>
      </c>
      <c r="S2457" s="11">
        <v>-10.421400000000002</v>
      </c>
      <c r="T2457" s="20" t="str">
        <f>VLOOKUP(N2457,Referans!A:B,2,FALSE)</f>
        <v>Ayşe Demir</v>
      </c>
      <c r="U2457" s="20" t="str">
        <f>INDEX(Referans!B:B,MATCH(N2457,Referans!A:A,0))</f>
        <v>Ayşe Demir</v>
      </c>
      <c r="V2457" s="20" t="str">
        <f t="shared" si="38"/>
        <v>ZARARLI</v>
      </c>
    </row>
    <row r="2458" spans="1:22" x14ac:dyDescent="0.25">
      <c r="A2458" s="1">
        <v>4237</v>
      </c>
      <c r="B2458" s="19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1">
        <v>11.415999999999997</v>
      </c>
      <c r="R2458" s="1">
        <v>4</v>
      </c>
      <c r="S2458" s="11">
        <v>-18.836400000000005</v>
      </c>
      <c r="T2458" s="20" t="str">
        <f>VLOOKUP(N2458,Referans!A:B,2,FALSE)</f>
        <v>Ayşe Demir</v>
      </c>
      <c r="U2458" s="20" t="str">
        <f>INDEX(Referans!B:B,MATCH(N2458,Referans!A:A,0))</f>
        <v>Ayşe Demir</v>
      </c>
      <c r="V2458" s="20" t="str">
        <f t="shared" si="38"/>
        <v>ZARARLI</v>
      </c>
    </row>
    <row r="2459" spans="1:22" x14ac:dyDescent="0.25">
      <c r="A2459" s="1">
        <v>4238</v>
      </c>
      <c r="B2459" s="19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1">
        <v>9.4080000000000013</v>
      </c>
      <c r="R2459" s="1">
        <v>7</v>
      </c>
      <c r="S2459" s="11">
        <v>0.70560000000000045</v>
      </c>
      <c r="T2459" s="20" t="str">
        <f>VLOOKUP(N2459,Referans!A:B,2,FALSE)</f>
        <v>Ayşe Demir</v>
      </c>
      <c r="U2459" s="20" t="str">
        <f>INDEX(Referans!B:B,MATCH(N2459,Referans!A:A,0))</f>
        <v>Ayşe Demir</v>
      </c>
      <c r="V2459" s="20" t="str">
        <f t="shared" si="38"/>
        <v>KARLI</v>
      </c>
    </row>
    <row r="2460" spans="1:22" x14ac:dyDescent="0.25">
      <c r="A2460" s="1">
        <v>4239</v>
      </c>
      <c r="B2460" s="19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1">
        <v>19.829999999999998</v>
      </c>
      <c r="R2460" s="1">
        <v>1</v>
      </c>
      <c r="S2460" s="11">
        <v>5.9489999999999981</v>
      </c>
      <c r="T2460" s="20" t="str">
        <f>VLOOKUP(N2460,Referans!A:B,2,FALSE)</f>
        <v>Ayşe Demir</v>
      </c>
      <c r="U2460" s="20" t="str">
        <f>INDEX(Referans!B:B,MATCH(N2460,Referans!A:A,0))</f>
        <v>Ayşe Demir</v>
      </c>
      <c r="V2460" s="20" t="str">
        <f t="shared" si="38"/>
        <v>KARLI</v>
      </c>
    </row>
    <row r="2461" spans="1:22" x14ac:dyDescent="0.25">
      <c r="A2461" s="1">
        <v>4240</v>
      </c>
      <c r="B2461" s="19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1">
        <v>209.7</v>
      </c>
      <c r="R2461" s="1">
        <v>2</v>
      </c>
      <c r="S2461" s="11">
        <v>100.65599999999999</v>
      </c>
      <c r="T2461" s="20" t="str">
        <f>VLOOKUP(N2461,Referans!A:B,2,FALSE)</f>
        <v>Ayşe Demir</v>
      </c>
      <c r="U2461" s="20" t="str">
        <f>INDEX(Referans!B:B,MATCH(N2461,Referans!A:A,0))</f>
        <v>Ayşe Demir</v>
      </c>
      <c r="V2461" s="20" t="str">
        <f t="shared" si="38"/>
        <v>KARLI</v>
      </c>
    </row>
    <row r="2462" spans="1:22" x14ac:dyDescent="0.25">
      <c r="A2462" s="1">
        <v>4243</v>
      </c>
      <c r="B2462" s="19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1">
        <v>149.97</v>
      </c>
      <c r="R2462" s="1">
        <v>3</v>
      </c>
      <c r="S2462" s="11">
        <v>5.9987999999999815</v>
      </c>
      <c r="T2462" s="20" t="str">
        <f>VLOOKUP(N2462,Referans!A:B,2,FALSE)</f>
        <v>Mehmet Kaya</v>
      </c>
      <c r="U2462" s="20" t="str">
        <f>INDEX(Referans!B:B,MATCH(N2462,Referans!A:A,0))</f>
        <v>Mehmet Kaya</v>
      </c>
      <c r="V2462" s="20" t="str">
        <f t="shared" si="38"/>
        <v>KARLI</v>
      </c>
    </row>
    <row r="2463" spans="1:22" x14ac:dyDescent="0.25">
      <c r="A2463" s="1">
        <v>4244</v>
      </c>
      <c r="B2463" s="19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1">
        <v>27.81</v>
      </c>
      <c r="R2463" s="1">
        <v>3</v>
      </c>
      <c r="S2463" s="11">
        <v>13.070699999999999</v>
      </c>
      <c r="T2463" s="20" t="str">
        <f>VLOOKUP(N2463,Referans!A:B,2,FALSE)</f>
        <v>Ayşe Demir</v>
      </c>
      <c r="U2463" s="20" t="str">
        <f>INDEX(Referans!B:B,MATCH(N2463,Referans!A:A,0))</f>
        <v>Ayşe Demir</v>
      </c>
      <c r="V2463" s="20" t="str">
        <f t="shared" si="38"/>
        <v>KARLI</v>
      </c>
    </row>
    <row r="2464" spans="1:22" x14ac:dyDescent="0.25">
      <c r="A2464" s="1">
        <v>4246</v>
      </c>
      <c r="B2464" s="19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1">
        <v>1.64</v>
      </c>
      <c r="R2464" s="1">
        <v>1</v>
      </c>
      <c r="S2464" s="11">
        <v>0.73799999999999988</v>
      </c>
      <c r="T2464" s="20" t="str">
        <f>VLOOKUP(N2464,Referans!A:B,2,FALSE)</f>
        <v>Ayşe Demir</v>
      </c>
      <c r="U2464" s="20" t="str">
        <f>INDEX(Referans!B:B,MATCH(N2464,Referans!A:A,0))</f>
        <v>Ayşe Demir</v>
      </c>
      <c r="V2464" s="20" t="str">
        <f t="shared" si="38"/>
        <v>KARLI</v>
      </c>
    </row>
    <row r="2465" spans="1:22" x14ac:dyDescent="0.25">
      <c r="A2465" s="1">
        <v>4247</v>
      </c>
      <c r="B2465" s="19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1">
        <v>1049.2</v>
      </c>
      <c r="R2465" s="1">
        <v>5</v>
      </c>
      <c r="S2465" s="11">
        <v>272.79200000000003</v>
      </c>
      <c r="T2465" s="20" t="str">
        <f>VLOOKUP(N2465,Referans!A:B,2,FALSE)</f>
        <v>Ahmet Yılmaz</v>
      </c>
      <c r="U2465" s="20" t="str">
        <f>INDEX(Referans!B:B,MATCH(N2465,Referans!A:A,0))</f>
        <v>Ahmet Yılmaz</v>
      </c>
      <c r="V2465" s="20" t="str">
        <f t="shared" si="38"/>
        <v>KARLI</v>
      </c>
    </row>
    <row r="2466" spans="1:22" x14ac:dyDescent="0.25">
      <c r="A2466" s="1">
        <v>4248</v>
      </c>
      <c r="B2466" s="19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1">
        <v>20.9</v>
      </c>
      <c r="R2466" s="1">
        <v>5</v>
      </c>
      <c r="S2466" s="11">
        <v>7.5239999999999991</v>
      </c>
      <c r="T2466" s="20" t="str">
        <f>VLOOKUP(N2466,Referans!A:B,2,FALSE)</f>
        <v>Ahmet Yılmaz</v>
      </c>
      <c r="U2466" s="20" t="str">
        <f>INDEX(Referans!B:B,MATCH(N2466,Referans!A:A,0))</f>
        <v>Ahmet Yılmaz</v>
      </c>
      <c r="V2466" s="20" t="str">
        <f t="shared" si="38"/>
        <v>KARLI</v>
      </c>
    </row>
    <row r="2467" spans="1:22" x14ac:dyDescent="0.25">
      <c r="A2467" s="1">
        <v>4249</v>
      </c>
      <c r="B2467" s="19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1">
        <v>88.08</v>
      </c>
      <c r="R2467" s="1">
        <v>6</v>
      </c>
      <c r="S2467" s="11">
        <v>40.516799999999996</v>
      </c>
      <c r="T2467" s="20" t="str">
        <f>VLOOKUP(N2467,Referans!A:B,2,FALSE)</f>
        <v>Ayşe Demir</v>
      </c>
      <c r="U2467" s="20" t="str">
        <f>INDEX(Referans!B:B,MATCH(N2467,Referans!A:A,0))</f>
        <v>Ayşe Demir</v>
      </c>
      <c r="V2467" s="20" t="str">
        <f t="shared" si="38"/>
        <v>KARLI</v>
      </c>
    </row>
    <row r="2468" spans="1:22" x14ac:dyDescent="0.25">
      <c r="A2468" s="1">
        <v>4250</v>
      </c>
      <c r="B2468" s="19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1">
        <v>751.92</v>
      </c>
      <c r="R2468" s="1">
        <v>4</v>
      </c>
      <c r="S2468" s="11">
        <v>150.38400000000001</v>
      </c>
      <c r="T2468" s="20" t="str">
        <f>VLOOKUP(N2468,Referans!A:B,2,FALSE)</f>
        <v>Ahmet Yılmaz</v>
      </c>
      <c r="U2468" s="20" t="str">
        <f>INDEX(Referans!B:B,MATCH(N2468,Referans!A:A,0))</f>
        <v>Ahmet Yılmaz</v>
      </c>
      <c r="V2468" s="20" t="str">
        <f t="shared" si="38"/>
        <v>KARLI</v>
      </c>
    </row>
    <row r="2469" spans="1:22" x14ac:dyDescent="0.25">
      <c r="A2469" s="1">
        <v>4255</v>
      </c>
      <c r="B2469" s="19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1">
        <v>63.311999999999998</v>
      </c>
      <c r="R2469" s="1">
        <v>3</v>
      </c>
      <c r="S2469" s="11">
        <v>20.576399999999996</v>
      </c>
      <c r="T2469" s="20" t="str">
        <f>VLOOKUP(N2469,Referans!A:B,2,FALSE)</f>
        <v>Ayşe Demir</v>
      </c>
      <c r="U2469" s="20" t="str">
        <f>INDEX(Referans!B:B,MATCH(N2469,Referans!A:A,0))</f>
        <v>Ayşe Demir</v>
      </c>
      <c r="V2469" s="20" t="str">
        <f t="shared" si="38"/>
        <v>KARLI</v>
      </c>
    </row>
    <row r="2470" spans="1:22" x14ac:dyDescent="0.25">
      <c r="A2470" s="1">
        <v>4256</v>
      </c>
      <c r="B2470" s="19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1">
        <v>96.783999999999978</v>
      </c>
      <c r="R2470" s="1">
        <v>4</v>
      </c>
      <c r="S2470" s="11">
        <v>-145.17600000000002</v>
      </c>
      <c r="T2470" s="20" t="str">
        <f>VLOOKUP(N2470,Referans!A:B,2,FALSE)</f>
        <v>Ayşe Demir</v>
      </c>
      <c r="U2470" s="20" t="str">
        <f>INDEX(Referans!B:B,MATCH(N2470,Referans!A:A,0))</f>
        <v>Ayşe Demir</v>
      </c>
      <c r="V2470" s="20" t="str">
        <f t="shared" si="38"/>
        <v>ZARARLI</v>
      </c>
    </row>
    <row r="2471" spans="1:22" x14ac:dyDescent="0.25">
      <c r="A2471" s="1">
        <v>4257</v>
      </c>
      <c r="B2471" s="19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1">
        <v>10.476000000000001</v>
      </c>
      <c r="R2471" s="1">
        <v>3</v>
      </c>
      <c r="S2471" s="11">
        <v>-6.8094000000000037</v>
      </c>
      <c r="T2471" s="20" t="str">
        <f>VLOOKUP(N2471,Referans!A:B,2,FALSE)</f>
        <v>Ahmet Yılmaz</v>
      </c>
      <c r="U2471" s="20" t="str">
        <f>INDEX(Referans!B:B,MATCH(N2471,Referans!A:A,0))</f>
        <v>Ahmet Yılmaz</v>
      </c>
      <c r="V2471" s="20" t="str">
        <f t="shared" si="38"/>
        <v>ZARARLI</v>
      </c>
    </row>
    <row r="2472" spans="1:22" x14ac:dyDescent="0.25">
      <c r="A2472" s="1">
        <v>4259</v>
      </c>
      <c r="B2472" s="19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1">
        <v>196.78399999999999</v>
      </c>
      <c r="R2472" s="1">
        <v>2</v>
      </c>
      <c r="S2472" s="11">
        <v>-22.138200000000012</v>
      </c>
      <c r="T2472" s="20" t="str">
        <f>VLOOKUP(N2472,Referans!A:B,2,FALSE)</f>
        <v>Ahmet Yılmaz</v>
      </c>
      <c r="U2472" s="20" t="str">
        <f>INDEX(Referans!B:B,MATCH(N2472,Referans!A:A,0))</f>
        <v>Ahmet Yılmaz</v>
      </c>
      <c r="V2472" s="20" t="str">
        <f t="shared" si="38"/>
        <v>ZARARLI</v>
      </c>
    </row>
    <row r="2473" spans="1:22" x14ac:dyDescent="0.25">
      <c r="A2473" s="1">
        <v>4260</v>
      </c>
      <c r="B2473" s="19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1">
        <v>47.98</v>
      </c>
      <c r="R2473" s="1">
        <v>2</v>
      </c>
      <c r="S2473" s="11">
        <v>23.99</v>
      </c>
      <c r="T2473" s="20" t="str">
        <f>VLOOKUP(N2473,Referans!A:B,2,FALSE)</f>
        <v>Ayşe Demir</v>
      </c>
      <c r="U2473" s="20" t="str">
        <f>INDEX(Referans!B:B,MATCH(N2473,Referans!A:A,0))</f>
        <v>Ayşe Demir</v>
      </c>
      <c r="V2473" s="20" t="str">
        <f t="shared" si="38"/>
        <v>KARLI</v>
      </c>
    </row>
    <row r="2474" spans="1:22" x14ac:dyDescent="0.25">
      <c r="A2474" s="1">
        <v>4261</v>
      </c>
      <c r="B2474" s="19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1">
        <v>13.049999999999999</v>
      </c>
      <c r="R2474" s="1">
        <v>5</v>
      </c>
      <c r="S2474" s="11">
        <v>6.0029999999999992</v>
      </c>
      <c r="T2474" s="20" t="str">
        <f>VLOOKUP(N2474,Referans!A:B,2,FALSE)</f>
        <v>Ayşe Demir</v>
      </c>
      <c r="U2474" s="20" t="str">
        <f>INDEX(Referans!B:B,MATCH(N2474,Referans!A:A,0))</f>
        <v>Ayşe Demir</v>
      </c>
      <c r="V2474" s="20" t="str">
        <f t="shared" si="38"/>
        <v>KARLI</v>
      </c>
    </row>
    <row r="2475" spans="1:22" x14ac:dyDescent="0.25">
      <c r="A2475" s="1">
        <v>4262</v>
      </c>
      <c r="B2475" s="19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1">
        <v>63.96</v>
      </c>
      <c r="R2475" s="1">
        <v>4</v>
      </c>
      <c r="S2475" s="11">
        <v>19.827599999999997</v>
      </c>
      <c r="T2475" s="20" t="str">
        <f>VLOOKUP(N2475,Referans!A:B,2,FALSE)</f>
        <v>Mehmet Kaya</v>
      </c>
      <c r="U2475" s="20" t="str">
        <f>INDEX(Referans!B:B,MATCH(N2475,Referans!A:A,0))</f>
        <v>Mehmet Kaya</v>
      </c>
      <c r="V2475" s="20" t="str">
        <f t="shared" si="38"/>
        <v>KARLI</v>
      </c>
    </row>
    <row r="2476" spans="1:22" x14ac:dyDescent="0.25">
      <c r="A2476" s="1">
        <v>4263</v>
      </c>
      <c r="B2476" s="19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1">
        <v>80.48</v>
      </c>
      <c r="R2476" s="1">
        <v>1</v>
      </c>
      <c r="S2476" s="11">
        <v>24.143999999999998</v>
      </c>
      <c r="T2476" s="20" t="str">
        <f>VLOOKUP(N2476,Referans!A:B,2,FALSE)</f>
        <v>Ayşe Demir</v>
      </c>
      <c r="U2476" s="20" t="str">
        <f>INDEX(Referans!B:B,MATCH(N2476,Referans!A:A,0))</f>
        <v>Ayşe Demir</v>
      </c>
      <c r="V2476" s="20" t="str">
        <f t="shared" si="38"/>
        <v>KARLI</v>
      </c>
    </row>
    <row r="2477" spans="1:22" x14ac:dyDescent="0.25">
      <c r="A2477" s="1">
        <v>4264</v>
      </c>
      <c r="B2477" s="19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1">
        <v>11.673000000000002</v>
      </c>
      <c r="R2477" s="1">
        <v>3</v>
      </c>
      <c r="S2477" s="11">
        <v>-7.782</v>
      </c>
      <c r="T2477" s="20" t="str">
        <f>VLOOKUP(N2477,Referans!A:B,2,FALSE)</f>
        <v>Ayşe Demir</v>
      </c>
      <c r="U2477" s="20" t="str">
        <f>INDEX(Referans!B:B,MATCH(N2477,Referans!A:A,0))</f>
        <v>Ayşe Demir</v>
      </c>
      <c r="V2477" s="20" t="str">
        <f t="shared" si="38"/>
        <v>ZARARLI</v>
      </c>
    </row>
    <row r="2478" spans="1:22" x14ac:dyDescent="0.25">
      <c r="A2478" s="1">
        <v>4265</v>
      </c>
      <c r="B2478" s="19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1">
        <v>863.12799999999993</v>
      </c>
      <c r="R2478" s="1">
        <v>8</v>
      </c>
      <c r="S2478" s="11">
        <v>-160.29520000000008</v>
      </c>
      <c r="T2478" s="20" t="str">
        <f>VLOOKUP(N2478,Referans!A:B,2,FALSE)</f>
        <v>Ahmet Yılmaz</v>
      </c>
      <c r="U2478" s="20" t="str">
        <f>INDEX(Referans!B:B,MATCH(N2478,Referans!A:A,0))</f>
        <v>Ahmet Yılmaz</v>
      </c>
      <c r="V2478" s="20" t="str">
        <f t="shared" si="38"/>
        <v>ZARARLI</v>
      </c>
    </row>
    <row r="2479" spans="1:22" x14ac:dyDescent="0.25">
      <c r="A2479" s="1">
        <v>4266</v>
      </c>
      <c r="B2479" s="19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1">
        <v>3.5639999999999992</v>
      </c>
      <c r="R2479" s="1">
        <v>3</v>
      </c>
      <c r="S2479" s="11">
        <v>-6.2370000000000019</v>
      </c>
      <c r="T2479" s="20" t="str">
        <f>VLOOKUP(N2479,Referans!A:B,2,FALSE)</f>
        <v>Ayşe Demir</v>
      </c>
      <c r="U2479" s="20" t="str">
        <f>INDEX(Referans!B:B,MATCH(N2479,Referans!A:A,0))</f>
        <v>Ayşe Demir</v>
      </c>
      <c r="V2479" s="20" t="str">
        <f t="shared" si="38"/>
        <v>ZARARLI</v>
      </c>
    </row>
    <row r="2480" spans="1:22" x14ac:dyDescent="0.25">
      <c r="A2480" s="1">
        <v>4267</v>
      </c>
      <c r="B2480" s="19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1">
        <v>956.6647999999999</v>
      </c>
      <c r="R2480" s="1">
        <v>7</v>
      </c>
      <c r="S2480" s="11">
        <v>-225.09759999999991</v>
      </c>
      <c r="T2480" s="20" t="str">
        <f>VLOOKUP(N2480,Referans!A:B,2,FALSE)</f>
        <v>Ahmet Yılmaz</v>
      </c>
      <c r="U2480" s="20" t="str">
        <f>INDEX(Referans!B:B,MATCH(N2480,Referans!A:A,0))</f>
        <v>Ahmet Yılmaz</v>
      </c>
      <c r="V2480" s="20" t="str">
        <f t="shared" si="38"/>
        <v>ZARARLI</v>
      </c>
    </row>
    <row r="2481" spans="1:22" x14ac:dyDescent="0.25">
      <c r="A2481" s="1">
        <v>4268</v>
      </c>
      <c r="B2481" s="19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1">
        <v>12.587999999999997</v>
      </c>
      <c r="R2481" s="1">
        <v>3</v>
      </c>
      <c r="S2481" s="11">
        <v>-20.140800000000006</v>
      </c>
      <c r="T2481" s="20" t="str">
        <f>VLOOKUP(N2481,Referans!A:B,2,FALSE)</f>
        <v>Ayşe Demir</v>
      </c>
      <c r="U2481" s="20" t="str">
        <f>INDEX(Referans!B:B,MATCH(N2481,Referans!A:A,0))</f>
        <v>Ayşe Demir</v>
      </c>
      <c r="V2481" s="20" t="str">
        <f t="shared" si="38"/>
        <v>ZARARLI</v>
      </c>
    </row>
    <row r="2482" spans="1:22" x14ac:dyDescent="0.25">
      <c r="A2482" s="1">
        <v>4269</v>
      </c>
      <c r="B2482" s="19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1">
        <v>171.96</v>
      </c>
      <c r="R2482" s="1">
        <v>5</v>
      </c>
      <c r="S2482" s="11">
        <v>45.139500000000005</v>
      </c>
      <c r="T2482" s="20" t="str">
        <f>VLOOKUP(N2482,Referans!A:B,2,FALSE)</f>
        <v>Mehmet Kaya</v>
      </c>
      <c r="U2482" s="20" t="str">
        <f>INDEX(Referans!B:B,MATCH(N2482,Referans!A:A,0))</f>
        <v>Mehmet Kaya</v>
      </c>
      <c r="V2482" s="20" t="str">
        <f t="shared" si="38"/>
        <v>KARLI</v>
      </c>
    </row>
    <row r="2483" spans="1:22" x14ac:dyDescent="0.25">
      <c r="A2483" s="1">
        <v>4270</v>
      </c>
      <c r="B2483" s="19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1">
        <v>871.4</v>
      </c>
      <c r="R2483" s="1">
        <v>4</v>
      </c>
      <c r="S2483" s="11">
        <v>148.13799999999992</v>
      </c>
      <c r="T2483" s="20" t="str">
        <f>VLOOKUP(N2483,Referans!A:B,2,FALSE)</f>
        <v>Ahmet Yılmaz</v>
      </c>
      <c r="U2483" s="20" t="str">
        <f>INDEX(Referans!B:B,MATCH(N2483,Referans!A:A,0))</f>
        <v>Ahmet Yılmaz</v>
      </c>
      <c r="V2483" s="20" t="str">
        <f t="shared" si="38"/>
        <v>KARLI</v>
      </c>
    </row>
    <row r="2484" spans="1:22" x14ac:dyDescent="0.25">
      <c r="A2484" s="1">
        <v>4272</v>
      </c>
      <c r="B2484" s="19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1">
        <v>207.76</v>
      </c>
      <c r="R2484" s="1">
        <v>4</v>
      </c>
      <c r="S2484" s="11">
        <v>85.181600000000003</v>
      </c>
      <c r="T2484" s="20" t="str">
        <f>VLOOKUP(N2484,Referans!A:B,2,FALSE)</f>
        <v>Ahmet Yılmaz</v>
      </c>
      <c r="U2484" s="20" t="str">
        <f>INDEX(Referans!B:B,MATCH(N2484,Referans!A:A,0))</f>
        <v>Ahmet Yılmaz</v>
      </c>
      <c r="V2484" s="20" t="str">
        <f t="shared" si="38"/>
        <v>KARLI</v>
      </c>
    </row>
    <row r="2485" spans="1:22" x14ac:dyDescent="0.25">
      <c r="A2485" s="1">
        <v>4273</v>
      </c>
      <c r="B2485" s="19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1">
        <v>71.928000000000011</v>
      </c>
      <c r="R2485" s="1">
        <v>9</v>
      </c>
      <c r="S2485" s="11">
        <v>6.2936999999999976</v>
      </c>
      <c r="T2485" s="20" t="str">
        <f>VLOOKUP(N2485,Referans!A:B,2,FALSE)</f>
        <v>Mehmet Kaya</v>
      </c>
      <c r="U2485" s="20" t="str">
        <f>INDEX(Referans!B:B,MATCH(N2485,Referans!A:A,0))</f>
        <v>Mehmet Kaya</v>
      </c>
      <c r="V2485" s="20" t="str">
        <f t="shared" si="38"/>
        <v>KARLI</v>
      </c>
    </row>
    <row r="2486" spans="1:22" x14ac:dyDescent="0.25">
      <c r="A2486" s="1">
        <v>4274</v>
      </c>
      <c r="B2486" s="19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1">
        <v>25.99</v>
      </c>
      <c r="R2486" s="1">
        <v>1</v>
      </c>
      <c r="S2486" s="11">
        <v>7.5370999999999988</v>
      </c>
      <c r="T2486" s="20" t="str">
        <f>VLOOKUP(N2486,Referans!A:B,2,FALSE)</f>
        <v>Ayşe Demir</v>
      </c>
      <c r="U2486" s="20" t="str">
        <f>INDEX(Referans!B:B,MATCH(N2486,Referans!A:A,0))</f>
        <v>Ayşe Demir</v>
      </c>
      <c r="V2486" s="20" t="str">
        <f t="shared" si="38"/>
        <v>KARLI</v>
      </c>
    </row>
    <row r="2487" spans="1:22" x14ac:dyDescent="0.25">
      <c r="A2487" s="1">
        <v>4277</v>
      </c>
      <c r="B2487" s="19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1">
        <v>323.10000000000002</v>
      </c>
      <c r="R2487" s="1">
        <v>2</v>
      </c>
      <c r="S2487" s="11">
        <v>61.38900000000001</v>
      </c>
      <c r="T2487" s="20" t="str">
        <f>VLOOKUP(N2487,Referans!A:B,2,FALSE)</f>
        <v>Ayşe Demir</v>
      </c>
      <c r="U2487" s="20" t="str">
        <f>INDEX(Referans!B:B,MATCH(N2487,Referans!A:A,0))</f>
        <v>Ayşe Demir</v>
      </c>
      <c r="V2487" s="20" t="str">
        <f t="shared" si="38"/>
        <v>KARLI</v>
      </c>
    </row>
    <row r="2488" spans="1:22" x14ac:dyDescent="0.25">
      <c r="A2488" s="1">
        <v>4278</v>
      </c>
      <c r="B2488" s="19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1">
        <v>9099.93</v>
      </c>
      <c r="R2488" s="1">
        <v>7</v>
      </c>
      <c r="S2488" s="11">
        <v>2365.9817999999996</v>
      </c>
      <c r="T2488" s="20" t="str">
        <f>VLOOKUP(N2488,Referans!A:B,2,FALSE)</f>
        <v>Mehmet Kaya</v>
      </c>
      <c r="U2488" s="20" t="str">
        <f>INDEX(Referans!B:B,MATCH(N2488,Referans!A:A,0))</f>
        <v>Mehmet Kaya</v>
      </c>
      <c r="V2488" s="20" t="str">
        <f t="shared" si="38"/>
        <v>KARLI</v>
      </c>
    </row>
    <row r="2489" spans="1:22" x14ac:dyDescent="0.25">
      <c r="A2489" s="1">
        <v>4279</v>
      </c>
      <c r="B2489" s="19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1">
        <v>9.9600000000000009</v>
      </c>
      <c r="R2489" s="1">
        <v>2</v>
      </c>
      <c r="S2489" s="11">
        <v>3.2867999999999995</v>
      </c>
      <c r="T2489" s="20" t="str">
        <f>VLOOKUP(N2489,Referans!A:B,2,FALSE)</f>
        <v>Ahmet Yılmaz</v>
      </c>
      <c r="U2489" s="20" t="str">
        <f>INDEX(Referans!B:B,MATCH(N2489,Referans!A:A,0))</f>
        <v>Ahmet Yılmaz</v>
      </c>
      <c r="V2489" s="20" t="str">
        <f t="shared" si="38"/>
        <v>KARLI</v>
      </c>
    </row>
    <row r="2490" spans="1:22" x14ac:dyDescent="0.25">
      <c r="A2490" s="1">
        <v>4280</v>
      </c>
      <c r="B2490" s="19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1">
        <v>25.299999999999997</v>
      </c>
      <c r="R2490" s="1">
        <v>5</v>
      </c>
      <c r="S2490" s="11">
        <v>11.890999999999998</v>
      </c>
      <c r="T2490" s="20" t="str">
        <f>VLOOKUP(N2490,Referans!A:B,2,FALSE)</f>
        <v>Ayşe Demir</v>
      </c>
      <c r="U2490" s="20" t="str">
        <f>INDEX(Referans!B:B,MATCH(N2490,Referans!A:A,0))</f>
        <v>Ayşe Demir</v>
      </c>
      <c r="V2490" s="20" t="str">
        <f t="shared" si="38"/>
        <v>KARLI</v>
      </c>
    </row>
    <row r="2491" spans="1:22" x14ac:dyDescent="0.25">
      <c r="A2491" s="1">
        <v>4288</v>
      </c>
      <c r="B2491" s="19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1">
        <v>64.784000000000006</v>
      </c>
      <c r="R2491" s="1">
        <v>1</v>
      </c>
      <c r="S2491" s="11">
        <v>-12.956800000000005</v>
      </c>
      <c r="T2491" s="20" t="str">
        <f>VLOOKUP(N2491,Referans!A:B,2,FALSE)</f>
        <v>Ayşe Demir</v>
      </c>
      <c r="U2491" s="20" t="str">
        <f>INDEX(Referans!B:B,MATCH(N2491,Referans!A:A,0))</f>
        <v>Ayşe Demir</v>
      </c>
      <c r="V2491" s="20" t="str">
        <f t="shared" si="38"/>
        <v>ZARARLI</v>
      </c>
    </row>
    <row r="2492" spans="1:22" x14ac:dyDescent="0.25">
      <c r="A2492" s="1">
        <v>4291</v>
      </c>
      <c r="B2492" s="19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1">
        <v>11.16</v>
      </c>
      <c r="R2492" s="1">
        <v>2</v>
      </c>
      <c r="S2492" s="11">
        <v>2.7899999999999991</v>
      </c>
      <c r="T2492" s="20" t="str">
        <f>VLOOKUP(N2492,Referans!A:B,2,FALSE)</f>
        <v>Ayşe Demir</v>
      </c>
      <c r="U2492" s="20" t="str">
        <f>INDEX(Referans!B:B,MATCH(N2492,Referans!A:A,0))</f>
        <v>Ayşe Demir</v>
      </c>
      <c r="V2492" s="20" t="str">
        <f t="shared" si="38"/>
        <v>KARLI</v>
      </c>
    </row>
    <row r="2493" spans="1:22" x14ac:dyDescent="0.25">
      <c r="A2493" s="1">
        <v>4292</v>
      </c>
      <c r="B2493" s="19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1">
        <v>896.32799999999997</v>
      </c>
      <c r="R2493" s="1">
        <v>9</v>
      </c>
      <c r="S2493" s="11">
        <v>22.408199999999994</v>
      </c>
      <c r="T2493" s="20" t="str">
        <f>VLOOKUP(N2493,Referans!A:B,2,FALSE)</f>
        <v>Ahmet Yılmaz</v>
      </c>
      <c r="U2493" s="20" t="str">
        <f>INDEX(Referans!B:B,MATCH(N2493,Referans!A:A,0))</f>
        <v>Ahmet Yılmaz</v>
      </c>
      <c r="V2493" s="20" t="str">
        <f t="shared" si="38"/>
        <v>KARLI</v>
      </c>
    </row>
    <row r="2494" spans="1:22" x14ac:dyDescent="0.25">
      <c r="A2494" s="1">
        <v>4293</v>
      </c>
      <c r="B2494" s="19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1">
        <v>189</v>
      </c>
      <c r="R2494" s="1">
        <v>1</v>
      </c>
      <c r="S2494" s="11">
        <v>68.039999999999992</v>
      </c>
      <c r="T2494" s="20" t="str">
        <f>VLOOKUP(N2494,Referans!A:B,2,FALSE)</f>
        <v>Ayşe Demir</v>
      </c>
      <c r="U2494" s="20" t="str">
        <f>INDEX(Referans!B:B,MATCH(N2494,Referans!A:A,0))</f>
        <v>Ayşe Demir</v>
      </c>
      <c r="V2494" s="20" t="str">
        <f t="shared" si="38"/>
        <v>KARLI</v>
      </c>
    </row>
    <row r="2495" spans="1:22" x14ac:dyDescent="0.25">
      <c r="A2495" s="1">
        <v>4294</v>
      </c>
      <c r="B2495" s="19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1">
        <v>53.981999999999999</v>
      </c>
      <c r="R2495" s="1">
        <v>3</v>
      </c>
      <c r="S2495" s="11">
        <v>-10.796399999999995</v>
      </c>
      <c r="T2495" s="20" t="str">
        <f>VLOOKUP(N2495,Referans!A:B,2,FALSE)</f>
        <v>Mehmet Kaya</v>
      </c>
      <c r="U2495" s="20" t="str">
        <f>INDEX(Referans!B:B,MATCH(N2495,Referans!A:A,0))</f>
        <v>Mehmet Kaya</v>
      </c>
      <c r="V2495" s="20" t="str">
        <f t="shared" si="38"/>
        <v>ZARARLI</v>
      </c>
    </row>
    <row r="2496" spans="1:22" x14ac:dyDescent="0.25">
      <c r="A2496" s="1">
        <v>4295</v>
      </c>
      <c r="B2496" s="19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1">
        <v>177.22499999999999</v>
      </c>
      <c r="R2496" s="1">
        <v>5</v>
      </c>
      <c r="S2496" s="11">
        <v>-120.51299999999998</v>
      </c>
      <c r="T2496" s="20" t="str">
        <f>VLOOKUP(N2496,Referans!A:B,2,FALSE)</f>
        <v>Ahmet Yılmaz</v>
      </c>
      <c r="U2496" s="20" t="str">
        <f>INDEX(Referans!B:B,MATCH(N2496,Referans!A:A,0))</f>
        <v>Ahmet Yılmaz</v>
      </c>
      <c r="V2496" s="20" t="str">
        <f t="shared" si="38"/>
        <v>ZARARLI</v>
      </c>
    </row>
    <row r="2497" spans="1:22" x14ac:dyDescent="0.25">
      <c r="A2497" s="1">
        <v>4296</v>
      </c>
      <c r="B2497" s="19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1">
        <v>129.39000000000001</v>
      </c>
      <c r="R2497" s="1">
        <v>3</v>
      </c>
      <c r="S2497" s="11">
        <v>54.343800000000009</v>
      </c>
      <c r="T2497" s="20" t="str">
        <f>VLOOKUP(N2497,Referans!A:B,2,FALSE)</f>
        <v>Ahmet Yılmaz</v>
      </c>
      <c r="U2497" s="20" t="str">
        <f>INDEX(Referans!B:B,MATCH(N2497,Referans!A:A,0))</f>
        <v>Ahmet Yılmaz</v>
      </c>
      <c r="V2497" s="20" t="str">
        <f t="shared" si="38"/>
        <v>KARLI</v>
      </c>
    </row>
    <row r="2498" spans="1:22" x14ac:dyDescent="0.25">
      <c r="A2498" s="1">
        <v>4297</v>
      </c>
      <c r="B2498" s="19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1">
        <v>54.32</v>
      </c>
      <c r="R2498" s="1">
        <v>4</v>
      </c>
      <c r="S2498" s="11">
        <v>0.54319999999999879</v>
      </c>
      <c r="T2498" s="20" t="str">
        <f>VLOOKUP(N2498,Referans!A:B,2,FALSE)</f>
        <v>Ayşe Demir</v>
      </c>
      <c r="U2498" s="20" t="str">
        <f>INDEX(Referans!B:B,MATCH(N2498,Referans!A:A,0))</f>
        <v>Ayşe Demir</v>
      </c>
      <c r="V2498" s="20" t="str">
        <f t="shared" ref="V2498:V2561" si="39">IF(S2498&gt;0,"KARLI",IF(S2498=0,"KAR VEYA ZARAR YOK","ZARARLI"))</f>
        <v>KARLI</v>
      </c>
    </row>
    <row r="2499" spans="1:22" x14ac:dyDescent="0.25">
      <c r="A2499" s="1">
        <v>4298</v>
      </c>
      <c r="B2499" s="19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1">
        <v>4367.8960000000006</v>
      </c>
      <c r="R2499" s="1">
        <v>13</v>
      </c>
      <c r="S2499" s="11">
        <v>327.59220000000005</v>
      </c>
      <c r="T2499" s="20" t="str">
        <f>VLOOKUP(N2499,Referans!A:B,2,FALSE)</f>
        <v>Mehmet Kaya</v>
      </c>
      <c r="U2499" s="20" t="str">
        <f>INDEX(Referans!B:B,MATCH(N2499,Referans!A:A,0))</f>
        <v>Mehmet Kaya</v>
      </c>
      <c r="V2499" s="20" t="str">
        <f t="shared" si="39"/>
        <v>KARLI</v>
      </c>
    </row>
    <row r="2500" spans="1:22" x14ac:dyDescent="0.25">
      <c r="A2500" s="1">
        <v>4299</v>
      </c>
      <c r="B2500" s="19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1">
        <v>49.568000000000005</v>
      </c>
      <c r="R2500" s="1">
        <v>2</v>
      </c>
      <c r="S2500" s="11">
        <v>15.489999999999997</v>
      </c>
      <c r="T2500" s="20" t="str">
        <f>VLOOKUP(N2500,Referans!A:B,2,FALSE)</f>
        <v>Ayşe Demir</v>
      </c>
      <c r="U2500" s="20" t="str">
        <f>INDEX(Referans!B:B,MATCH(N2500,Referans!A:A,0))</f>
        <v>Ayşe Demir</v>
      </c>
      <c r="V2500" s="20" t="str">
        <f t="shared" si="39"/>
        <v>KARLI</v>
      </c>
    </row>
    <row r="2501" spans="1:22" x14ac:dyDescent="0.25">
      <c r="A2501" s="1">
        <v>4300</v>
      </c>
      <c r="B2501" s="19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1">
        <v>161.376</v>
      </c>
      <c r="R2501" s="1">
        <v>6</v>
      </c>
      <c r="S2501" s="11">
        <v>12.103199999999994</v>
      </c>
      <c r="T2501" s="20" t="str">
        <f>VLOOKUP(N2501,Referans!A:B,2,FALSE)</f>
        <v>Ayşe Demir</v>
      </c>
      <c r="U2501" s="20" t="str">
        <f>INDEX(Referans!B:B,MATCH(N2501,Referans!A:A,0))</f>
        <v>Ayşe Demir</v>
      </c>
      <c r="V2501" s="20" t="str">
        <f t="shared" si="39"/>
        <v>KARLI</v>
      </c>
    </row>
    <row r="2502" spans="1:22" x14ac:dyDescent="0.25">
      <c r="A2502" s="1">
        <v>4301</v>
      </c>
      <c r="B2502" s="19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1">
        <v>2.7840000000000003</v>
      </c>
      <c r="R2502" s="1">
        <v>2</v>
      </c>
      <c r="S2502" s="11">
        <v>0.41759999999999986</v>
      </c>
      <c r="T2502" s="20" t="str">
        <f>VLOOKUP(N2502,Referans!A:B,2,FALSE)</f>
        <v>Ahmet Yılmaz</v>
      </c>
      <c r="U2502" s="20" t="str">
        <f>INDEX(Referans!B:B,MATCH(N2502,Referans!A:A,0))</f>
        <v>Ahmet Yılmaz</v>
      </c>
      <c r="V2502" s="20" t="str">
        <f t="shared" si="39"/>
        <v>KARLI</v>
      </c>
    </row>
    <row r="2503" spans="1:22" x14ac:dyDescent="0.25">
      <c r="A2503" s="1">
        <v>4302</v>
      </c>
      <c r="B2503" s="19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1">
        <v>8.7200000000000006</v>
      </c>
      <c r="R2503" s="1">
        <v>5</v>
      </c>
      <c r="S2503" s="11">
        <v>2.9429999999999992</v>
      </c>
      <c r="T2503" s="20" t="str">
        <f>VLOOKUP(N2503,Referans!A:B,2,FALSE)</f>
        <v>Ayşe Demir</v>
      </c>
      <c r="U2503" s="20" t="str">
        <f>INDEX(Referans!B:B,MATCH(N2503,Referans!A:A,0))</f>
        <v>Ayşe Demir</v>
      </c>
      <c r="V2503" s="20" t="str">
        <f t="shared" si="39"/>
        <v>KARLI</v>
      </c>
    </row>
    <row r="2504" spans="1:22" x14ac:dyDescent="0.25">
      <c r="A2504" s="1">
        <v>4304</v>
      </c>
      <c r="B2504" s="19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1">
        <v>59.751999999999995</v>
      </c>
      <c r="R2504" s="1">
        <v>7</v>
      </c>
      <c r="S2504" s="11">
        <v>19.4194</v>
      </c>
      <c r="T2504" s="20" t="str">
        <f>VLOOKUP(N2504,Referans!A:B,2,FALSE)</f>
        <v>Ayşe Demir</v>
      </c>
      <c r="U2504" s="20" t="str">
        <f>INDEX(Referans!B:B,MATCH(N2504,Referans!A:A,0))</f>
        <v>Ayşe Demir</v>
      </c>
      <c r="V2504" s="20" t="str">
        <f t="shared" si="39"/>
        <v>KARLI</v>
      </c>
    </row>
    <row r="2505" spans="1:22" x14ac:dyDescent="0.25">
      <c r="A2505" s="1">
        <v>4307</v>
      </c>
      <c r="B2505" s="19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1">
        <v>7.7520000000000007</v>
      </c>
      <c r="R2505" s="1">
        <v>3</v>
      </c>
      <c r="S2505" s="11">
        <v>2.8100999999999998</v>
      </c>
      <c r="T2505" s="20" t="str">
        <f>VLOOKUP(N2505,Referans!A:B,2,FALSE)</f>
        <v>Ayşe Demir</v>
      </c>
      <c r="U2505" s="20" t="str">
        <f>INDEX(Referans!B:B,MATCH(N2505,Referans!A:A,0))</f>
        <v>Ayşe Demir</v>
      </c>
      <c r="V2505" s="20" t="str">
        <f t="shared" si="39"/>
        <v>KARLI</v>
      </c>
    </row>
    <row r="2506" spans="1:22" x14ac:dyDescent="0.25">
      <c r="A2506" s="1">
        <v>4308</v>
      </c>
      <c r="B2506" s="19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1">
        <v>33.568000000000005</v>
      </c>
      <c r="R2506" s="1">
        <v>2</v>
      </c>
      <c r="S2506" s="11">
        <v>11.748799999999997</v>
      </c>
      <c r="T2506" s="20" t="str">
        <f>VLOOKUP(N2506,Referans!A:B,2,FALSE)</f>
        <v>Ayşe Demir</v>
      </c>
      <c r="U2506" s="20" t="str">
        <f>INDEX(Referans!B:B,MATCH(N2506,Referans!A:A,0))</f>
        <v>Ayşe Demir</v>
      </c>
      <c r="V2506" s="20" t="str">
        <f t="shared" si="39"/>
        <v>KARLI</v>
      </c>
    </row>
    <row r="2507" spans="1:22" x14ac:dyDescent="0.25">
      <c r="A2507" s="1">
        <v>4319</v>
      </c>
      <c r="B2507" s="19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1">
        <v>82.38</v>
      </c>
      <c r="R2507" s="1">
        <v>6</v>
      </c>
      <c r="S2507" s="11">
        <v>25.537799999999997</v>
      </c>
      <c r="T2507" s="20" t="str">
        <f>VLOOKUP(N2507,Referans!A:B,2,FALSE)</f>
        <v>Ahmet Yılmaz</v>
      </c>
      <c r="U2507" s="20" t="str">
        <f>INDEX(Referans!B:B,MATCH(N2507,Referans!A:A,0))</f>
        <v>Ahmet Yılmaz</v>
      </c>
      <c r="V2507" s="20" t="str">
        <f t="shared" si="39"/>
        <v>KARLI</v>
      </c>
    </row>
    <row r="2508" spans="1:22" x14ac:dyDescent="0.25">
      <c r="A2508" s="1">
        <v>4327</v>
      </c>
      <c r="B2508" s="19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1">
        <v>9.2099999999999991</v>
      </c>
      <c r="R2508" s="1">
        <v>3</v>
      </c>
      <c r="S2508" s="11">
        <v>2.3025000000000002</v>
      </c>
      <c r="T2508" s="20" t="str">
        <f>VLOOKUP(N2508,Referans!A:B,2,FALSE)</f>
        <v>Ayşe Demir</v>
      </c>
      <c r="U2508" s="20" t="str">
        <f>INDEX(Referans!B:B,MATCH(N2508,Referans!A:A,0))</f>
        <v>Ayşe Demir</v>
      </c>
      <c r="V2508" s="20" t="str">
        <f t="shared" si="39"/>
        <v>KARLI</v>
      </c>
    </row>
    <row r="2509" spans="1:22" x14ac:dyDescent="0.25">
      <c r="A2509" s="1">
        <v>4328</v>
      </c>
      <c r="B2509" s="19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1">
        <v>18</v>
      </c>
      <c r="R2509" s="1">
        <v>5</v>
      </c>
      <c r="S2509" s="11">
        <v>8.2799999999999994</v>
      </c>
      <c r="T2509" s="20" t="str">
        <f>VLOOKUP(N2509,Referans!A:B,2,FALSE)</f>
        <v>Ayşe Demir</v>
      </c>
      <c r="U2509" s="20" t="str">
        <f>INDEX(Referans!B:B,MATCH(N2509,Referans!A:A,0))</f>
        <v>Ayşe Demir</v>
      </c>
      <c r="V2509" s="20" t="str">
        <f t="shared" si="39"/>
        <v>KARLI</v>
      </c>
    </row>
    <row r="2510" spans="1:22" x14ac:dyDescent="0.25">
      <c r="A2510" s="1">
        <v>4329</v>
      </c>
      <c r="B2510" s="19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1">
        <v>42.929999999999993</v>
      </c>
      <c r="R2510" s="1">
        <v>9</v>
      </c>
      <c r="S2510" s="11">
        <v>19.318499999999997</v>
      </c>
      <c r="T2510" s="20" t="str">
        <f>VLOOKUP(N2510,Referans!A:B,2,FALSE)</f>
        <v>Ayşe Demir</v>
      </c>
      <c r="U2510" s="20" t="str">
        <f>INDEX(Referans!B:B,MATCH(N2510,Referans!A:A,0))</f>
        <v>Ayşe Demir</v>
      </c>
      <c r="V2510" s="20" t="str">
        <f t="shared" si="39"/>
        <v>KARLI</v>
      </c>
    </row>
    <row r="2511" spans="1:22" x14ac:dyDescent="0.25">
      <c r="A2511" s="1">
        <v>4330</v>
      </c>
      <c r="B2511" s="19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1">
        <v>15.552000000000003</v>
      </c>
      <c r="R2511" s="1">
        <v>3</v>
      </c>
      <c r="S2511" s="11">
        <v>5.4432</v>
      </c>
      <c r="T2511" s="20" t="str">
        <f>VLOOKUP(N2511,Referans!A:B,2,FALSE)</f>
        <v>Ayşe Demir</v>
      </c>
      <c r="U2511" s="20" t="str">
        <f>INDEX(Referans!B:B,MATCH(N2511,Referans!A:A,0))</f>
        <v>Ayşe Demir</v>
      </c>
      <c r="V2511" s="20" t="str">
        <f t="shared" si="39"/>
        <v>KARLI</v>
      </c>
    </row>
    <row r="2512" spans="1:22" x14ac:dyDescent="0.25">
      <c r="A2512" s="1">
        <v>4331</v>
      </c>
      <c r="B2512" s="19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1">
        <v>17.920000000000002</v>
      </c>
      <c r="R2512" s="1">
        <v>5</v>
      </c>
      <c r="S2512" s="11">
        <v>1.1200000000000001</v>
      </c>
      <c r="T2512" s="20" t="str">
        <f>VLOOKUP(N2512,Referans!A:B,2,FALSE)</f>
        <v>Ayşe Demir</v>
      </c>
      <c r="U2512" s="20" t="str">
        <f>INDEX(Referans!B:B,MATCH(N2512,Referans!A:A,0))</f>
        <v>Ayşe Demir</v>
      </c>
      <c r="V2512" s="20" t="str">
        <f t="shared" si="39"/>
        <v>KARLI</v>
      </c>
    </row>
    <row r="2513" spans="1:22" x14ac:dyDescent="0.25">
      <c r="A2513" s="1">
        <v>4332</v>
      </c>
      <c r="B2513" s="19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1">
        <v>19.989999999999998</v>
      </c>
      <c r="R2513" s="1">
        <v>1</v>
      </c>
      <c r="S2513" s="11">
        <v>6.796599999999998</v>
      </c>
      <c r="T2513" s="20" t="str">
        <f>VLOOKUP(N2513,Referans!A:B,2,FALSE)</f>
        <v>Mehmet Kaya</v>
      </c>
      <c r="U2513" s="20" t="str">
        <f>INDEX(Referans!B:B,MATCH(N2513,Referans!A:A,0))</f>
        <v>Mehmet Kaya</v>
      </c>
      <c r="V2513" s="20" t="str">
        <f t="shared" si="39"/>
        <v>KARLI</v>
      </c>
    </row>
    <row r="2514" spans="1:22" x14ac:dyDescent="0.25">
      <c r="A2514" s="1">
        <v>4333</v>
      </c>
      <c r="B2514" s="19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1">
        <v>22.92</v>
      </c>
      <c r="R2514" s="1">
        <v>5</v>
      </c>
      <c r="S2514" s="11">
        <v>8.0219999999999985</v>
      </c>
      <c r="T2514" s="20" t="str">
        <f>VLOOKUP(N2514,Referans!A:B,2,FALSE)</f>
        <v>Ayşe Demir</v>
      </c>
      <c r="U2514" s="20" t="str">
        <f>INDEX(Referans!B:B,MATCH(N2514,Referans!A:A,0))</f>
        <v>Ayşe Demir</v>
      </c>
      <c r="V2514" s="20" t="str">
        <f t="shared" si="39"/>
        <v>KARLI</v>
      </c>
    </row>
    <row r="2515" spans="1:22" x14ac:dyDescent="0.25">
      <c r="A2515" s="1">
        <v>4340</v>
      </c>
      <c r="B2515" s="19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1">
        <v>5.1840000000000011</v>
      </c>
      <c r="R2515" s="1">
        <v>1</v>
      </c>
      <c r="S2515" s="11">
        <v>1.8144</v>
      </c>
      <c r="T2515" s="20" t="str">
        <f>VLOOKUP(N2515,Referans!A:B,2,FALSE)</f>
        <v>Ayşe Demir</v>
      </c>
      <c r="U2515" s="20" t="str">
        <f>INDEX(Referans!B:B,MATCH(N2515,Referans!A:A,0))</f>
        <v>Ayşe Demir</v>
      </c>
      <c r="V2515" s="20" t="str">
        <f t="shared" si="39"/>
        <v>KARLI</v>
      </c>
    </row>
    <row r="2516" spans="1:22" x14ac:dyDescent="0.25">
      <c r="A2516" s="1">
        <v>4342</v>
      </c>
      <c r="B2516" s="19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1">
        <v>544.38</v>
      </c>
      <c r="R2516" s="1">
        <v>3</v>
      </c>
      <c r="S2516" s="11">
        <v>157.87019999999993</v>
      </c>
      <c r="T2516" s="20" t="str">
        <f>VLOOKUP(N2516,Referans!A:B,2,FALSE)</f>
        <v>Ayşe Demir</v>
      </c>
      <c r="U2516" s="20" t="str">
        <f>INDEX(Referans!B:B,MATCH(N2516,Referans!A:A,0))</f>
        <v>Ayşe Demir</v>
      </c>
      <c r="V2516" s="20" t="str">
        <f t="shared" si="39"/>
        <v>KARLI</v>
      </c>
    </row>
    <row r="2517" spans="1:22" x14ac:dyDescent="0.25">
      <c r="A2517" s="1">
        <v>4343</v>
      </c>
      <c r="B2517" s="19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1">
        <v>19.824000000000002</v>
      </c>
      <c r="R2517" s="1">
        <v>6</v>
      </c>
      <c r="S2517" s="11">
        <v>6.690599999999999</v>
      </c>
      <c r="T2517" s="20" t="str">
        <f>VLOOKUP(N2517,Referans!A:B,2,FALSE)</f>
        <v>Ayşe Demir</v>
      </c>
      <c r="U2517" s="20" t="str">
        <f>INDEX(Referans!B:B,MATCH(N2517,Referans!A:A,0))</f>
        <v>Ayşe Demir</v>
      </c>
      <c r="V2517" s="20" t="str">
        <f t="shared" si="39"/>
        <v>KARLI</v>
      </c>
    </row>
    <row r="2518" spans="1:22" x14ac:dyDescent="0.25">
      <c r="A2518" s="1">
        <v>4344</v>
      </c>
      <c r="B2518" s="19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1">
        <v>657.50400000000002</v>
      </c>
      <c r="R2518" s="1">
        <v>6</v>
      </c>
      <c r="S2518" s="11">
        <v>-131.50080000000005</v>
      </c>
      <c r="T2518" s="20" t="str">
        <f>VLOOKUP(N2518,Referans!A:B,2,FALSE)</f>
        <v>Mehmet Kaya</v>
      </c>
      <c r="U2518" s="20" t="str">
        <f>INDEX(Referans!B:B,MATCH(N2518,Referans!A:A,0))</f>
        <v>Mehmet Kaya</v>
      </c>
      <c r="V2518" s="20" t="str">
        <f t="shared" si="39"/>
        <v>ZARARLI</v>
      </c>
    </row>
    <row r="2519" spans="1:22" x14ac:dyDescent="0.25">
      <c r="A2519" s="1">
        <v>4345</v>
      </c>
      <c r="B2519" s="19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1">
        <v>99.54</v>
      </c>
      <c r="R2519" s="1">
        <v>2</v>
      </c>
      <c r="S2519" s="11">
        <v>10.949399999999997</v>
      </c>
      <c r="T2519" s="20" t="str">
        <f>VLOOKUP(N2519,Referans!A:B,2,FALSE)</f>
        <v>Mehmet Kaya</v>
      </c>
      <c r="U2519" s="20" t="str">
        <f>INDEX(Referans!B:B,MATCH(N2519,Referans!A:A,0))</f>
        <v>Mehmet Kaya</v>
      </c>
      <c r="V2519" s="20" t="str">
        <f t="shared" si="39"/>
        <v>KARLI</v>
      </c>
    </row>
    <row r="2520" spans="1:22" x14ac:dyDescent="0.25">
      <c r="A2520" s="1">
        <v>4346</v>
      </c>
      <c r="B2520" s="19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1">
        <v>199.96</v>
      </c>
      <c r="R2520" s="1">
        <v>4</v>
      </c>
      <c r="S2520" s="11">
        <v>85.982800000000012</v>
      </c>
      <c r="T2520" s="20" t="str">
        <f>VLOOKUP(N2520,Referans!A:B,2,FALSE)</f>
        <v>Mehmet Kaya</v>
      </c>
      <c r="U2520" s="20" t="str">
        <f>INDEX(Referans!B:B,MATCH(N2520,Referans!A:A,0))</f>
        <v>Mehmet Kaya</v>
      </c>
      <c r="V2520" s="20" t="str">
        <f t="shared" si="39"/>
        <v>KARLI</v>
      </c>
    </row>
    <row r="2521" spans="1:22" x14ac:dyDescent="0.25">
      <c r="A2521" s="1">
        <v>4347</v>
      </c>
      <c r="B2521" s="19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1">
        <v>631.78200000000004</v>
      </c>
      <c r="R2521" s="1">
        <v>2</v>
      </c>
      <c r="S2521" s="11">
        <v>140.39599999999993</v>
      </c>
      <c r="T2521" s="20" t="str">
        <f>VLOOKUP(N2521,Referans!A:B,2,FALSE)</f>
        <v>Ahmet Yılmaz</v>
      </c>
      <c r="U2521" s="20" t="str">
        <f>INDEX(Referans!B:B,MATCH(N2521,Referans!A:A,0))</f>
        <v>Ahmet Yılmaz</v>
      </c>
      <c r="V2521" s="20" t="str">
        <f t="shared" si="39"/>
        <v>KARLI</v>
      </c>
    </row>
    <row r="2522" spans="1:22" x14ac:dyDescent="0.25">
      <c r="A2522" s="1">
        <v>4348</v>
      </c>
      <c r="B2522" s="19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1">
        <v>60.72</v>
      </c>
      <c r="R2522" s="1">
        <v>3</v>
      </c>
      <c r="S2522" s="11">
        <v>26.1096</v>
      </c>
      <c r="T2522" s="20" t="str">
        <f>VLOOKUP(N2522,Referans!A:B,2,FALSE)</f>
        <v>Ahmet Yılmaz</v>
      </c>
      <c r="U2522" s="20" t="str">
        <f>INDEX(Referans!B:B,MATCH(N2522,Referans!A:A,0))</f>
        <v>Ahmet Yılmaz</v>
      </c>
      <c r="V2522" s="20" t="str">
        <f t="shared" si="39"/>
        <v>KARLI</v>
      </c>
    </row>
    <row r="2523" spans="1:22" x14ac:dyDescent="0.25">
      <c r="A2523" s="1">
        <v>4349</v>
      </c>
      <c r="B2523" s="19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1">
        <v>20.724000000000004</v>
      </c>
      <c r="R2523" s="1">
        <v>2</v>
      </c>
      <c r="S2523" s="11">
        <v>-15.197599999999994</v>
      </c>
      <c r="T2523" s="20" t="str">
        <f>VLOOKUP(N2523,Referans!A:B,2,FALSE)</f>
        <v>Ayşe Demir</v>
      </c>
      <c r="U2523" s="20" t="str">
        <f>INDEX(Referans!B:B,MATCH(N2523,Referans!A:A,0))</f>
        <v>Ayşe Demir</v>
      </c>
      <c r="V2523" s="20" t="str">
        <f t="shared" si="39"/>
        <v>ZARARLI</v>
      </c>
    </row>
    <row r="2524" spans="1:22" x14ac:dyDescent="0.25">
      <c r="A2524" s="1">
        <v>4350</v>
      </c>
      <c r="B2524" s="19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1">
        <v>415.87200000000007</v>
      </c>
      <c r="R2524" s="1">
        <v>8</v>
      </c>
      <c r="S2524" s="11">
        <v>-41.587199999999996</v>
      </c>
      <c r="T2524" s="20" t="str">
        <f>VLOOKUP(N2524,Referans!A:B,2,FALSE)</f>
        <v>Ayşe Demir</v>
      </c>
      <c r="U2524" s="20" t="str">
        <f>INDEX(Referans!B:B,MATCH(N2524,Referans!A:A,0))</f>
        <v>Ayşe Demir</v>
      </c>
      <c r="V2524" s="20" t="str">
        <f t="shared" si="39"/>
        <v>ZARARLI</v>
      </c>
    </row>
    <row r="2525" spans="1:22" x14ac:dyDescent="0.25">
      <c r="A2525" s="1">
        <v>4351</v>
      </c>
      <c r="B2525" s="19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1">
        <v>16.768000000000001</v>
      </c>
      <c r="R2525" s="1">
        <v>2</v>
      </c>
      <c r="S2525" s="11">
        <v>1.4672000000000001</v>
      </c>
      <c r="T2525" s="20" t="str">
        <f>VLOOKUP(N2525,Referans!A:B,2,FALSE)</f>
        <v>Ayşe Demir</v>
      </c>
      <c r="U2525" s="20" t="str">
        <f>INDEX(Referans!B:B,MATCH(N2525,Referans!A:A,0))</f>
        <v>Ayşe Demir</v>
      </c>
      <c r="V2525" s="20" t="str">
        <f t="shared" si="39"/>
        <v>KARLI</v>
      </c>
    </row>
    <row r="2526" spans="1:22" x14ac:dyDescent="0.25">
      <c r="A2526" s="1">
        <v>4352</v>
      </c>
      <c r="B2526" s="19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1">
        <v>27.12</v>
      </c>
      <c r="R2526" s="1">
        <v>2</v>
      </c>
      <c r="S2526" s="11">
        <v>-4.7460000000000013</v>
      </c>
      <c r="T2526" s="20" t="str">
        <f>VLOOKUP(N2526,Referans!A:B,2,FALSE)</f>
        <v>Mehmet Kaya</v>
      </c>
      <c r="U2526" s="20" t="str">
        <f>INDEX(Referans!B:B,MATCH(N2526,Referans!A:A,0))</f>
        <v>Mehmet Kaya</v>
      </c>
      <c r="V2526" s="20" t="str">
        <f t="shared" si="39"/>
        <v>ZARARLI</v>
      </c>
    </row>
    <row r="2527" spans="1:22" x14ac:dyDescent="0.25">
      <c r="A2527" s="1">
        <v>4353</v>
      </c>
      <c r="B2527" s="19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1">
        <v>95.84</v>
      </c>
      <c r="R2527" s="1">
        <v>4</v>
      </c>
      <c r="S2527" s="11">
        <v>34.741999999999997</v>
      </c>
      <c r="T2527" s="20" t="str">
        <f>VLOOKUP(N2527,Referans!A:B,2,FALSE)</f>
        <v>Mehmet Kaya</v>
      </c>
      <c r="U2527" s="20" t="str">
        <f>INDEX(Referans!B:B,MATCH(N2527,Referans!A:A,0))</f>
        <v>Mehmet Kaya</v>
      </c>
      <c r="V2527" s="20" t="str">
        <f t="shared" si="39"/>
        <v>KARLI</v>
      </c>
    </row>
    <row r="2528" spans="1:22" x14ac:dyDescent="0.25">
      <c r="A2528" s="1">
        <v>4354</v>
      </c>
      <c r="B2528" s="19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1">
        <v>12.96</v>
      </c>
      <c r="R2528" s="1">
        <v>2</v>
      </c>
      <c r="S2528" s="11">
        <v>6.2208000000000006</v>
      </c>
      <c r="T2528" s="20" t="str">
        <f>VLOOKUP(N2528,Referans!A:B,2,FALSE)</f>
        <v>Ayşe Demir</v>
      </c>
      <c r="U2528" s="20" t="str">
        <f>INDEX(Referans!B:B,MATCH(N2528,Referans!A:A,0))</f>
        <v>Ayşe Demir</v>
      </c>
      <c r="V2528" s="20" t="str">
        <f t="shared" si="39"/>
        <v>KARLI</v>
      </c>
    </row>
    <row r="2529" spans="1:22" x14ac:dyDescent="0.25">
      <c r="A2529" s="1">
        <v>4355</v>
      </c>
      <c r="B2529" s="19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1">
        <v>19.008000000000003</v>
      </c>
      <c r="R2529" s="1">
        <v>8</v>
      </c>
      <c r="S2529" s="11">
        <v>-12.671999999999997</v>
      </c>
      <c r="T2529" s="20" t="str">
        <f>VLOOKUP(N2529,Referans!A:B,2,FALSE)</f>
        <v>Ayşe Demir</v>
      </c>
      <c r="U2529" s="20" t="str">
        <f>INDEX(Referans!B:B,MATCH(N2529,Referans!A:A,0))</f>
        <v>Ayşe Demir</v>
      </c>
      <c r="V2529" s="20" t="str">
        <f t="shared" si="39"/>
        <v>ZARARLI</v>
      </c>
    </row>
    <row r="2530" spans="1:22" x14ac:dyDescent="0.25">
      <c r="A2530" s="1">
        <v>4358</v>
      </c>
      <c r="B2530" s="19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1">
        <v>10.368000000000002</v>
      </c>
      <c r="R2530" s="1">
        <v>2</v>
      </c>
      <c r="S2530" s="11">
        <v>3.6288</v>
      </c>
      <c r="T2530" s="20" t="str">
        <f>VLOOKUP(N2530,Referans!A:B,2,FALSE)</f>
        <v>Ayşe Demir</v>
      </c>
      <c r="U2530" s="20" t="str">
        <f>INDEX(Referans!B:B,MATCH(N2530,Referans!A:A,0))</f>
        <v>Ayşe Demir</v>
      </c>
      <c r="V2530" s="20" t="str">
        <f t="shared" si="39"/>
        <v>KARLI</v>
      </c>
    </row>
    <row r="2531" spans="1:22" x14ac:dyDescent="0.25">
      <c r="A2531" s="1">
        <v>4359</v>
      </c>
      <c r="B2531" s="19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1">
        <v>77.720000000000013</v>
      </c>
      <c r="R2531" s="1">
        <v>1</v>
      </c>
      <c r="S2531" s="11">
        <v>-66.061999999999998</v>
      </c>
      <c r="T2531" s="20" t="str">
        <f>VLOOKUP(N2531,Referans!A:B,2,FALSE)</f>
        <v>Ahmet Yılmaz</v>
      </c>
      <c r="U2531" s="20" t="str">
        <f>INDEX(Referans!B:B,MATCH(N2531,Referans!A:A,0))</f>
        <v>Ahmet Yılmaz</v>
      </c>
      <c r="V2531" s="20" t="str">
        <f t="shared" si="39"/>
        <v>ZARARLI</v>
      </c>
    </row>
    <row r="2532" spans="1:22" x14ac:dyDescent="0.25">
      <c r="A2532" s="1">
        <v>4360</v>
      </c>
      <c r="B2532" s="19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1">
        <v>520.46399999999994</v>
      </c>
      <c r="R2532" s="1">
        <v>2</v>
      </c>
      <c r="S2532" s="11">
        <v>-14.870399999999961</v>
      </c>
      <c r="T2532" s="20" t="str">
        <f>VLOOKUP(N2532,Referans!A:B,2,FALSE)</f>
        <v>Ahmet Yılmaz</v>
      </c>
      <c r="U2532" s="20" t="str">
        <f>INDEX(Referans!B:B,MATCH(N2532,Referans!A:A,0))</f>
        <v>Ahmet Yılmaz</v>
      </c>
      <c r="V2532" s="20" t="str">
        <f t="shared" si="39"/>
        <v>ZARARLI</v>
      </c>
    </row>
    <row r="2533" spans="1:22" x14ac:dyDescent="0.25">
      <c r="A2533" s="1">
        <v>4361</v>
      </c>
      <c r="B2533" s="19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1">
        <v>111.96</v>
      </c>
      <c r="R2533" s="1">
        <v>2</v>
      </c>
      <c r="S2533" s="11">
        <v>54.860399999999998</v>
      </c>
      <c r="T2533" s="20" t="str">
        <f>VLOOKUP(N2533,Referans!A:B,2,FALSE)</f>
        <v>Ayşe Demir</v>
      </c>
      <c r="U2533" s="20" t="str">
        <f>INDEX(Referans!B:B,MATCH(N2533,Referans!A:A,0))</f>
        <v>Ayşe Demir</v>
      </c>
      <c r="V2533" s="20" t="str">
        <f t="shared" si="39"/>
        <v>KARLI</v>
      </c>
    </row>
    <row r="2534" spans="1:22" x14ac:dyDescent="0.25">
      <c r="A2534" s="1">
        <v>4362</v>
      </c>
      <c r="B2534" s="19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1">
        <v>29.160000000000004</v>
      </c>
      <c r="R2534" s="1">
        <v>3</v>
      </c>
      <c r="S2534" s="11">
        <v>8.4563999999999986</v>
      </c>
      <c r="T2534" s="20" t="str">
        <f>VLOOKUP(N2534,Referans!A:B,2,FALSE)</f>
        <v>Mehmet Kaya</v>
      </c>
      <c r="U2534" s="20" t="str">
        <f>INDEX(Referans!B:B,MATCH(N2534,Referans!A:A,0))</f>
        <v>Mehmet Kaya</v>
      </c>
      <c r="V2534" s="20" t="str">
        <f t="shared" si="39"/>
        <v>KARLI</v>
      </c>
    </row>
    <row r="2535" spans="1:22" x14ac:dyDescent="0.25">
      <c r="A2535" s="1">
        <v>4363</v>
      </c>
      <c r="B2535" s="19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1">
        <v>131.94</v>
      </c>
      <c r="R2535" s="1">
        <v>3</v>
      </c>
      <c r="S2535" s="11">
        <v>35.623800000000003</v>
      </c>
      <c r="T2535" s="20" t="str">
        <f>VLOOKUP(N2535,Referans!A:B,2,FALSE)</f>
        <v>Ayşe Demir</v>
      </c>
      <c r="U2535" s="20" t="str">
        <f>INDEX(Referans!B:B,MATCH(N2535,Referans!A:A,0))</f>
        <v>Ayşe Demir</v>
      </c>
      <c r="V2535" s="20" t="str">
        <f t="shared" si="39"/>
        <v>KARLI</v>
      </c>
    </row>
    <row r="2536" spans="1:22" x14ac:dyDescent="0.25">
      <c r="A2536" s="1">
        <v>4364</v>
      </c>
      <c r="B2536" s="19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1">
        <v>25.92</v>
      </c>
      <c r="R2536" s="1">
        <v>4</v>
      </c>
      <c r="S2536" s="11">
        <v>8.2943999999999996</v>
      </c>
      <c r="T2536" s="20" t="str">
        <f>VLOOKUP(N2536,Referans!A:B,2,FALSE)</f>
        <v>Ayşe Demir</v>
      </c>
      <c r="U2536" s="20" t="str">
        <f>INDEX(Referans!B:B,MATCH(N2536,Referans!A:A,0))</f>
        <v>Ayşe Demir</v>
      </c>
      <c r="V2536" s="20" t="str">
        <f t="shared" si="39"/>
        <v>KARLI</v>
      </c>
    </row>
    <row r="2537" spans="1:22" x14ac:dyDescent="0.25">
      <c r="A2537" s="1">
        <v>4365</v>
      </c>
      <c r="B2537" s="19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1">
        <v>704.76</v>
      </c>
      <c r="R2537" s="1">
        <v>4</v>
      </c>
      <c r="S2537" s="11">
        <v>162.09479999999996</v>
      </c>
      <c r="T2537" s="20" t="str">
        <f>VLOOKUP(N2537,Referans!A:B,2,FALSE)</f>
        <v>Ayşe Demir</v>
      </c>
      <c r="U2537" s="20" t="str">
        <f>INDEX(Referans!B:B,MATCH(N2537,Referans!A:A,0))</f>
        <v>Ayşe Demir</v>
      </c>
      <c r="V2537" s="20" t="str">
        <f t="shared" si="39"/>
        <v>KARLI</v>
      </c>
    </row>
    <row r="2538" spans="1:22" x14ac:dyDescent="0.25">
      <c r="A2538" s="1">
        <v>4366</v>
      </c>
      <c r="B2538" s="19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1">
        <v>7.41</v>
      </c>
      <c r="R2538" s="1">
        <v>3</v>
      </c>
      <c r="S2538" s="11">
        <v>3.4827000000000004</v>
      </c>
      <c r="T2538" s="20" t="str">
        <f>VLOOKUP(N2538,Referans!A:B,2,FALSE)</f>
        <v>Ayşe Demir</v>
      </c>
      <c r="U2538" s="20" t="str">
        <f>INDEX(Referans!B:B,MATCH(N2538,Referans!A:A,0))</f>
        <v>Ayşe Demir</v>
      </c>
      <c r="V2538" s="20" t="str">
        <f t="shared" si="39"/>
        <v>KARLI</v>
      </c>
    </row>
    <row r="2539" spans="1:22" x14ac:dyDescent="0.25">
      <c r="A2539" s="1">
        <v>4367</v>
      </c>
      <c r="B2539" s="19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1">
        <v>21.5</v>
      </c>
      <c r="R2539" s="1">
        <v>10</v>
      </c>
      <c r="S2539" s="11">
        <v>7.094999999999998</v>
      </c>
      <c r="T2539" s="20" t="str">
        <f>VLOOKUP(N2539,Referans!A:B,2,FALSE)</f>
        <v>Ayşe Demir</v>
      </c>
      <c r="U2539" s="20" t="str">
        <f>INDEX(Referans!B:B,MATCH(N2539,Referans!A:A,0))</f>
        <v>Ayşe Demir</v>
      </c>
      <c r="V2539" s="20" t="str">
        <f t="shared" si="39"/>
        <v>KARLI</v>
      </c>
    </row>
    <row r="2540" spans="1:22" x14ac:dyDescent="0.25">
      <c r="A2540" s="1">
        <v>4368</v>
      </c>
      <c r="B2540" s="19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1">
        <v>10.528</v>
      </c>
      <c r="R2540" s="1">
        <v>4</v>
      </c>
      <c r="S2540" s="11">
        <v>3.2899999999999996</v>
      </c>
      <c r="T2540" s="20" t="str">
        <f>VLOOKUP(N2540,Referans!A:B,2,FALSE)</f>
        <v>Ayşe Demir</v>
      </c>
      <c r="U2540" s="20" t="str">
        <f>INDEX(Referans!B:B,MATCH(N2540,Referans!A:A,0))</f>
        <v>Ayşe Demir</v>
      </c>
      <c r="V2540" s="20" t="str">
        <f t="shared" si="39"/>
        <v>KARLI</v>
      </c>
    </row>
    <row r="2541" spans="1:22" x14ac:dyDescent="0.25">
      <c r="A2541" s="1">
        <v>4369</v>
      </c>
      <c r="B2541" s="19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1">
        <v>20.544000000000004</v>
      </c>
      <c r="R2541" s="1">
        <v>6</v>
      </c>
      <c r="S2541" s="11">
        <v>6.4199999999999964</v>
      </c>
      <c r="T2541" s="20" t="str">
        <f>VLOOKUP(N2541,Referans!A:B,2,FALSE)</f>
        <v>Ayşe Demir</v>
      </c>
      <c r="U2541" s="20" t="str">
        <f>INDEX(Referans!B:B,MATCH(N2541,Referans!A:A,0))</f>
        <v>Ayşe Demir</v>
      </c>
      <c r="V2541" s="20" t="str">
        <f t="shared" si="39"/>
        <v>KARLI</v>
      </c>
    </row>
    <row r="2542" spans="1:22" x14ac:dyDescent="0.25">
      <c r="A2542" s="1">
        <v>4370</v>
      </c>
      <c r="B2542" s="19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1">
        <v>104.9</v>
      </c>
      <c r="R2542" s="1">
        <v>5</v>
      </c>
      <c r="S2542" s="11">
        <v>50.351999999999997</v>
      </c>
      <c r="T2542" s="20" t="str">
        <f>VLOOKUP(N2542,Referans!A:B,2,FALSE)</f>
        <v>Ayşe Demir</v>
      </c>
      <c r="U2542" s="20" t="str">
        <f>INDEX(Referans!B:B,MATCH(N2542,Referans!A:A,0))</f>
        <v>Ayşe Demir</v>
      </c>
      <c r="V2542" s="20" t="str">
        <f t="shared" si="39"/>
        <v>KARLI</v>
      </c>
    </row>
    <row r="2543" spans="1:22" x14ac:dyDescent="0.25">
      <c r="A2543" s="1">
        <v>4371</v>
      </c>
      <c r="B2543" s="19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1">
        <v>39.68</v>
      </c>
      <c r="R2543" s="1">
        <v>2</v>
      </c>
      <c r="S2543" s="11">
        <v>16.268800000000002</v>
      </c>
      <c r="T2543" s="20" t="str">
        <f>VLOOKUP(N2543,Referans!A:B,2,FALSE)</f>
        <v>Ayşe Demir</v>
      </c>
      <c r="U2543" s="20" t="str">
        <f>INDEX(Referans!B:B,MATCH(N2543,Referans!A:A,0))</f>
        <v>Ayşe Demir</v>
      </c>
      <c r="V2543" s="20" t="str">
        <f t="shared" si="39"/>
        <v>KARLI</v>
      </c>
    </row>
    <row r="2544" spans="1:22" x14ac:dyDescent="0.25">
      <c r="A2544" s="1">
        <v>4372</v>
      </c>
      <c r="B2544" s="19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1">
        <v>51.75</v>
      </c>
      <c r="R2544" s="1">
        <v>5</v>
      </c>
      <c r="S2544" s="11">
        <v>24.84</v>
      </c>
      <c r="T2544" s="20" t="str">
        <f>VLOOKUP(N2544,Referans!A:B,2,FALSE)</f>
        <v>Ayşe Demir</v>
      </c>
      <c r="U2544" s="20" t="str">
        <f>INDEX(Referans!B:B,MATCH(N2544,Referans!A:A,0))</f>
        <v>Ayşe Demir</v>
      </c>
      <c r="V2544" s="20" t="str">
        <f t="shared" si="39"/>
        <v>KARLI</v>
      </c>
    </row>
    <row r="2545" spans="1:22" x14ac:dyDescent="0.25">
      <c r="A2545" s="1">
        <v>4373</v>
      </c>
      <c r="B2545" s="19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1">
        <v>11.68</v>
      </c>
      <c r="R2545" s="1">
        <v>2</v>
      </c>
      <c r="S2545" s="11">
        <v>5.4895999999999994</v>
      </c>
      <c r="T2545" s="20" t="str">
        <f>VLOOKUP(N2545,Referans!A:B,2,FALSE)</f>
        <v>Ayşe Demir</v>
      </c>
      <c r="U2545" s="20" t="str">
        <f>INDEX(Referans!B:B,MATCH(N2545,Referans!A:A,0))</f>
        <v>Ayşe Demir</v>
      </c>
      <c r="V2545" s="20" t="str">
        <f t="shared" si="39"/>
        <v>KARLI</v>
      </c>
    </row>
    <row r="2546" spans="1:22" x14ac:dyDescent="0.25">
      <c r="A2546" s="1">
        <v>4374</v>
      </c>
      <c r="B2546" s="19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1">
        <v>159.75</v>
      </c>
      <c r="R2546" s="1">
        <v>5</v>
      </c>
      <c r="S2546" s="11">
        <v>11.182499999999997</v>
      </c>
      <c r="T2546" s="20" t="str">
        <f>VLOOKUP(N2546,Referans!A:B,2,FALSE)</f>
        <v>Mehmet Kaya</v>
      </c>
      <c r="U2546" s="20" t="str">
        <f>INDEX(Referans!B:B,MATCH(N2546,Referans!A:A,0))</f>
        <v>Mehmet Kaya</v>
      </c>
      <c r="V2546" s="20" t="str">
        <f t="shared" si="39"/>
        <v>KARLI</v>
      </c>
    </row>
    <row r="2547" spans="1:22" x14ac:dyDescent="0.25">
      <c r="A2547" s="1">
        <v>4375</v>
      </c>
      <c r="B2547" s="19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1">
        <v>103.96799999999999</v>
      </c>
      <c r="R2547" s="1">
        <v>6</v>
      </c>
      <c r="S2547" s="11">
        <v>16.894799999999996</v>
      </c>
      <c r="T2547" s="20" t="str">
        <f>VLOOKUP(N2547,Referans!A:B,2,FALSE)</f>
        <v>Ayşe Demir</v>
      </c>
      <c r="U2547" s="20" t="str">
        <f>INDEX(Referans!B:B,MATCH(N2547,Referans!A:A,0))</f>
        <v>Ayşe Demir</v>
      </c>
      <c r="V2547" s="20" t="str">
        <f t="shared" si="39"/>
        <v>KARLI</v>
      </c>
    </row>
    <row r="2548" spans="1:22" x14ac:dyDescent="0.25">
      <c r="A2548" s="1">
        <v>4387</v>
      </c>
      <c r="B2548" s="19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1">
        <v>43.92</v>
      </c>
      <c r="R2548" s="1">
        <v>4</v>
      </c>
      <c r="S2548" s="11">
        <v>11.858400000000003</v>
      </c>
      <c r="T2548" s="20" t="str">
        <f>VLOOKUP(N2548,Referans!A:B,2,FALSE)</f>
        <v>Ayşe Demir</v>
      </c>
      <c r="U2548" s="20" t="str">
        <f>INDEX(Referans!B:B,MATCH(N2548,Referans!A:A,0))</f>
        <v>Ayşe Demir</v>
      </c>
      <c r="V2548" s="20" t="str">
        <f t="shared" si="39"/>
        <v>KARLI</v>
      </c>
    </row>
    <row r="2549" spans="1:22" x14ac:dyDescent="0.25">
      <c r="A2549" s="1">
        <v>4388</v>
      </c>
      <c r="B2549" s="19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1">
        <v>25.031999999999996</v>
      </c>
      <c r="R2549" s="1">
        <v>3</v>
      </c>
      <c r="S2549" s="11">
        <v>7.822499999999998</v>
      </c>
      <c r="T2549" s="20" t="str">
        <f>VLOOKUP(N2549,Referans!A:B,2,FALSE)</f>
        <v>Ayşe Demir</v>
      </c>
      <c r="U2549" s="20" t="str">
        <f>INDEX(Referans!B:B,MATCH(N2549,Referans!A:A,0))</f>
        <v>Ayşe Demir</v>
      </c>
      <c r="V2549" s="20" t="str">
        <f t="shared" si="39"/>
        <v>KARLI</v>
      </c>
    </row>
    <row r="2550" spans="1:22" x14ac:dyDescent="0.25">
      <c r="A2550" s="1">
        <v>4389</v>
      </c>
      <c r="B2550" s="19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1">
        <v>46.76</v>
      </c>
      <c r="R2550" s="1">
        <v>7</v>
      </c>
      <c r="S2550" s="11">
        <v>22.444800000000001</v>
      </c>
      <c r="T2550" s="20" t="str">
        <f>VLOOKUP(N2550,Referans!A:B,2,FALSE)</f>
        <v>Ayşe Demir</v>
      </c>
      <c r="U2550" s="20" t="str">
        <f>INDEX(Referans!B:B,MATCH(N2550,Referans!A:A,0))</f>
        <v>Ayşe Demir</v>
      </c>
      <c r="V2550" s="20" t="str">
        <f t="shared" si="39"/>
        <v>KARLI</v>
      </c>
    </row>
    <row r="2551" spans="1:22" x14ac:dyDescent="0.25">
      <c r="A2551" s="1">
        <v>4390</v>
      </c>
      <c r="B2551" s="19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1">
        <v>183.96800000000002</v>
      </c>
      <c r="R2551" s="1">
        <v>2</v>
      </c>
      <c r="S2551" s="11">
        <v>-25.295600000000022</v>
      </c>
      <c r="T2551" s="20" t="str">
        <f>VLOOKUP(N2551,Referans!A:B,2,FALSE)</f>
        <v>Ahmet Yılmaz</v>
      </c>
      <c r="U2551" s="20" t="str">
        <f>INDEX(Referans!B:B,MATCH(N2551,Referans!A:A,0))</f>
        <v>Ahmet Yılmaz</v>
      </c>
      <c r="V2551" s="20" t="str">
        <f t="shared" si="39"/>
        <v>ZARARLI</v>
      </c>
    </row>
    <row r="2552" spans="1:22" x14ac:dyDescent="0.25">
      <c r="A2552" s="1">
        <v>4391</v>
      </c>
      <c r="B2552" s="19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1">
        <v>1259.97</v>
      </c>
      <c r="R2552" s="1">
        <v>3</v>
      </c>
      <c r="S2552" s="11">
        <v>327.59220000000005</v>
      </c>
      <c r="T2552" s="20" t="str">
        <f>VLOOKUP(N2552,Referans!A:B,2,FALSE)</f>
        <v>Mehmet Kaya</v>
      </c>
      <c r="U2552" s="20" t="str">
        <f>INDEX(Referans!B:B,MATCH(N2552,Referans!A:A,0))</f>
        <v>Mehmet Kaya</v>
      </c>
      <c r="V2552" s="20" t="str">
        <f t="shared" si="39"/>
        <v>KARLI</v>
      </c>
    </row>
    <row r="2553" spans="1:22" x14ac:dyDescent="0.25">
      <c r="A2553" s="1">
        <v>4392</v>
      </c>
      <c r="B2553" s="19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1">
        <v>68.97</v>
      </c>
      <c r="R2553" s="1">
        <v>3</v>
      </c>
      <c r="S2553" s="11">
        <v>19.311600000000002</v>
      </c>
      <c r="T2553" s="20" t="str">
        <f>VLOOKUP(N2553,Referans!A:B,2,FALSE)</f>
        <v>Ayşe Demir</v>
      </c>
      <c r="U2553" s="20" t="str">
        <f>INDEX(Referans!B:B,MATCH(N2553,Referans!A:A,0))</f>
        <v>Ayşe Demir</v>
      </c>
      <c r="V2553" s="20" t="str">
        <f t="shared" si="39"/>
        <v>KARLI</v>
      </c>
    </row>
    <row r="2554" spans="1:22" x14ac:dyDescent="0.25">
      <c r="A2554" s="1">
        <v>4393</v>
      </c>
      <c r="B2554" s="19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1">
        <v>70.367999999999995</v>
      </c>
      <c r="R2554" s="1">
        <v>2</v>
      </c>
      <c r="S2554" s="11">
        <v>6.1572000000000031</v>
      </c>
      <c r="T2554" s="20" t="str">
        <f>VLOOKUP(N2554,Referans!A:B,2,FALSE)</f>
        <v>Ayşe Demir</v>
      </c>
      <c r="U2554" s="20" t="str">
        <f>INDEX(Referans!B:B,MATCH(N2554,Referans!A:A,0))</f>
        <v>Ayşe Demir</v>
      </c>
      <c r="V2554" s="20" t="str">
        <f t="shared" si="39"/>
        <v>KARLI</v>
      </c>
    </row>
    <row r="2555" spans="1:22" x14ac:dyDescent="0.25">
      <c r="A2555" s="1">
        <v>4394</v>
      </c>
      <c r="B2555" s="19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1">
        <v>59.960000000000008</v>
      </c>
      <c r="R2555" s="1">
        <v>5</v>
      </c>
      <c r="S2555" s="11">
        <v>21.735500000000002</v>
      </c>
      <c r="T2555" s="20" t="str">
        <f>VLOOKUP(N2555,Referans!A:B,2,FALSE)</f>
        <v>Mehmet Kaya</v>
      </c>
      <c r="U2555" s="20" t="str">
        <f>INDEX(Referans!B:B,MATCH(N2555,Referans!A:A,0))</f>
        <v>Mehmet Kaya</v>
      </c>
      <c r="V2555" s="20" t="str">
        <f t="shared" si="39"/>
        <v>KARLI</v>
      </c>
    </row>
    <row r="2556" spans="1:22" x14ac:dyDescent="0.25">
      <c r="A2556" s="1">
        <v>4397</v>
      </c>
      <c r="B2556" s="19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1">
        <v>361.37600000000003</v>
      </c>
      <c r="R2556" s="1">
        <v>2</v>
      </c>
      <c r="S2556" s="11">
        <v>27.103200000000001</v>
      </c>
      <c r="T2556" s="20" t="str">
        <f>VLOOKUP(N2556,Referans!A:B,2,FALSE)</f>
        <v>Mehmet Kaya</v>
      </c>
      <c r="U2556" s="20" t="str">
        <f>INDEX(Referans!B:B,MATCH(N2556,Referans!A:A,0))</f>
        <v>Mehmet Kaya</v>
      </c>
      <c r="V2556" s="20" t="str">
        <f t="shared" si="39"/>
        <v>KARLI</v>
      </c>
    </row>
    <row r="2557" spans="1:22" x14ac:dyDescent="0.25">
      <c r="A2557" s="1">
        <v>4400</v>
      </c>
      <c r="B2557" s="19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1">
        <v>199.89999999999998</v>
      </c>
      <c r="R2557" s="1">
        <v>5</v>
      </c>
      <c r="S2557" s="11">
        <v>89.954999999999984</v>
      </c>
      <c r="T2557" s="20" t="str">
        <f>VLOOKUP(N2557,Referans!A:B,2,FALSE)</f>
        <v>Ayşe Demir</v>
      </c>
      <c r="U2557" s="20" t="str">
        <f>INDEX(Referans!B:B,MATCH(N2557,Referans!A:A,0))</f>
        <v>Ayşe Demir</v>
      </c>
      <c r="V2557" s="20" t="str">
        <f t="shared" si="39"/>
        <v>KARLI</v>
      </c>
    </row>
    <row r="2558" spans="1:22" x14ac:dyDescent="0.25">
      <c r="A2558" s="1">
        <v>4401</v>
      </c>
      <c r="B2558" s="19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1">
        <v>901.94999999999993</v>
      </c>
      <c r="R2558" s="1">
        <v>3</v>
      </c>
      <c r="S2558" s="11">
        <v>297.64349999999996</v>
      </c>
      <c r="T2558" s="20" t="str">
        <f>VLOOKUP(N2558,Referans!A:B,2,FALSE)</f>
        <v>Ayşe Demir</v>
      </c>
      <c r="U2558" s="20" t="str">
        <f>INDEX(Referans!B:B,MATCH(N2558,Referans!A:A,0))</f>
        <v>Ayşe Demir</v>
      </c>
      <c r="V2558" s="20" t="str">
        <f t="shared" si="39"/>
        <v>KARLI</v>
      </c>
    </row>
    <row r="2559" spans="1:22" x14ac:dyDescent="0.25">
      <c r="A2559" s="1">
        <v>4402</v>
      </c>
      <c r="B2559" s="19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1">
        <v>971.5</v>
      </c>
      <c r="R2559" s="1">
        <v>5</v>
      </c>
      <c r="S2559" s="11">
        <v>252.59</v>
      </c>
      <c r="T2559" s="20" t="str">
        <f>VLOOKUP(N2559,Referans!A:B,2,FALSE)</f>
        <v>Ahmet Yılmaz</v>
      </c>
      <c r="U2559" s="20" t="str">
        <f>INDEX(Referans!B:B,MATCH(N2559,Referans!A:A,0))</f>
        <v>Ahmet Yılmaz</v>
      </c>
      <c r="V2559" s="20" t="str">
        <f t="shared" si="39"/>
        <v>KARLI</v>
      </c>
    </row>
    <row r="2560" spans="1:22" x14ac:dyDescent="0.25">
      <c r="A2560" s="1">
        <v>4403</v>
      </c>
      <c r="B2560" s="19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1">
        <v>11.328000000000001</v>
      </c>
      <c r="R2560" s="1">
        <v>2</v>
      </c>
      <c r="S2560" s="11">
        <v>2.5488000000000004</v>
      </c>
      <c r="T2560" s="20" t="str">
        <f>VLOOKUP(N2560,Referans!A:B,2,FALSE)</f>
        <v>Ayşe Demir</v>
      </c>
      <c r="U2560" s="20" t="str">
        <f>INDEX(Referans!B:B,MATCH(N2560,Referans!A:A,0))</f>
        <v>Ayşe Demir</v>
      </c>
      <c r="V2560" s="20" t="str">
        <f t="shared" si="39"/>
        <v>KARLI</v>
      </c>
    </row>
    <row r="2561" spans="1:22" x14ac:dyDescent="0.25">
      <c r="A2561" s="1">
        <v>4407</v>
      </c>
      <c r="B2561" s="19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1">
        <v>9.08</v>
      </c>
      <c r="R2561" s="1">
        <v>2</v>
      </c>
      <c r="S2561" s="11">
        <v>4.0859999999999994</v>
      </c>
      <c r="T2561" s="20" t="str">
        <f>VLOOKUP(N2561,Referans!A:B,2,FALSE)</f>
        <v>Ayşe Demir</v>
      </c>
      <c r="U2561" s="20" t="str">
        <f>INDEX(Referans!B:B,MATCH(N2561,Referans!A:A,0))</f>
        <v>Ayşe Demir</v>
      </c>
      <c r="V2561" s="20" t="str">
        <f t="shared" si="39"/>
        <v>KARLI</v>
      </c>
    </row>
    <row r="2562" spans="1:22" x14ac:dyDescent="0.25">
      <c r="A2562" s="1">
        <v>4408</v>
      </c>
      <c r="B2562" s="19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1">
        <v>314.54999999999995</v>
      </c>
      <c r="R2562" s="1">
        <v>3</v>
      </c>
      <c r="S2562" s="11">
        <v>150.98399999999998</v>
      </c>
      <c r="T2562" s="20" t="str">
        <f>VLOOKUP(N2562,Referans!A:B,2,FALSE)</f>
        <v>Ayşe Demir</v>
      </c>
      <c r="U2562" s="20" t="str">
        <f>INDEX(Referans!B:B,MATCH(N2562,Referans!A:A,0))</f>
        <v>Ayşe Demir</v>
      </c>
      <c r="V2562" s="20" t="str">
        <f t="shared" ref="V2562:V2625" si="40">IF(S2562&gt;0,"KARLI",IF(S2562=0,"KAR VEYA ZARAR YOK","ZARARLI"))</f>
        <v>KARLI</v>
      </c>
    </row>
    <row r="2563" spans="1:22" x14ac:dyDescent="0.25">
      <c r="A2563" s="1">
        <v>4409</v>
      </c>
      <c r="B2563" s="19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1">
        <v>4.91</v>
      </c>
      <c r="R2563" s="1">
        <v>1</v>
      </c>
      <c r="S2563" s="11">
        <v>2.3077000000000001</v>
      </c>
      <c r="T2563" s="20" t="str">
        <f>VLOOKUP(N2563,Referans!A:B,2,FALSE)</f>
        <v>Ayşe Demir</v>
      </c>
      <c r="U2563" s="20" t="str">
        <f>INDEX(Referans!B:B,MATCH(N2563,Referans!A:A,0))</f>
        <v>Ayşe Demir</v>
      </c>
      <c r="V2563" s="20" t="str">
        <f t="shared" si="40"/>
        <v>KARLI</v>
      </c>
    </row>
    <row r="2564" spans="1:22" x14ac:dyDescent="0.25">
      <c r="A2564" s="1">
        <v>4415</v>
      </c>
      <c r="B2564" s="19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1">
        <v>387.99</v>
      </c>
      <c r="R2564" s="1">
        <v>1</v>
      </c>
      <c r="S2564" s="11">
        <v>182.3553</v>
      </c>
      <c r="T2564" s="20" t="str">
        <f>VLOOKUP(N2564,Referans!A:B,2,FALSE)</f>
        <v>Ayşe Demir</v>
      </c>
      <c r="U2564" s="20" t="str">
        <f>INDEX(Referans!B:B,MATCH(N2564,Referans!A:A,0))</f>
        <v>Ayşe Demir</v>
      </c>
      <c r="V2564" s="20" t="str">
        <f t="shared" si="40"/>
        <v>KARLI</v>
      </c>
    </row>
    <row r="2565" spans="1:22" x14ac:dyDescent="0.25">
      <c r="A2565" s="1">
        <v>4418</v>
      </c>
      <c r="B2565" s="19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1">
        <v>478.24</v>
      </c>
      <c r="R2565" s="1">
        <v>8</v>
      </c>
      <c r="S2565" s="11">
        <v>219.99039999999997</v>
      </c>
      <c r="T2565" s="20" t="str">
        <f>VLOOKUP(N2565,Referans!A:B,2,FALSE)</f>
        <v>Ayşe Demir</v>
      </c>
      <c r="U2565" s="20" t="str">
        <f>INDEX(Referans!B:B,MATCH(N2565,Referans!A:A,0))</f>
        <v>Ayşe Demir</v>
      </c>
      <c r="V2565" s="20" t="str">
        <f t="shared" si="40"/>
        <v>KARLI</v>
      </c>
    </row>
    <row r="2566" spans="1:22" x14ac:dyDescent="0.25">
      <c r="A2566" s="1">
        <v>4423</v>
      </c>
      <c r="B2566" s="19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1">
        <v>17.239999999999998</v>
      </c>
      <c r="R2566" s="1">
        <v>2</v>
      </c>
      <c r="S2566" s="11">
        <v>4.4824000000000002</v>
      </c>
      <c r="T2566" s="20" t="str">
        <f>VLOOKUP(N2566,Referans!A:B,2,FALSE)</f>
        <v>Ayşe Demir</v>
      </c>
      <c r="U2566" s="20" t="str">
        <f>INDEX(Referans!B:B,MATCH(N2566,Referans!A:A,0))</f>
        <v>Ayşe Demir</v>
      </c>
      <c r="V2566" s="20" t="str">
        <f t="shared" si="40"/>
        <v>KARLI</v>
      </c>
    </row>
    <row r="2567" spans="1:22" x14ac:dyDescent="0.25">
      <c r="A2567" s="1">
        <v>4424</v>
      </c>
      <c r="B2567" s="19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1">
        <v>302.94</v>
      </c>
      <c r="R2567" s="1">
        <v>3</v>
      </c>
      <c r="S2567" s="11">
        <v>75.735000000000014</v>
      </c>
      <c r="T2567" s="20" t="str">
        <f>VLOOKUP(N2567,Referans!A:B,2,FALSE)</f>
        <v>Ahmet Yılmaz</v>
      </c>
      <c r="U2567" s="20" t="str">
        <f>INDEX(Referans!B:B,MATCH(N2567,Referans!A:A,0))</f>
        <v>Ahmet Yılmaz</v>
      </c>
      <c r="V2567" s="20" t="str">
        <f t="shared" si="40"/>
        <v>KARLI</v>
      </c>
    </row>
    <row r="2568" spans="1:22" x14ac:dyDescent="0.25">
      <c r="A2568" s="1">
        <v>4425</v>
      </c>
      <c r="B2568" s="19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1">
        <v>34.75</v>
      </c>
      <c r="R2568" s="1">
        <v>5</v>
      </c>
      <c r="S2568" s="11">
        <v>15.637499999999999</v>
      </c>
      <c r="T2568" s="20" t="str">
        <f>VLOOKUP(N2568,Referans!A:B,2,FALSE)</f>
        <v>Mehmet Kaya</v>
      </c>
      <c r="U2568" s="20" t="str">
        <f>INDEX(Referans!B:B,MATCH(N2568,Referans!A:A,0))</f>
        <v>Mehmet Kaya</v>
      </c>
      <c r="V2568" s="20" t="str">
        <f t="shared" si="40"/>
        <v>KARLI</v>
      </c>
    </row>
    <row r="2569" spans="1:22" x14ac:dyDescent="0.25">
      <c r="A2569" s="1">
        <v>4426</v>
      </c>
      <c r="B2569" s="19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1">
        <v>113.94</v>
      </c>
      <c r="R2569" s="1">
        <v>6</v>
      </c>
      <c r="S2569" s="11">
        <v>54.691199999999995</v>
      </c>
      <c r="T2569" s="20" t="str">
        <f>VLOOKUP(N2569,Referans!A:B,2,FALSE)</f>
        <v>Ayşe Demir</v>
      </c>
      <c r="U2569" s="20" t="str">
        <f>INDEX(Referans!B:B,MATCH(N2569,Referans!A:A,0))</f>
        <v>Ayşe Demir</v>
      </c>
      <c r="V2569" s="20" t="str">
        <f t="shared" si="40"/>
        <v>KARLI</v>
      </c>
    </row>
    <row r="2570" spans="1:22" x14ac:dyDescent="0.25">
      <c r="A2570" s="1">
        <v>4427</v>
      </c>
      <c r="B2570" s="19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1">
        <v>55.98</v>
      </c>
      <c r="R2570" s="1">
        <v>2</v>
      </c>
      <c r="S2570" s="11">
        <v>15.674399999999999</v>
      </c>
      <c r="T2570" s="20" t="str">
        <f>VLOOKUP(N2570,Referans!A:B,2,FALSE)</f>
        <v>Mehmet Kaya</v>
      </c>
      <c r="U2570" s="20" t="str">
        <f>INDEX(Referans!B:B,MATCH(N2570,Referans!A:A,0))</f>
        <v>Mehmet Kaya</v>
      </c>
      <c r="V2570" s="20" t="str">
        <f t="shared" si="40"/>
        <v>KARLI</v>
      </c>
    </row>
    <row r="2571" spans="1:22" x14ac:dyDescent="0.25">
      <c r="A2571" s="1">
        <v>4428</v>
      </c>
      <c r="B2571" s="19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1">
        <v>27.18</v>
      </c>
      <c r="R2571" s="1">
        <v>3</v>
      </c>
      <c r="S2571" s="11">
        <v>12.231</v>
      </c>
      <c r="T2571" s="20" t="str">
        <f>VLOOKUP(N2571,Referans!A:B,2,FALSE)</f>
        <v>Ayşe Demir</v>
      </c>
      <c r="U2571" s="20" t="str">
        <f>INDEX(Referans!B:B,MATCH(N2571,Referans!A:A,0))</f>
        <v>Ayşe Demir</v>
      </c>
      <c r="V2571" s="20" t="str">
        <f t="shared" si="40"/>
        <v>KARLI</v>
      </c>
    </row>
    <row r="2572" spans="1:22" x14ac:dyDescent="0.25">
      <c r="A2572" s="1">
        <v>4429</v>
      </c>
      <c r="B2572" s="19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1">
        <v>1805.88</v>
      </c>
      <c r="R2572" s="1">
        <v>6</v>
      </c>
      <c r="S2572" s="11">
        <v>523.70519999999988</v>
      </c>
      <c r="T2572" s="20" t="str">
        <f>VLOOKUP(N2572,Referans!A:B,2,FALSE)</f>
        <v>Ahmet Yılmaz</v>
      </c>
      <c r="U2572" s="20" t="str">
        <f>INDEX(Referans!B:B,MATCH(N2572,Referans!A:A,0))</f>
        <v>Ahmet Yılmaz</v>
      </c>
      <c r="V2572" s="20" t="str">
        <f t="shared" si="40"/>
        <v>KARLI</v>
      </c>
    </row>
    <row r="2573" spans="1:22" x14ac:dyDescent="0.25">
      <c r="A2573" s="1">
        <v>4430</v>
      </c>
      <c r="B2573" s="19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1">
        <v>70.949999999999989</v>
      </c>
      <c r="R2573" s="1">
        <v>3</v>
      </c>
      <c r="S2573" s="11">
        <v>18.447000000000003</v>
      </c>
      <c r="T2573" s="20" t="str">
        <f>VLOOKUP(N2573,Referans!A:B,2,FALSE)</f>
        <v>Ayşe Demir</v>
      </c>
      <c r="U2573" s="20" t="str">
        <f>INDEX(Referans!B:B,MATCH(N2573,Referans!A:A,0))</f>
        <v>Ayşe Demir</v>
      </c>
      <c r="V2573" s="20" t="str">
        <f t="shared" si="40"/>
        <v>KARLI</v>
      </c>
    </row>
    <row r="2574" spans="1:22" x14ac:dyDescent="0.25">
      <c r="A2574" s="1">
        <v>4431</v>
      </c>
      <c r="B2574" s="19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1">
        <v>20</v>
      </c>
      <c r="R2574" s="1">
        <v>4</v>
      </c>
      <c r="S2574" s="11">
        <v>9.6</v>
      </c>
      <c r="T2574" s="20" t="str">
        <f>VLOOKUP(N2574,Referans!A:B,2,FALSE)</f>
        <v>Ayşe Demir</v>
      </c>
      <c r="U2574" s="20" t="str">
        <f>INDEX(Referans!B:B,MATCH(N2574,Referans!A:A,0))</f>
        <v>Ayşe Demir</v>
      </c>
      <c r="V2574" s="20" t="str">
        <f t="shared" si="40"/>
        <v>KARLI</v>
      </c>
    </row>
    <row r="2575" spans="1:22" x14ac:dyDescent="0.25">
      <c r="A2575" s="1">
        <v>4432</v>
      </c>
      <c r="B2575" s="19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1">
        <v>7.98</v>
      </c>
      <c r="R2575" s="1">
        <v>3</v>
      </c>
      <c r="S2575" s="11">
        <v>2.0747999999999998</v>
      </c>
      <c r="T2575" s="20" t="str">
        <f>VLOOKUP(N2575,Referans!A:B,2,FALSE)</f>
        <v>Ayşe Demir</v>
      </c>
      <c r="U2575" s="20" t="str">
        <f>INDEX(Referans!B:B,MATCH(N2575,Referans!A:A,0))</f>
        <v>Ayşe Demir</v>
      </c>
      <c r="V2575" s="20" t="str">
        <f t="shared" si="40"/>
        <v>KARLI</v>
      </c>
    </row>
    <row r="2576" spans="1:22" x14ac:dyDescent="0.25">
      <c r="A2576" s="1">
        <v>4433</v>
      </c>
      <c r="B2576" s="19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1">
        <v>24.1</v>
      </c>
      <c r="R2576" s="1">
        <v>5</v>
      </c>
      <c r="S2576" s="11">
        <v>9.1580000000000013</v>
      </c>
      <c r="T2576" s="20" t="str">
        <f>VLOOKUP(N2576,Referans!A:B,2,FALSE)</f>
        <v>Ahmet Yılmaz</v>
      </c>
      <c r="U2576" s="20" t="str">
        <f>INDEX(Referans!B:B,MATCH(N2576,Referans!A:A,0))</f>
        <v>Ahmet Yılmaz</v>
      </c>
      <c r="V2576" s="20" t="str">
        <f t="shared" si="40"/>
        <v>KARLI</v>
      </c>
    </row>
    <row r="2577" spans="1:22" x14ac:dyDescent="0.25">
      <c r="A2577" s="1">
        <v>4434</v>
      </c>
      <c r="B2577" s="19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1">
        <v>8.75</v>
      </c>
      <c r="R2577" s="1">
        <v>1</v>
      </c>
      <c r="S2577" s="11">
        <v>2.6249999999999991</v>
      </c>
      <c r="T2577" s="20" t="str">
        <f>VLOOKUP(N2577,Referans!A:B,2,FALSE)</f>
        <v>Ayşe Demir</v>
      </c>
      <c r="U2577" s="20" t="str">
        <f>INDEX(Referans!B:B,MATCH(N2577,Referans!A:A,0))</f>
        <v>Ayşe Demir</v>
      </c>
      <c r="V2577" s="20" t="str">
        <f t="shared" si="40"/>
        <v>KARLI</v>
      </c>
    </row>
    <row r="2578" spans="1:22" x14ac:dyDescent="0.25">
      <c r="A2578" s="1">
        <v>4435</v>
      </c>
      <c r="B2578" s="19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1">
        <v>842.94</v>
      </c>
      <c r="R2578" s="1">
        <v>3</v>
      </c>
      <c r="S2578" s="11">
        <v>160.15860000000001</v>
      </c>
      <c r="T2578" s="20" t="str">
        <f>VLOOKUP(N2578,Referans!A:B,2,FALSE)</f>
        <v>Ahmet Yılmaz</v>
      </c>
      <c r="U2578" s="20" t="str">
        <f>INDEX(Referans!B:B,MATCH(N2578,Referans!A:A,0))</f>
        <v>Ahmet Yılmaz</v>
      </c>
      <c r="V2578" s="20" t="str">
        <f t="shared" si="40"/>
        <v>KARLI</v>
      </c>
    </row>
    <row r="2579" spans="1:22" x14ac:dyDescent="0.25">
      <c r="A2579" s="1">
        <v>4436</v>
      </c>
      <c r="B2579" s="19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1">
        <v>2.1819999999999995</v>
      </c>
      <c r="R2579" s="1">
        <v>1</v>
      </c>
      <c r="S2579" s="11">
        <v>-3.6002999999999998</v>
      </c>
      <c r="T2579" s="20" t="str">
        <f>VLOOKUP(N2579,Referans!A:B,2,FALSE)</f>
        <v>Ayşe Demir</v>
      </c>
      <c r="U2579" s="20" t="str">
        <f>INDEX(Referans!B:B,MATCH(N2579,Referans!A:A,0))</f>
        <v>Ayşe Demir</v>
      </c>
      <c r="V2579" s="20" t="str">
        <f t="shared" si="40"/>
        <v>ZARARLI</v>
      </c>
    </row>
    <row r="2580" spans="1:22" x14ac:dyDescent="0.25">
      <c r="A2580" s="1">
        <v>4437</v>
      </c>
      <c r="B2580" s="19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1">
        <v>27.384</v>
      </c>
      <c r="R2580" s="1">
        <v>7</v>
      </c>
      <c r="S2580" s="11">
        <v>2.7384000000000022</v>
      </c>
      <c r="T2580" s="20" t="str">
        <f>VLOOKUP(N2580,Referans!A:B,2,FALSE)</f>
        <v>Ayşe Demir</v>
      </c>
      <c r="U2580" s="20" t="str">
        <f>INDEX(Referans!B:B,MATCH(N2580,Referans!A:A,0))</f>
        <v>Ayşe Demir</v>
      </c>
      <c r="V2580" s="20" t="str">
        <f t="shared" si="40"/>
        <v>KARLI</v>
      </c>
    </row>
    <row r="2581" spans="1:22" x14ac:dyDescent="0.25">
      <c r="A2581" s="1">
        <v>4438</v>
      </c>
      <c r="B2581" s="19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1">
        <v>26.405999999999992</v>
      </c>
      <c r="R2581" s="1">
        <v>3</v>
      </c>
      <c r="S2581" s="11">
        <v>-71.296199999999999</v>
      </c>
      <c r="T2581" s="20" t="str">
        <f>VLOOKUP(N2581,Referans!A:B,2,FALSE)</f>
        <v>Ayşe Demir</v>
      </c>
      <c r="U2581" s="20" t="str">
        <f>INDEX(Referans!B:B,MATCH(N2581,Referans!A:A,0))</f>
        <v>Ayşe Demir</v>
      </c>
      <c r="V2581" s="20" t="str">
        <f t="shared" si="40"/>
        <v>ZARARLI</v>
      </c>
    </row>
    <row r="2582" spans="1:22" x14ac:dyDescent="0.25">
      <c r="A2582" s="1">
        <v>4439</v>
      </c>
      <c r="B2582" s="19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1">
        <v>10.368000000000002</v>
      </c>
      <c r="R2582" s="1">
        <v>2</v>
      </c>
      <c r="S2582" s="11">
        <v>3.6288</v>
      </c>
      <c r="T2582" s="20" t="str">
        <f>VLOOKUP(N2582,Referans!A:B,2,FALSE)</f>
        <v>Ayşe Demir</v>
      </c>
      <c r="U2582" s="20" t="str">
        <f>INDEX(Referans!B:B,MATCH(N2582,Referans!A:A,0))</f>
        <v>Ayşe Demir</v>
      </c>
      <c r="V2582" s="20" t="str">
        <f t="shared" si="40"/>
        <v>KARLI</v>
      </c>
    </row>
    <row r="2583" spans="1:22" x14ac:dyDescent="0.25">
      <c r="A2583" s="1">
        <v>4440</v>
      </c>
      <c r="B2583" s="19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1">
        <v>23.680000000000003</v>
      </c>
      <c r="R2583" s="1">
        <v>4</v>
      </c>
      <c r="S2583" s="11">
        <v>7.3999999999999995</v>
      </c>
      <c r="T2583" s="20" t="str">
        <f>VLOOKUP(N2583,Referans!A:B,2,FALSE)</f>
        <v>Ayşe Demir</v>
      </c>
      <c r="U2583" s="20" t="str">
        <f>INDEX(Referans!B:B,MATCH(N2583,Referans!A:A,0))</f>
        <v>Ayşe Demir</v>
      </c>
      <c r="V2583" s="20" t="str">
        <f t="shared" si="40"/>
        <v>KARLI</v>
      </c>
    </row>
    <row r="2584" spans="1:22" x14ac:dyDescent="0.25">
      <c r="A2584" s="1">
        <v>4441</v>
      </c>
      <c r="B2584" s="19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1">
        <v>109.95</v>
      </c>
      <c r="R2584" s="1">
        <v>1</v>
      </c>
      <c r="S2584" s="11">
        <v>36.283500000000004</v>
      </c>
      <c r="T2584" s="20" t="str">
        <f>VLOOKUP(N2584,Referans!A:B,2,FALSE)</f>
        <v>Mehmet Kaya</v>
      </c>
      <c r="U2584" s="20" t="str">
        <f>INDEX(Referans!B:B,MATCH(N2584,Referans!A:A,0))</f>
        <v>Mehmet Kaya</v>
      </c>
      <c r="V2584" s="20" t="str">
        <f t="shared" si="40"/>
        <v>KARLI</v>
      </c>
    </row>
    <row r="2585" spans="1:22" x14ac:dyDescent="0.25">
      <c r="A2585" s="1">
        <v>4442</v>
      </c>
      <c r="B2585" s="19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1">
        <v>965.84999999999991</v>
      </c>
      <c r="R2585" s="1">
        <v>5</v>
      </c>
      <c r="S2585" s="11">
        <v>135.21900000000002</v>
      </c>
      <c r="T2585" s="20" t="str">
        <f>VLOOKUP(N2585,Referans!A:B,2,FALSE)</f>
        <v>Ayşe Demir</v>
      </c>
      <c r="U2585" s="20" t="str">
        <f>INDEX(Referans!B:B,MATCH(N2585,Referans!A:A,0))</f>
        <v>Ayşe Demir</v>
      </c>
      <c r="V2585" s="20" t="str">
        <f t="shared" si="40"/>
        <v>KARLI</v>
      </c>
    </row>
    <row r="2586" spans="1:22" x14ac:dyDescent="0.25">
      <c r="A2586" s="1">
        <v>4443</v>
      </c>
      <c r="B2586" s="19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1">
        <v>29.2</v>
      </c>
      <c r="R2586" s="1">
        <v>5</v>
      </c>
      <c r="S2586" s="11">
        <v>10.511999999999999</v>
      </c>
      <c r="T2586" s="20" t="str">
        <f>VLOOKUP(N2586,Referans!A:B,2,FALSE)</f>
        <v>Ayşe Demir</v>
      </c>
      <c r="U2586" s="20" t="str">
        <f>INDEX(Referans!B:B,MATCH(N2586,Referans!A:A,0))</f>
        <v>Ayşe Demir</v>
      </c>
      <c r="V2586" s="20" t="str">
        <f t="shared" si="40"/>
        <v>KARLI</v>
      </c>
    </row>
    <row r="2587" spans="1:22" x14ac:dyDescent="0.25">
      <c r="A2587" s="1">
        <v>4444</v>
      </c>
      <c r="B2587" s="19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1">
        <v>32.400000000000006</v>
      </c>
      <c r="R2587" s="1">
        <v>5</v>
      </c>
      <c r="S2587" s="11">
        <v>15.552000000000001</v>
      </c>
      <c r="T2587" s="20" t="str">
        <f>VLOOKUP(N2587,Referans!A:B,2,FALSE)</f>
        <v>Ayşe Demir</v>
      </c>
      <c r="U2587" s="20" t="str">
        <f>INDEX(Referans!B:B,MATCH(N2587,Referans!A:A,0))</f>
        <v>Ayşe Demir</v>
      </c>
      <c r="V2587" s="20" t="str">
        <f t="shared" si="40"/>
        <v>KARLI</v>
      </c>
    </row>
    <row r="2588" spans="1:22" x14ac:dyDescent="0.25">
      <c r="A2588" s="1">
        <v>4452</v>
      </c>
      <c r="B2588" s="19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1">
        <v>25.4</v>
      </c>
      <c r="R2588" s="1">
        <v>5</v>
      </c>
      <c r="S2588" s="11">
        <v>8.6359999999999992</v>
      </c>
      <c r="T2588" s="20" t="str">
        <f>VLOOKUP(N2588,Referans!A:B,2,FALSE)</f>
        <v>Ahmet Yılmaz</v>
      </c>
      <c r="U2588" s="20" t="str">
        <f>INDEX(Referans!B:B,MATCH(N2588,Referans!A:A,0))</f>
        <v>Ahmet Yılmaz</v>
      </c>
      <c r="V2588" s="20" t="str">
        <f t="shared" si="40"/>
        <v>KARLI</v>
      </c>
    </row>
    <row r="2589" spans="1:22" x14ac:dyDescent="0.25">
      <c r="A2589" s="1">
        <v>4453</v>
      </c>
      <c r="B2589" s="19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1">
        <v>43.96</v>
      </c>
      <c r="R2589" s="1">
        <v>2</v>
      </c>
      <c r="S2589" s="11">
        <v>20.661200000000001</v>
      </c>
      <c r="T2589" s="20" t="str">
        <f>VLOOKUP(N2589,Referans!A:B,2,FALSE)</f>
        <v>Ayşe Demir</v>
      </c>
      <c r="U2589" s="20" t="str">
        <f>INDEX(Referans!B:B,MATCH(N2589,Referans!A:A,0))</f>
        <v>Ayşe Demir</v>
      </c>
      <c r="V2589" s="20" t="str">
        <f t="shared" si="40"/>
        <v>KARLI</v>
      </c>
    </row>
    <row r="2590" spans="1:22" x14ac:dyDescent="0.25">
      <c r="A2590" s="1">
        <v>4454</v>
      </c>
      <c r="B2590" s="19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1">
        <v>1279.165</v>
      </c>
      <c r="R2590" s="1">
        <v>5</v>
      </c>
      <c r="S2590" s="11">
        <v>225.73499999999993</v>
      </c>
      <c r="T2590" s="20" t="str">
        <f>VLOOKUP(N2590,Referans!A:B,2,FALSE)</f>
        <v>Ahmet Yılmaz</v>
      </c>
      <c r="U2590" s="20" t="str">
        <f>INDEX(Referans!B:B,MATCH(N2590,Referans!A:A,0))</f>
        <v>Ahmet Yılmaz</v>
      </c>
      <c r="V2590" s="20" t="str">
        <f t="shared" si="40"/>
        <v>KARLI</v>
      </c>
    </row>
    <row r="2591" spans="1:22" x14ac:dyDescent="0.25">
      <c r="A2591" s="1">
        <v>4455</v>
      </c>
      <c r="B2591" s="19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1">
        <v>27.92</v>
      </c>
      <c r="R2591" s="1">
        <v>4</v>
      </c>
      <c r="S2591" s="11">
        <v>0.5583999999999989</v>
      </c>
      <c r="T2591" s="20" t="str">
        <f>VLOOKUP(N2591,Referans!A:B,2,FALSE)</f>
        <v>Ayşe Demir</v>
      </c>
      <c r="U2591" s="20" t="str">
        <f>INDEX(Referans!B:B,MATCH(N2591,Referans!A:A,0))</f>
        <v>Ayşe Demir</v>
      </c>
      <c r="V2591" s="20" t="str">
        <f t="shared" si="40"/>
        <v>KARLI</v>
      </c>
    </row>
    <row r="2592" spans="1:22" x14ac:dyDescent="0.25">
      <c r="A2592" s="1">
        <v>4458</v>
      </c>
      <c r="B2592" s="19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1">
        <v>244.54999999999998</v>
      </c>
      <c r="R2592" s="1">
        <v>5</v>
      </c>
      <c r="S2592" s="11">
        <v>114.93849999999998</v>
      </c>
      <c r="T2592" s="20" t="str">
        <f>VLOOKUP(N2592,Referans!A:B,2,FALSE)</f>
        <v>Ayşe Demir</v>
      </c>
      <c r="U2592" s="20" t="str">
        <f>INDEX(Referans!B:B,MATCH(N2592,Referans!A:A,0))</f>
        <v>Ayşe Demir</v>
      </c>
      <c r="V2592" s="20" t="str">
        <f t="shared" si="40"/>
        <v>KARLI</v>
      </c>
    </row>
    <row r="2593" spans="1:22" x14ac:dyDescent="0.25">
      <c r="A2593" s="1">
        <v>4459</v>
      </c>
      <c r="B2593" s="19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1">
        <v>1332.4960000000001</v>
      </c>
      <c r="R2593" s="1">
        <v>2</v>
      </c>
      <c r="S2593" s="11">
        <v>-299.8116</v>
      </c>
      <c r="T2593" s="20" t="str">
        <f>VLOOKUP(N2593,Referans!A:B,2,FALSE)</f>
        <v>Ayşe Demir</v>
      </c>
      <c r="U2593" s="20" t="str">
        <f>INDEX(Referans!B:B,MATCH(N2593,Referans!A:A,0))</f>
        <v>Ayşe Demir</v>
      </c>
      <c r="V2593" s="20" t="str">
        <f t="shared" si="40"/>
        <v>ZARARLI</v>
      </c>
    </row>
    <row r="2594" spans="1:22" x14ac:dyDescent="0.25">
      <c r="A2594" s="1">
        <v>4460</v>
      </c>
      <c r="B2594" s="19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1">
        <v>32.776000000000003</v>
      </c>
      <c r="R2594" s="1">
        <v>1</v>
      </c>
      <c r="S2594" s="11">
        <v>3.2776000000000014</v>
      </c>
      <c r="T2594" s="20" t="str">
        <f>VLOOKUP(N2594,Referans!A:B,2,FALSE)</f>
        <v>Ahmet Yılmaz</v>
      </c>
      <c r="U2594" s="20" t="str">
        <f>INDEX(Referans!B:B,MATCH(N2594,Referans!A:A,0))</f>
        <v>Ahmet Yılmaz</v>
      </c>
      <c r="V2594" s="20" t="str">
        <f t="shared" si="40"/>
        <v>KARLI</v>
      </c>
    </row>
    <row r="2595" spans="1:22" x14ac:dyDescent="0.25">
      <c r="A2595" s="1">
        <v>4461</v>
      </c>
      <c r="B2595" s="19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1">
        <v>147.184</v>
      </c>
      <c r="R2595" s="1">
        <v>2</v>
      </c>
      <c r="S2595" s="11">
        <v>-29.436800000000012</v>
      </c>
      <c r="T2595" s="20" t="str">
        <f>VLOOKUP(N2595,Referans!A:B,2,FALSE)</f>
        <v>Ayşe Demir</v>
      </c>
      <c r="U2595" s="20" t="str">
        <f>INDEX(Referans!B:B,MATCH(N2595,Referans!A:A,0))</f>
        <v>Ayşe Demir</v>
      </c>
      <c r="V2595" s="20" t="str">
        <f t="shared" si="40"/>
        <v>ZARARLI</v>
      </c>
    </row>
    <row r="2596" spans="1:22" x14ac:dyDescent="0.25">
      <c r="A2596" s="1">
        <v>4462</v>
      </c>
      <c r="B2596" s="19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1">
        <v>54.384000000000007</v>
      </c>
      <c r="R2596" s="1">
        <v>2</v>
      </c>
      <c r="S2596" s="11">
        <v>1.359599999999995</v>
      </c>
      <c r="T2596" s="20" t="str">
        <f>VLOOKUP(N2596,Referans!A:B,2,FALSE)</f>
        <v>Mehmet Kaya</v>
      </c>
      <c r="U2596" s="20" t="str">
        <f>INDEX(Referans!B:B,MATCH(N2596,Referans!A:A,0))</f>
        <v>Mehmet Kaya</v>
      </c>
      <c r="V2596" s="20" t="str">
        <f t="shared" si="40"/>
        <v>KARLI</v>
      </c>
    </row>
    <row r="2597" spans="1:22" x14ac:dyDescent="0.25">
      <c r="A2597" s="1">
        <v>4463</v>
      </c>
      <c r="B2597" s="19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1">
        <v>76.77600000000001</v>
      </c>
      <c r="R2597" s="1">
        <v>4</v>
      </c>
      <c r="S2597" s="11">
        <v>-58.861599999999981</v>
      </c>
      <c r="T2597" s="20" t="str">
        <f>VLOOKUP(N2597,Referans!A:B,2,FALSE)</f>
        <v>Ayşe Demir</v>
      </c>
      <c r="U2597" s="20" t="str">
        <f>INDEX(Referans!B:B,MATCH(N2597,Referans!A:A,0))</f>
        <v>Ayşe Demir</v>
      </c>
      <c r="V2597" s="20" t="str">
        <f t="shared" si="40"/>
        <v>ZARARLI</v>
      </c>
    </row>
    <row r="2598" spans="1:22" x14ac:dyDescent="0.25">
      <c r="A2598" s="1">
        <v>4464</v>
      </c>
      <c r="B2598" s="19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1">
        <v>14.352000000000002</v>
      </c>
      <c r="R2598" s="1">
        <v>3</v>
      </c>
      <c r="S2598" s="11">
        <v>5.2026000000000003</v>
      </c>
      <c r="T2598" s="20" t="str">
        <f>VLOOKUP(N2598,Referans!A:B,2,FALSE)</f>
        <v>Ayşe Demir</v>
      </c>
      <c r="U2598" s="20" t="str">
        <f>INDEX(Referans!B:B,MATCH(N2598,Referans!A:A,0))</f>
        <v>Ayşe Demir</v>
      </c>
      <c r="V2598" s="20" t="str">
        <f t="shared" si="40"/>
        <v>KARLI</v>
      </c>
    </row>
    <row r="2599" spans="1:22" x14ac:dyDescent="0.25">
      <c r="A2599" s="1">
        <v>4465</v>
      </c>
      <c r="B2599" s="19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1">
        <v>209.79200000000003</v>
      </c>
      <c r="R2599" s="1">
        <v>2</v>
      </c>
      <c r="S2599" s="11">
        <v>26.22399999999999</v>
      </c>
      <c r="T2599" s="20" t="str">
        <f>VLOOKUP(N2599,Referans!A:B,2,FALSE)</f>
        <v>Ayşe Demir</v>
      </c>
      <c r="U2599" s="20" t="str">
        <f>INDEX(Referans!B:B,MATCH(N2599,Referans!A:A,0))</f>
        <v>Ayşe Demir</v>
      </c>
      <c r="V2599" s="20" t="str">
        <f t="shared" si="40"/>
        <v>KARLI</v>
      </c>
    </row>
    <row r="2600" spans="1:22" x14ac:dyDescent="0.25">
      <c r="A2600" s="1">
        <v>4467</v>
      </c>
      <c r="B2600" s="19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1">
        <v>16.38</v>
      </c>
      <c r="R2600" s="1">
        <v>9</v>
      </c>
      <c r="S2600" s="11">
        <v>7.3709999999999996</v>
      </c>
      <c r="T2600" s="20" t="str">
        <f>VLOOKUP(N2600,Referans!A:B,2,FALSE)</f>
        <v>Ayşe Demir</v>
      </c>
      <c r="U2600" s="20" t="str">
        <f>INDEX(Referans!B:B,MATCH(N2600,Referans!A:A,0))</f>
        <v>Ayşe Demir</v>
      </c>
      <c r="V2600" s="20" t="str">
        <f t="shared" si="40"/>
        <v>KARLI</v>
      </c>
    </row>
    <row r="2601" spans="1:22" x14ac:dyDescent="0.25">
      <c r="A2601" s="1">
        <v>4468</v>
      </c>
      <c r="B2601" s="19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1">
        <v>167.96</v>
      </c>
      <c r="R2601" s="1">
        <v>2</v>
      </c>
      <c r="S2601" s="11">
        <v>78.941199999999995</v>
      </c>
      <c r="T2601" s="20" t="str">
        <f>VLOOKUP(N2601,Referans!A:B,2,FALSE)</f>
        <v>Ayşe Demir</v>
      </c>
      <c r="U2601" s="20" t="str">
        <f>INDEX(Referans!B:B,MATCH(N2601,Referans!A:A,0))</f>
        <v>Ayşe Demir</v>
      </c>
      <c r="V2601" s="20" t="str">
        <f t="shared" si="40"/>
        <v>KARLI</v>
      </c>
    </row>
    <row r="2602" spans="1:22" x14ac:dyDescent="0.25">
      <c r="A2602" s="1">
        <v>4469</v>
      </c>
      <c r="B2602" s="19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1">
        <v>321.56799999999998</v>
      </c>
      <c r="R2602" s="1">
        <v>2</v>
      </c>
      <c r="S2602" s="11">
        <v>-16.078399999999988</v>
      </c>
      <c r="T2602" s="20" t="str">
        <f>VLOOKUP(N2602,Referans!A:B,2,FALSE)</f>
        <v>Ahmet Yılmaz</v>
      </c>
      <c r="U2602" s="20" t="str">
        <f>INDEX(Referans!B:B,MATCH(N2602,Referans!A:A,0))</f>
        <v>Ahmet Yılmaz</v>
      </c>
      <c r="V2602" s="20" t="str">
        <f t="shared" si="40"/>
        <v>ZARARLI</v>
      </c>
    </row>
    <row r="2603" spans="1:22" x14ac:dyDescent="0.25">
      <c r="A2603" s="1">
        <v>4470</v>
      </c>
      <c r="B2603" s="19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1">
        <v>12.96</v>
      </c>
      <c r="R2603" s="1">
        <v>2</v>
      </c>
      <c r="S2603" s="11">
        <v>6.2208000000000006</v>
      </c>
      <c r="T2603" s="20" t="str">
        <f>VLOOKUP(N2603,Referans!A:B,2,FALSE)</f>
        <v>Ayşe Demir</v>
      </c>
      <c r="U2603" s="20" t="str">
        <f>INDEX(Referans!B:B,MATCH(N2603,Referans!A:A,0))</f>
        <v>Ayşe Demir</v>
      </c>
      <c r="V2603" s="20" t="str">
        <f t="shared" si="40"/>
        <v>KARLI</v>
      </c>
    </row>
    <row r="2604" spans="1:22" x14ac:dyDescent="0.25">
      <c r="A2604" s="1">
        <v>4471</v>
      </c>
      <c r="B2604" s="19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1">
        <v>128.05799999999999</v>
      </c>
      <c r="R2604" s="1">
        <v>3</v>
      </c>
      <c r="S2604" s="11">
        <v>-23.782199999999996</v>
      </c>
      <c r="T2604" s="20" t="str">
        <f>VLOOKUP(N2604,Referans!A:B,2,FALSE)</f>
        <v>Ahmet Yılmaz</v>
      </c>
      <c r="U2604" s="20" t="str">
        <f>INDEX(Referans!B:B,MATCH(N2604,Referans!A:A,0))</f>
        <v>Ahmet Yılmaz</v>
      </c>
      <c r="V2604" s="20" t="str">
        <f t="shared" si="40"/>
        <v>ZARARLI</v>
      </c>
    </row>
    <row r="2605" spans="1:22" x14ac:dyDescent="0.25">
      <c r="A2605" s="1">
        <v>4472</v>
      </c>
      <c r="B2605" s="19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1">
        <v>63.686</v>
      </c>
      <c r="R2605" s="1">
        <v>1</v>
      </c>
      <c r="S2605" s="11">
        <v>-15.466600000000003</v>
      </c>
      <c r="T2605" s="20" t="str">
        <f>VLOOKUP(N2605,Referans!A:B,2,FALSE)</f>
        <v>Ahmet Yılmaz</v>
      </c>
      <c r="U2605" s="20" t="str">
        <f>INDEX(Referans!B:B,MATCH(N2605,Referans!A:A,0))</f>
        <v>Ahmet Yılmaz</v>
      </c>
      <c r="V2605" s="20" t="str">
        <f t="shared" si="40"/>
        <v>ZARARLI</v>
      </c>
    </row>
    <row r="2606" spans="1:22" x14ac:dyDescent="0.25">
      <c r="A2606" s="1">
        <v>4473</v>
      </c>
      <c r="B2606" s="19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1">
        <v>239.976</v>
      </c>
      <c r="R2606" s="1">
        <v>3</v>
      </c>
      <c r="S2606" s="11">
        <v>65.993400000000008</v>
      </c>
      <c r="T2606" s="20" t="str">
        <f>VLOOKUP(N2606,Referans!A:B,2,FALSE)</f>
        <v>Mehmet Kaya</v>
      </c>
      <c r="U2606" s="20" t="str">
        <f>INDEX(Referans!B:B,MATCH(N2606,Referans!A:A,0))</f>
        <v>Mehmet Kaya</v>
      </c>
      <c r="V2606" s="20" t="str">
        <f t="shared" si="40"/>
        <v>KARLI</v>
      </c>
    </row>
    <row r="2607" spans="1:22" x14ac:dyDescent="0.25">
      <c r="A2607" s="1">
        <v>4474</v>
      </c>
      <c r="B2607" s="19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1">
        <v>344.22</v>
      </c>
      <c r="R2607" s="1">
        <v>2</v>
      </c>
      <c r="S2607" s="11">
        <v>-189.32100000000003</v>
      </c>
      <c r="T2607" s="20" t="str">
        <f>VLOOKUP(N2607,Referans!A:B,2,FALSE)</f>
        <v>Ahmet Yılmaz</v>
      </c>
      <c r="U2607" s="20" t="str">
        <f>INDEX(Referans!B:B,MATCH(N2607,Referans!A:A,0))</f>
        <v>Ahmet Yılmaz</v>
      </c>
      <c r="V2607" s="20" t="str">
        <f t="shared" si="40"/>
        <v>ZARARLI</v>
      </c>
    </row>
    <row r="2608" spans="1:22" x14ac:dyDescent="0.25">
      <c r="A2608" s="1">
        <v>4475</v>
      </c>
      <c r="B2608" s="19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1">
        <v>15.552000000000003</v>
      </c>
      <c r="R2608" s="1">
        <v>3</v>
      </c>
      <c r="S2608" s="11">
        <v>5.4432</v>
      </c>
      <c r="T2608" s="20" t="str">
        <f>VLOOKUP(N2608,Referans!A:B,2,FALSE)</f>
        <v>Ayşe Demir</v>
      </c>
      <c r="U2608" s="20" t="str">
        <f>INDEX(Referans!B:B,MATCH(N2608,Referans!A:A,0))</f>
        <v>Ayşe Demir</v>
      </c>
      <c r="V2608" s="20" t="str">
        <f t="shared" si="40"/>
        <v>KARLI</v>
      </c>
    </row>
    <row r="2609" spans="1:22" x14ac:dyDescent="0.25">
      <c r="A2609" s="1">
        <v>4476</v>
      </c>
      <c r="B2609" s="19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1">
        <v>21.248000000000001</v>
      </c>
      <c r="R2609" s="1">
        <v>4</v>
      </c>
      <c r="S2609" s="11">
        <v>7.436799999999999</v>
      </c>
      <c r="T2609" s="20" t="str">
        <f>VLOOKUP(N2609,Referans!A:B,2,FALSE)</f>
        <v>Ahmet Yılmaz</v>
      </c>
      <c r="U2609" s="20" t="str">
        <f>INDEX(Referans!B:B,MATCH(N2609,Referans!A:A,0))</f>
        <v>Ahmet Yılmaz</v>
      </c>
      <c r="V2609" s="20" t="str">
        <f t="shared" si="40"/>
        <v>KARLI</v>
      </c>
    </row>
    <row r="2610" spans="1:22" x14ac:dyDescent="0.25">
      <c r="A2610" s="1">
        <v>4477</v>
      </c>
      <c r="B2610" s="19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1">
        <v>8.4480000000000004</v>
      </c>
      <c r="R2610" s="1">
        <v>2</v>
      </c>
      <c r="S2610" s="11">
        <v>2.6399999999999997</v>
      </c>
      <c r="T2610" s="20" t="str">
        <f>VLOOKUP(N2610,Referans!A:B,2,FALSE)</f>
        <v>Ayşe Demir</v>
      </c>
      <c r="U2610" s="20" t="str">
        <f>INDEX(Referans!B:B,MATCH(N2610,Referans!A:A,0))</f>
        <v>Ayşe Demir</v>
      </c>
      <c r="V2610" s="20" t="str">
        <f t="shared" si="40"/>
        <v>KARLI</v>
      </c>
    </row>
    <row r="2611" spans="1:22" x14ac:dyDescent="0.25">
      <c r="A2611" s="1">
        <v>4478</v>
      </c>
      <c r="B2611" s="19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1">
        <v>333.09000000000003</v>
      </c>
      <c r="R2611" s="1">
        <v>3</v>
      </c>
      <c r="S2611" s="11">
        <v>23.316299999999984</v>
      </c>
      <c r="T2611" s="20" t="str">
        <f>VLOOKUP(N2611,Referans!A:B,2,FALSE)</f>
        <v>Ayşe Demir</v>
      </c>
      <c r="U2611" s="20" t="str">
        <f>INDEX(Referans!B:B,MATCH(N2611,Referans!A:A,0))</f>
        <v>Ayşe Demir</v>
      </c>
      <c r="V2611" s="20" t="str">
        <f t="shared" si="40"/>
        <v>KARLI</v>
      </c>
    </row>
    <row r="2612" spans="1:22" x14ac:dyDescent="0.25">
      <c r="A2612" s="1">
        <v>4479</v>
      </c>
      <c r="B2612" s="19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1">
        <v>248.98</v>
      </c>
      <c r="R2612" s="1">
        <v>2</v>
      </c>
      <c r="S2612" s="11">
        <v>54.775599999999997</v>
      </c>
      <c r="T2612" s="20" t="str">
        <f>VLOOKUP(N2612,Referans!A:B,2,FALSE)</f>
        <v>Ahmet Yılmaz</v>
      </c>
      <c r="U2612" s="20" t="str">
        <f>INDEX(Referans!B:B,MATCH(N2612,Referans!A:A,0))</f>
        <v>Ahmet Yılmaz</v>
      </c>
      <c r="V2612" s="20" t="str">
        <f t="shared" si="40"/>
        <v>KARLI</v>
      </c>
    </row>
    <row r="2613" spans="1:22" x14ac:dyDescent="0.25">
      <c r="A2613" s="1">
        <v>4481</v>
      </c>
      <c r="B2613" s="19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1">
        <v>15.260000000000002</v>
      </c>
      <c r="R2613" s="1">
        <v>7</v>
      </c>
      <c r="S2613" s="11">
        <v>5.0358000000000001</v>
      </c>
      <c r="T2613" s="20" t="str">
        <f>VLOOKUP(N2613,Referans!A:B,2,FALSE)</f>
        <v>Ayşe Demir</v>
      </c>
      <c r="U2613" s="20" t="str">
        <f>INDEX(Referans!B:B,MATCH(N2613,Referans!A:A,0))</f>
        <v>Ayşe Demir</v>
      </c>
      <c r="V2613" s="20" t="str">
        <f t="shared" si="40"/>
        <v>KARLI</v>
      </c>
    </row>
    <row r="2614" spans="1:22" x14ac:dyDescent="0.25">
      <c r="A2614" s="1">
        <v>4482</v>
      </c>
      <c r="B2614" s="19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1">
        <v>43.32</v>
      </c>
      <c r="R2614" s="1">
        <v>2</v>
      </c>
      <c r="S2614" s="11">
        <v>14.295599999999997</v>
      </c>
      <c r="T2614" s="20" t="str">
        <f>VLOOKUP(N2614,Referans!A:B,2,FALSE)</f>
        <v>Ayşe Demir</v>
      </c>
      <c r="U2614" s="20" t="str">
        <f>INDEX(Referans!B:B,MATCH(N2614,Referans!A:A,0))</f>
        <v>Ayşe Demir</v>
      </c>
      <c r="V2614" s="20" t="str">
        <f t="shared" si="40"/>
        <v>KARLI</v>
      </c>
    </row>
    <row r="2615" spans="1:22" x14ac:dyDescent="0.25">
      <c r="A2615" s="1">
        <v>4483</v>
      </c>
      <c r="B2615" s="19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1">
        <v>43.584000000000003</v>
      </c>
      <c r="R2615" s="1">
        <v>12</v>
      </c>
      <c r="S2615" s="11">
        <v>15.799199999999999</v>
      </c>
      <c r="T2615" s="20" t="str">
        <f>VLOOKUP(N2615,Referans!A:B,2,FALSE)</f>
        <v>Ayşe Demir</v>
      </c>
      <c r="U2615" s="20" t="str">
        <f>INDEX(Referans!B:B,MATCH(N2615,Referans!A:A,0))</f>
        <v>Ayşe Demir</v>
      </c>
      <c r="V2615" s="20" t="str">
        <f t="shared" si="40"/>
        <v>KARLI</v>
      </c>
    </row>
    <row r="2616" spans="1:22" x14ac:dyDescent="0.25">
      <c r="A2616" s="1">
        <v>4484</v>
      </c>
      <c r="B2616" s="19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1">
        <v>116.28</v>
      </c>
      <c r="R2616" s="1">
        <v>3</v>
      </c>
      <c r="S2616" s="11">
        <v>56.977199999999996</v>
      </c>
      <c r="T2616" s="20" t="str">
        <f>VLOOKUP(N2616,Referans!A:B,2,FALSE)</f>
        <v>Ayşe Demir</v>
      </c>
      <c r="U2616" s="20" t="str">
        <f>INDEX(Referans!B:B,MATCH(N2616,Referans!A:A,0))</f>
        <v>Ayşe Demir</v>
      </c>
      <c r="V2616" s="20" t="str">
        <f t="shared" si="40"/>
        <v>KARLI</v>
      </c>
    </row>
    <row r="2617" spans="1:22" x14ac:dyDescent="0.25">
      <c r="A2617" s="1">
        <v>4485</v>
      </c>
      <c r="B2617" s="19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1">
        <v>9.2959999999999994</v>
      </c>
      <c r="R2617" s="1">
        <v>2</v>
      </c>
      <c r="S2617" s="11">
        <v>3.0211999999999994</v>
      </c>
      <c r="T2617" s="20" t="str">
        <f>VLOOKUP(N2617,Referans!A:B,2,FALSE)</f>
        <v>Ayşe Demir</v>
      </c>
      <c r="U2617" s="20" t="str">
        <f>INDEX(Referans!B:B,MATCH(N2617,Referans!A:A,0))</f>
        <v>Ayşe Demir</v>
      </c>
      <c r="V2617" s="20" t="str">
        <f t="shared" si="40"/>
        <v>KARLI</v>
      </c>
    </row>
    <row r="2618" spans="1:22" x14ac:dyDescent="0.25">
      <c r="A2618" s="1">
        <v>4486</v>
      </c>
      <c r="B2618" s="19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1">
        <v>19.440000000000001</v>
      </c>
      <c r="R2618" s="1">
        <v>3</v>
      </c>
      <c r="S2618" s="11">
        <v>9.3312000000000008</v>
      </c>
      <c r="T2618" s="20" t="str">
        <f>VLOOKUP(N2618,Referans!A:B,2,FALSE)</f>
        <v>Ayşe Demir</v>
      </c>
      <c r="U2618" s="20" t="str">
        <f>INDEX(Referans!B:B,MATCH(N2618,Referans!A:A,0))</f>
        <v>Ayşe Demir</v>
      </c>
      <c r="V2618" s="20" t="str">
        <f t="shared" si="40"/>
        <v>KARLI</v>
      </c>
    </row>
    <row r="2619" spans="1:22" x14ac:dyDescent="0.25">
      <c r="A2619" s="1">
        <v>4487</v>
      </c>
      <c r="B2619" s="19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1">
        <v>314.54999999999995</v>
      </c>
      <c r="R2619" s="1">
        <v>3</v>
      </c>
      <c r="S2619" s="11">
        <v>150.98399999999998</v>
      </c>
      <c r="T2619" s="20" t="str">
        <f>VLOOKUP(N2619,Referans!A:B,2,FALSE)</f>
        <v>Ayşe Demir</v>
      </c>
      <c r="U2619" s="20" t="str">
        <f>INDEX(Referans!B:B,MATCH(N2619,Referans!A:A,0))</f>
        <v>Ayşe Demir</v>
      </c>
      <c r="V2619" s="20" t="str">
        <f t="shared" si="40"/>
        <v>KARLI</v>
      </c>
    </row>
    <row r="2620" spans="1:22" x14ac:dyDescent="0.25">
      <c r="A2620" s="1">
        <v>4491</v>
      </c>
      <c r="B2620" s="19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1">
        <v>418.29599999999994</v>
      </c>
      <c r="R2620" s="1">
        <v>3</v>
      </c>
      <c r="S2620" s="11">
        <v>5.2287000000000035</v>
      </c>
      <c r="T2620" s="20" t="str">
        <f>VLOOKUP(N2620,Referans!A:B,2,FALSE)</f>
        <v>Ahmet Yılmaz</v>
      </c>
      <c r="U2620" s="20" t="str">
        <f>INDEX(Referans!B:B,MATCH(N2620,Referans!A:A,0))</f>
        <v>Ahmet Yılmaz</v>
      </c>
      <c r="V2620" s="20" t="str">
        <f t="shared" si="40"/>
        <v>KARLI</v>
      </c>
    </row>
    <row r="2621" spans="1:22" x14ac:dyDescent="0.25">
      <c r="A2621" s="1">
        <v>4496</v>
      </c>
      <c r="B2621" s="19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1">
        <v>917.92349999999988</v>
      </c>
      <c r="R2621" s="1">
        <v>9</v>
      </c>
      <c r="S2621" s="11">
        <v>75.593699999999899</v>
      </c>
      <c r="T2621" s="20" t="str">
        <f>VLOOKUP(N2621,Referans!A:B,2,FALSE)</f>
        <v>Ahmet Yılmaz</v>
      </c>
      <c r="U2621" s="20" t="str">
        <f>INDEX(Referans!B:B,MATCH(N2621,Referans!A:A,0))</f>
        <v>Ahmet Yılmaz</v>
      </c>
      <c r="V2621" s="20" t="str">
        <f t="shared" si="40"/>
        <v>KARLI</v>
      </c>
    </row>
    <row r="2622" spans="1:22" x14ac:dyDescent="0.25">
      <c r="A2622" s="1">
        <v>4497</v>
      </c>
      <c r="B2622" s="19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1">
        <v>38.880000000000003</v>
      </c>
      <c r="R2622" s="1">
        <v>6</v>
      </c>
      <c r="S2622" s="11">
        <v>19.051200000000001</v>
      </c>
      <c r="T2622" s="20" t="str">
        <f>VLOOKUP(N2622,Referans!A:B,2,FALSE)</f>
        <v>Ayşe Demir</v>
      </c>
      <c r="U2622" s="20" t="str">
        <f>INDEX(Referans!B:B,MATCH(N2622,Referans!A:A,0))</f>
        <v>Ayşe Demir</v>
      </c>
      <c r="V2622" s="20" t="str">
        <f t="shared" si="40"/>
        <v>KARLI</v>
      </c>
    </row>
    <row r="2623" spans="1:22" x14ac:dyDescent="0.25">
      <c r="A2623" s="1">
        <v>4498</v>
      </c>
      <c r="B2623" s="19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1">
        <v>631.17600000000016</v>
      </c>
      <c r="R2623" s="1">
        <v>4</v>
      </c>
      <c r="S2623" s="11">
        <v>-462.86239999999998</v>
      </c>
      <c r="T2623" s="20" t="str">
        <f>VLOOKUP(N2623,Referans!A:B,2,FALSE)</f>
        <v>Ayşe Demir</v>
      </c>
      <c r="U2623" s="20" t="str">
        <f>INDEX(Referans!B:B,MATCH(N2623,Referans!A:A,0))</f>
        <v>Ayşe Demir</v>
      </c>
      <c r="V2623" s="20" t="str">
        <f t="shared" si="40"/>
        <v>ZARARLI</v>
      </c>
    </row>
    <row r="2624" spans="1:22" x14ac:dyDescent="0.25">
      <c r="A2624" s="1">
        <v>4500</v>
      </c>
      <c r="B2624" s="19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1">
        <v>12.96</v>
      </c>
      <c r="R2624" s="1">
        <v>2</v>
      </c>
      <c r="S2624" s="11">
        <v>6.2208000000000006</v>
      </c>
      <c r="T2624" s="20" t="str">
        <f>VLOOKUP(N2624,Referans!A:B,2,FALSE)</f>
        <v>Ayşe Demir</v>
      </c>
      <c r="U2624" s="20" t="str">
        <f>INDEX(Referans!B:B,MATCH(N2624,Referans!A:A,0))</f>
        <v>Ayşe Demir</v>
      </c>
      <c r="V2624" s="20" t="str">
        <f t="shared" si="40"/>
        <v>KARLI</v>
      </c>
    </row>
    <row r="2625" spans="1:22" x14ac:dyDescent="0.25">
      <c r="A2625" s="1">
        <v>4501</v>
      </c>
      <c r="B2625" s="19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1">
        <v>23.2</v>
      </c>
      <c r="R2625" s="1">
        <v>5</v>
      </c>
      <c r="S2625" s="11">
        <v>8.1199999999999974</v>
      </c>
      <c r="T2625" s="20" t="str">
        <f>VLOOKUP(N2625,Referans!A:B,2,FALSE)</f>
        <v>Ayşe Demir</v>
      </c>
      <c r="U2625" s="20" t="str">
        <f>INDEX(Referans!B:B,MATCH(N2625,Referans!A:A,0))</f>
        <v>Ayşe Demir</v>
      </c>
      <c r="V2625" s="20" t="str">
        <f t="shared" si="40"/>
        <v>KARLI</v>
      </c>
    </row>
    <row r="2626" spans="1:22" x14ac:dyDescent="0.25">
      <c r="A2626" s="1">
        <v>4510</v>
      </c>
      <c r="B2626" s="19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1">
        <v>171.28800000000001</v>
      </c>
      <c r="R2626" s="1">
        <v>3</v>
      </c>
      <c r="S2626" s="11">
        <v>-6.423300000000026</v>
      </c>
      <c r="T2626" s="20" t="str">
        <f>VLOOKUP(N2626,Referans!A:B,2,FALSE)</f>
        <v>Ahmet Yılmaz</v>
      </c>
      <c r="U2626" s="20" t="str">
        <f>INDEX(Referans!B:B,MATCH(N2626,Referans!A:A,0))</f>
        <v>Ahmet Yılmaz</v>
      </c>
      <c r="V2626" s="20" t="str">
        <f t="shared" ref="V2626:V2689" si="41">IF(S2626&gt;0,"KARLI",IF(S2626=0,"KAR VEYA ZARAR YOK","ZARARLI"))</f>
        <v>ZARARLI</v>
      </c>
    </row>
    <row r="2627" spans="1:22" x14ac:dyDescent="0.25">
      <c r="A2627" s="1">
        <v>4511</v>
      </c>
      <c r="B2627" s="19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1">
        <v>37.299999999999997</v>
      </c>
      <c r="R2627" s="1">
        <v>2</v>
      </c>
      <c r="S2627" s="11">
        <v>17.157999999999998</v>
      </c>
      <c r="T2627" s="20" t="str">
        <f>VLOOKUP(N2627,Referans!A:B,2,FALSE)</f>
        <v>Ahmet Yılmaz</v>
      </c>
      <c r="U2627" s="20" t="str">
        <f>INDEX(Referans!B:B,MATCH(N2627,Referans!A:A,0))</f>
        <v>Ahmet Yılmaz</v>
      </c>
      <c r="V2627" s="20" t="str">
        <f t="shared" si="41"/>
        <v>KARLI</v>
      </c>
    </row>
    <row r="2628" spans="1:22" x14ac:dyDescent="0.25">
      <c r="A2628" s="1">
        <v>4512</v>
      </c>
      <c r="B2628" s="19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1">
        <v>81.96</v>
      </c>
      <c r="R2628" s="1">
        <v>2</v>
      </c>
      <c r="S2628" s="11">
        <v>39.340799999999994</v>
      </c>
      <c r="T2628" s="20" t="str">
        <f>VLOOKUP(N2628,Referans!A:B,2,FALSE)</f>
        <v>Ayşe Demir</v>
      </c>
      <c r="U2628" s="20" t="str">
        <f>INDEX(Referans!B:B,MATCH(N2628,Referans!A:A,0))</f>
        <v>Ayşe Demir</v>
      </c>
      <c r="V2628" s="20" t="str">
        <f t="shared" si="41"/>
        <v>KARLI</v>
      </c>
    </row>
    <row r="2629" spans="1:22" x14ac:dyDescent="0.25">
      <c r="A2629" s="1">
        <v>4513</v>
      </c>
      <c r="B2629" s="19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1">
        <v>54.792000000000009</v>
      </c>
      <c r="R2629" s="1">
        <v>6</v>
      </c>
      <c r="S2629" s="11">
        <v>-40.180799999999991</v>
      </c>
      <c r="T2629" s="20" t="str">
        <f>VLOOKUP(N2629,Referans!A:B,2,FALSE)</f>
        <v>Ayşe Demir</v>
      </c>
      <c r="U2629" s="20" t="str">
        <f>INDEX(Referans!B:B,MATCH(N2629,Referans!A:A,0))</f>
        <v>Ayşe Demir</v>
      </c>
      <c r="V2629" s="20" t="str">
        <f t="shared" si="41"/>
        <v>ZARARLI</v>
      </c>
    </row>
    <row r="2630" spans="1:22" x14ac:dyDescent="0.25">
      <c r="A2630" s="1">
        <v>4514</v>
      </c>
      <c r="B2630" s="19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1">
        <v>10.784000000000001</v>
      </c>
      <c r="R2630" s="1">
        <v>1</v>
      </c>
      <c r="S2630" s="11">
        <v>0.8087999999999993</v>
      </c>
      <c r="T2630" s="20" t="str">
        <f>VLOOKUP(N2630,Referans!A:B,2,FALSE)</f>
        <v>Ayşe Demir</v>
      </c>
      <c r="U2630" s="20" t="str">
        <f>INDEX(Referans!B:B,MATCH(N2630,Referans!A:A,0))</f>
        <v>Ayşe Demir</v>
      </c>
      <c r="V2630" s="20" t="str">
        <f t="shared" si="41"/>
        <v>KARLI</v>
      </c>
    </row>
    <row r="2631" spans="1:22" x14ac:dyDescent="0.25">
      <c r="A2631" s="1">
        <v>4515</v>
      </c>
      <c r="B2631" s="19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1">
        <v>290.98</v>
      </c>
      <c r="R2631" s="1">
        <v>1</v>
      </c>
      <c r="S2631" s="11">
        <v>75.654799999999994</v>
      </c>
      <c r="T2631" s="20" t="str">
        <f>VLOOKUP(N2631,Referans!A:B,2,FALSE)</f>
        <v>Ahmet Yılmaz</v>
      </c>
      <c r="U2631" s="20" t="str">
        <f>INDEX(Referans!B:B,MATCH(N2631,Referans!A:A,0))</f>
        <v>Ahmet Yılmaz</v>
      </c>
      <c r="V2631" s="20" t="str">
        <f t="shared" si="41"/>
        <v>KARLI</v>
      </c>
    </row>
    <row r="2632" spans="1:22" x14ac:dyDescent="0.25">
      <c r="A2632" s="1">
        <v>4516</v>
      </c>
      <c r="B2632" s="19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1">
        <v>36.44</v>
      </c>
      <c r="R2632" s="1">
        <v>4</v>
      </c>
      <c r="S2632" s="11">
        <v>12.025199999999998</v>
      </c>
      <c r="T2632" s="20" t="str">
        <f>VLOOKUP(N2632,Referans!A:B,2,FALSE)</f>
        <v>Ayşe Demir</v>
      </c>
      <c r="U2632" s="20" t="str">
        <f>INDEX(Referans!B:B,MATCH(N2632,Referans!A:A,0))</f>
        <v>Ayşe Demir</v>
      </c>
      <c r="V2632" s="20" t="str">
        <f t="shared" si="41"/>
        <v>KARLI</v>
      </c>
    </row>
    <row r="2633" spans="1:22" x14ac:dyDescent="0.25">
      <c r="A2633" s="1">
        <v>4517</v>
      </c>
      <c r="B2633" s="19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1">
        <v>21.400000000000002</v>
      </c>
      <c r="R2633" s="1">
        <v>5</v>
      </c>
      <c r="S2633" s="11">
        <v>10.058</v>
      </c>
      <c r="T2633" s="20" t="str">
        <f>VLOOKUP(N2633,Referans!A:B,2,FALSE)</f>
        <v>Ayşe Demir</v>
      </c>
      <c r="U2633" s="20" t="str">
        <f>INDEX(Referans!B:B,MATCH(N2633,Referans!A:A,0))</f>
        <v>Ayşe Demir</v>
      </c>
      <c r="V2633" s="20" t="str">
        <f t="shared" si="41"/>
        <v>KARLI</v>
      </c>
    </row>
    <row r="2634" spans="1:22" x14ac:dyDescent="0.25">
      <c r="A2634" s="1">
        <v>4518</v>
      </c>
      <c r="B2634" s="19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1">
        <v>48.664000000000001</v>
      </c>
      <c r="R2634" s="1">
        <v>7</v>
      </c>
      <c r="S2634" s="11">
        <v>15.815799999999999</v>
      </c>
      <c r="T2634" s="20" t="str">
        <f>VLOOKUP(N2634,Referans!A:B,2,FALSE)</f>
        <v>Ayşe Demir</v>
      </c>
      <c r="U2634" s="20" t="str">
        <f>INDEX(Referans!B:B,MATCH(N2634,Referans!A:A,0))</f>
        <v>Ayşe Demir</v>
      </c>
      <c r="V2634" s="20" t="str">
        <f t="shared" si="41"/>
        <v>KARLI</v>
      </c>
    </row>
    <row r="2635" spans="1:22" x14ac:dyDescent="0.25">
      <c r="A2635" s="1">
        <v>4519</v>
      </c>
      <c r="B2635" s="19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1">
        <v>16.559999999999999</v>
      </c>
      <c r="R2635" s="1">
        <v>4</v>
      </c>
      <c r="S2635" s="11">
        <v>6.9551999999999996</v>
      </c>
      <c r="T2635" s="20" t="str">
        <f>VLOOKUP(N2635,Referans!A:B,2,FALSE)</f>
        <v>Ayşe Demir</v>
      </c>
      <c r="U2635" s="20" t="str">
        <f>INDEX(Referans!B:B,MATCH(N2635,Referans!A:A,0))</f>
        <v>Ayşe Demir</v>
      </c>
      <c r="V2635" s="20" t="str">
        <f t="shared" si="41"/>
        <v>KARLI</v>
      </c>
    </row>
    <row r="2636" spans="1:22" x14ac:dyDescent="0.25">
      <c r="A2636" s="1">
        <v>4520</v>
      </c>
      <c r="B2636" s="19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1">
        <v>1347.5200000000002</v>
      </c>
      <c r="R2636" s="1">
        <v>8</v>
      </c>
      <c r="S2636" s="11">
        <v>84.219999999999857</v>
      </c>
      <c r="T2636" s="20" t="str">
        <f>VLOOKUP(N2636,Referans!A:B,2,FALSE)</f>
        <v>Ayşe Demir</v>
      </c>
      <c r="U2636" s="20" t="str">
        <f>INDEX(Referans!B:B,MATCH(N2636,Referans!A:A,0))</f>
        <v>Ayşe Demir</v>
      </c>
      <c r="V2636" s="20" t="str">
        <f t="shared" si="41"/>
        <v>KARLI</v>
      </c>
    </row>
    <row r="2637" spans="1:22" x14ac:dyDescent="0.25">
      <c r="A2637" s="1">
        <v>4523</v>
      </c>
      <c r="B2637" s="19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1">
        <v>9.4320000000000004</v>
      </c>
      <c r="R2637" s="1">
        <v>3</v>
      </c>
      <c r="S2637" s="11">
        <v>3.065399999999999</v>
      </c>
      <c r="T2637" s="20" t="str">
        <f>VLOOKUP(N2637,Referans!A:B,2,FALSE)</f>
        <v>Ayşe Demir</v>
      </c>
      <c r="U2637" s="20" t="str">
        <f>INDEX(Referans!B:B,MATCH(N2637,Referans!A:A,0))</f>
        <v>Ayşe Demir</v>
      </c>
      <c r="V2637" s="20" t="str">
        <f t="shared" si="41"/>
        <v>KARLI</v>
      </c>
    </row>
    <row r="2638" spans="1:22" x14ac:dyDescent="0.25">
      <c r="A2638" s="1">
        <v>4526</v>
      </c>
      <c r="B2638" s="19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1">
        <v>269.98</v>
      </c>
      <c r="R2638" s="1">
        <v>2</v>
      </c>
      <c r="S2638" s="11">
        <v>67.495000000000005</v>
      </c>
      <c r="T2638" s="20" t="str">
        <f>VLOOKUP(N2638,Referans!A:B,2,FALSE)</f>
        <v>Mehmet Kaya</v>
      </c>
      <c r="U2638" s="20" t="str">
        <f>INDEX(Referans!B:B,MATCH(N2638,Referans!A:A,0))</f>
        <v>Mehmet Kaya</v>
      </c>
      <c r="V2638" s="20" t="str">
        <f t="shared" si="41"/>
        <v>KARLI</v>
      </c>
    </row>
    <row r="2639" spans="1:22" x14ac:dyDescent="0.25">
      <c r="A2639" s="1">
        <v>4527</v>
      </c>
      <c r="B2639" s="19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1">
        <v>99.9</v>
      </c>
      <c r="R2639" s="1">
        <v>5</v>
      </c>
      <c r="S2639" s="11">
        <v>47.952000000000005</v>
      </c>
      <c r="T2639" s="20" t="str">
        <f>VLOOKUP(N2639,Referans!A:B,2,FALSE)</f>
        <v>Ayşe Demir</v>
      </c>
      <c r="U2639" s="20" t="str">
        <f>INDEX(Referans!B:B,MATCH(N2639,Referans!A:A,0))</f>
        <v>Ayşe Demir</v>
      </c>
      <c r="V2639" s="20" t="str">
        <f t="shared" si="41"/>
        <v>KARLI</v>
      </c>
    </row>
    <row r="2640" spans="1:22" x14ac:dyDescent="0.25">
      <c r="A2640" s="1">
        <v>4528</v>
      </c>
      <c r="B2640" s="19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1">
        <v>39.08</v>
      </c>
      <c r="R2640" s="1">
        <v>4</v>
      </c>
      <c r="S2640" s="11">
        <v>14.459599999999998</v>
      </c>
      <c r="T2640" s="20" t="str">
        <f>VLOOKUP(N2640,Referans!A:B,2,FALSE)</f>
        <v>Ahmet Yılmaz</v>
      </c>
      <c r="U2640" s="20" t="str">
        <f>INDEX(Referans!B:B,MATCH(N2640,Referans!A:A,0))</f>
        <v>Ahmet Yılmaz</v>
      </c>
      <c r="V2640" s="20" t="str">
        <f t="shared" si="41"/>
        <v>KARLI</v>
      </c>
    </row>
    <row r="2641" spans="1:22" x14ac:dyDescent="0.25">
      <c r="A2641" s="1">
        <v>4529</v>
      </c>
      <c r="B2641" s="19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1">
        <v>116.83199999999999</v>
      </c>
      <c r="R2641" s="1">
        <v>4</v>
      </c>
      <c r="S2641" s="11">
        <v>33.589200000000005</v>
      </c>
      <c r="T2641" s="20" t="str">
        <f>VLOOKUP(N2641,Referans!A:B,2,FALSE)</f>
        <v>Mehmet Kaya</v>
      </c>
      <c r="U2641" s="20" t="str">
        <f>INDEX(Referans!B:B,MATCH(N2641,Referans!A:A,0))</f>
        <v>Mehmet Kaya</v>
      </c>
      <c r="V2641" s="20" t="str">
        <f t="shared" si="41"/>
        <v>KARLI</v>
      </c>
    </row>
    <row r="2642" spans="1:22" x14ac:dyDescent="0.25">
      <c r="A2642" s="1">
        <v>4530</v>
      </c>
      <c r="B2642" s="19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1">
        <v>2.2959999999999994</v>
      </c>
      <c r="R2642" s="1">
        <v>2</v>
      </c>
      <c r="S2642" s="11">
        <v>-3.9032000000000009</v>
      </c>
      <c r="T2642" s="20" t="str">
        <f>VLOOKUP(N2642,Referans!A:B,2,FALSE)</f>
        <v>Ayşe Demir</v>
      </c>
      <c r="U2642" s="20" t="str">
        <f>INDEX(Referans!B:B,MATCH(N2642,Referans!A:A,0))</f>
        <v>Ayşe Demir</v>
      </c>
      <c r="V2642" s="20" t="str">
        <f t="shared" si="41"/>
        <v>ZARARLI</v>
      </c>
    </row>
    <row r="2643" spans="1:22" x14ac:dyDescent="0.25">
      <c r="A2643" s="1">
        <v>4531</v>
      </c>
      <c r="B2643" s="19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1">
        <v>408.00599999999997</v>
      </c>
      <c r="R2643" s="1">
        <v>2</v>
      </c>
      <c r="S2643" s="11">
        <v>72.534400000000005</v>
      </c>
      <c r="T2643" s="20" t="str">
        <f>VLOOKUP(N2643,Referans!A:B,2,FALSE)</f>
        <v>Ahmet Yılmaz</v>
      </c>
      <c r="U2643" s="20" t="str">
        <f>INDEX(Referans!B:B,MATCH(N2643,Referans!A:A,0))</f>
        <v>Ahmet Yılmaz</v>
      </c>
      <c r="V2643" s="20" t="str">
        <f t="shared" si="41"/>
        <v>KARLI</v>
      </c>
    </row>
    <row r="2644" spans="1:22" x14ac:dyDescent="0.25">
      <c r="A2644" s="1">
        <v>4532</v>
      </c>
      <c r="B2644" s="19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1">
        <v>40.44</v>
      </c>
      <c r="R2644" s="1">
        <v>3</v>
      </c>
      <c r="S2644" s="11">
        <v>10.514399999999998</v>
      </c>
      <c r="T2644" s="20" t="str">
        <f>VLOOKUP(N2644,Referans!A:B,2,FALSE)</f>
        <v>Ayşe Demir</v>
      </c>
      <c r="U2644" s="20" t="str">
        <f>INDEX(Referans!B:B,MATCH(N2644,Referans!A:A,0))</f>
        <v>Ayşe Demir</v>
      </c>
      <c r="V2644" s="20" t="str">
        <f t="shared" si="41"/>
        <v>KARLI</v>
      </c>
    </row>
    <row r="2645" spans="1:22" x14ac:dyDescent="0.25">
      <c r="A2645" s="1">
        <v>4536</v>
      </c>
      <c r="B2645" s="19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1">
        <v>15.84</v>
      </c>
      <c r="R2645" s="1">
        <v>3</v>
      </c>
      <c r="S2645" s="11">
        <v>4.9103999999999992</v>
      </c>
      <c r="T2645" s="20" t="str">
        <f>VLOOKUP(N2645,Referans!A:B,2,FALSE)</f>
        <v>Ahmet Yılmaz</v>
      </c>
      <c r="U2645" s="20" t="str">
        <f>INDEX(Referans!B:B,MATCH(N2645,Referans!A:A,0))</f>
        <v>Ahmet Yılmaz</v>
      </c>
      <c r="V2645" s="20" t="str">
        <f t="shared" si="41"/>
        <v>KARLI</v>
      </c>
    </row>
    <row r="2646" spans="1:22" x14ac:dyDescent="0.25">
      <c r="A2646" s="1">
        <v>4537</v>
      </c>
      <c r="B2646" s="19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1">
        <v>86.376000000000005</v>
      </c>
      <c r="R2646" s="1">
        <v>3</v>
      </c>
      <c r="S2646" s="11">
        <v>30.231600000000007</v>
      </c>
      <c r="T2646" s="20" t="str">
        <f>VLOOKUP(N2646,Referans!A:B,2,FALSE)</f>
        <v>Ayşe Demir</v>
      </c>
      <c r="U2646" s="20" t="str">
        <f>INDEX(Referans!B:B,MATCH(N2646,Referans!A:A,0))</f>
        <v>Ayşe Demir</v>
      </c>
      <c r="V2646" s="20" t="str">
        <f t="shared" si="41"/>
        <v>KARLI</v>
      </c>
    </row>
    <row r="2647" spans="1:22" x14ac:dyDescent="0.25">
      <c r="A2647" s="1">
        <v>4538</v>
      </c>
      <c r="B2647" s="19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1">
        <v>18.240000000000002</v>
      </c>
      <c r="R2647" s="1">
        <v>3</v>
      </c>
      <c r="S2647" s="11">
        <v>6.2015999999999991</v>
      </c>
      <c r="T2647" s="20" t="str">
        <f>VLOOKUP(N2647,Referans!A:B,2,FALSE)</f>
        <v>Ayşe Demir</v>
      </c>
      <c r="U2647" s="20" t="str">
        <f>INDEX(Referans!B:B,MATCH(N2647,Referans!A:A,0))</f>
        <v>Ayşe Demir</v>
      </c>
      <c r="V2647" s="20" t="str">
        <f t="shared" si="41"/>
        <v>KARLI</v>
      </c>
    </row>
    <row r="2648" spans="1:22" x14ac:dyDescent="0.25">
      <c r="A2648" s="1">
        <v>4539</v>
      </c>
      <c r="B2648" s="19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1">
        <v>13.12</v>
      </c>
      <c r="R2648" s="1">
        <v>4</v>
      </c>
      <c r="S2648" s="11">
        <v>4.3295999999999992</v>
      </c>
      <c r="T2648" s="20" t="str">
        <f>VLOOKUP(N2648,Referans!A:B,2,FALSE)</f>
        <v>Ayşe Demir</v>
      </c>
      <c r="U2648" s="20" t="str">
        <f>INDEX(Referans!B:B,MATCH(N2648,Referans!A:A,0))</f>
        <v>Ayşe Demir</v>
      </c>
      <c r="V2648" s="20" t="str">
        <f t="shared" si="41"/>
        <v>KARLI</v>
      </c>
    </row>
    <row r="2649" spans="1:22" x14ac:dyDescent="0.25">
      <c r="A2649" s="1">
        <v>4542</v>
      </c>
      <c r="B2649" s="19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1">
        <v>5.9359999999999991</v>
      </c>
      <c r="R2649" s="1">
        <v>7</v>
      </c>
      <c r="S2649" s="11">
        <v>-8.9040000000000035</v>
      </c>
      <c r="T2649" s="20" t="str">
        <f>VLOOKUP(N2649,Referans!A:B,2,FALSE)</f>
        <v>Ayşe Demir</v>
      </c>
      <c r="U2649" s="20" t="str">
        <f>INDEX(Referans!B:B,MATCH(N2649,Referans!A:A,0))</f>
        <v>Ayşe Demir</v>
      </c>
      <c r="V2649" s="20" t="str">
        <f t="shared" si="41"/>
        <v>ZARARLI</v>
      </c>
    </row>
    <row r="2650" spans="1:22" x14ac:dyDescent="0.25">
      <c r="A2650" s="1">
        <v>4543</v>
      </c>
      <c r="B2650" s="19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1">
        <v>325.86</v>
      </c>
      <c r="R2650" s="1">
        <v>2</v>
      </c>
      <c r="S2650" s="11">
        <v>149.8956</v>
      </c>
      <c r="T2650" s="20" t="str">
        <f>VLOOKUP(N2650,Referans!A:B,2,FALSE)</f>
        <v>Ayşe Demir</v>
      </c>
      <c r="U2650" s="20" t="str">
        <f>INDEX(Referans!B:B,MATCH(N2650,Referans!A:A,0))</f>
        <v>Ayşe Demir</v>
      </c>
      <c r="V2650" s="20" t="str">
        <f t="shared" si="41"/>
        <v>KARLI</v>
      </c>
    </row>
    <row r="2651" spans="1:22" x14ac:dyDescent="0.25">
      <c r="A2651" s="1">
        <v>4551</v>
      </c>
      <c r="B2651" s="19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1">
        <v>5.76</v>
      </c>
      <c r="R2651" s="1">
        <v>2</v>
      </c>
      <c r="S2651" s="11">
        <v>2.8224</v>
      </c>
      <c r="T2651" s="20" t="str">
        <f>VLOOKUP(N2651,Referans!A:B,2,FALSE)</f>
        <v>Ayşe Demir</v>
      </c>
      <c r="U2651" s="20" t="str">
        <f>INDEX(Referans!B:B,MATCH(N2651,Referans!A:A,0))</f>
        <v>Ayşe Demir</v>
      </c>
      <c r="V2651" s="20" t="str">
        <f t="shared" si="41"/>
        <v>KARLI</v>
      </c>
    </row>
    <row r="2652" spans="1:22" x14ac:dyDescent="0.25">
      <c r="A2652" s="1">
        <v>4555</v>
      </c>
      <c r="B2652" s="19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1">
        <v>56.820000000000007</v>
      </c>
      <c r="R2652" s="1">
        <v>3</v>
      </c>
      <c r="S2652" s="11">
        <v>28.410000000000004</v>
      </c>
      <c r="T2652" s="20" t="str">
        <f>VLOOKUP(N2652,Referans!A:B,2,FALSE)</f>
        <v>Ayşe Demir</v>
      </c>
      <c r="U2652" s="20" t="str">
        <f>INDEX(Referans!B:B,MATCH(N2652,Referans!A:A,0))</f>
        <v>Ayşe Demir</v>
      </c>
      <c r="V2652" s="20" t="str">
        <f t="shared" si="41"/>
        <v>KARLI</v>
      </c>
    </row>
    <row r="2653" spans="1:22" x14ac:dyDescent="0.25">
      <c r="A2653" s="1">
        <v>4558</v>
      </c>
      <c r="B2653" s="19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1">
        <v>8.5590000000000011</v>
      </c>
      <c r="R2653" s="1">
        <v>1</v>
      </c>
      <c r="S2653" s="11">
        <v>-6.5618999999999996</v>
      </c>
      <c r="T2653" s="20" t="str">
        <f>VLOOKUP(N2653,Referans!A:B,2,FALSE)</f>
        <v>Ayşe Demir</v>
      </c>
      <c r="U2653" s="20" t="str">
        <f>INDEX(Referans!B:B,MATCH(N2653,Referans!A:A,0))</f>
        <v>Ayşe Demir</v>
      </c>
      <c r="V2653" s="20" t="str">
        <f t="shared" si="41"/>
        <v>ZARARLI</v>
      </c>
    </row>
    <row r="2654" spans="1:22" x14ac:dyDescent="0.25">
      <c r="A2654" s="1">
        <v>4564</v>
      </c>
      <c r="B2654" s="19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1">
        <v>419.13599999999997</v>
      </c>
      <c r="R2654" s="1">
        <v>4</v>
      </c>
      <c r="S2654" s="11">
        <v>-57.631200000000035</v>
      </c>
      <c r="T2654" s="20" t="str">
        <f>VLOOKUP(N2654,Referans!A:B,2,FALSE)</f>
        <v>Ahmet Yılmaz</v>
      </c>
      <c r="U2654" s="20" t="str">
        <f>INDEX(Referans!B:B,MATCH(N2654,Referans!A:A,0))</f>
        <v>Ahmet Yılmaz</v>
      </c>
      <c r="V2654" s="20" t="str">
        <f t="shared" si="41"/>
        <v>ZARARLI</v>
      </c>
    </row>
    <row r="2655" spans="1:22" x14ac:dyDescent="0.25">
      <c r="A2655" s="1">
        <v>4566</v>
      </c>
      <c r="B2655" s="19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1">
        <v>45.216000000000001</v>
      </c>
      <c r="R2655" s="1">
        <v>3</v>
      </c>
      <c r="S2655" s="11">
        <v>4.5215999999999994</v>
      </c>
      <c r="T2655" s="20" t="str">
        <f>VLOOKUP(N2655,Referans!A:B,2,FALSE)</f>
        <v>Ayşe Demir</v>
      </c>
      <c r="U2655" s="20" t="str">
        <f>INDEX(Referans!B:B,MATCH(N2655,Referans!A:A,0))</f>
        <v>Ayşe Demir</v>
      </c>
      <c r="V2655" s="20" t="str">
        <f t="shared" si="41"/>
        <v>KARLI</v>
      </c>
    </row>
    <row r="2656" spans="1:22" x14ac:dyDescent="0.25">
      <c r="A2656" s="1">
        <v>4567</v>
      </c>
      <c r="B2656" s="19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1">
        <v>28.782000000000004</v>
      </c>
      <c r="R2656" s="1">
        <v>6</v>
      </c>
      <c r="S2656" s="11">
        <v>-21.1068</v>
      </c>
      <c r="T2656" s="20" t="str">
        <f>VLOOKUP(N2656,Referans!A:B,2,FALSE)</f>
        <v>Ayşe Demir</v>
      </c>
      <c r="U2656" s="20" t="str">
        <f>INDEX(Referans!B:B,MATCH(N2656,Referans!A:A,0))</f>
        <v>Ayşe Demir</v>
      </c>
      <c r="V2656" s="20" t="str">
        <f t="shared" si="41"/>
        <v>ZARARLI</v>
      </c>
    </row>
    <row r="2657" spans="1:22" x14ac:dyDescent="0.25">
      <c r="A2657" s="1">
        <v>4568</v>
      </c>
      <c r="B2657" s="19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1">
        <v>24.448</v>
      </c>
      <c r="R2657" s="1">
        <v>4</v>
      </c>
      <c r="S2657" s="11">
        <v>8.8623999999999992</v>
      </c>
      <c r="T2657" s="20" t="str">
        <f>VLOOKUP(N2657,Referans!A:B,2,FALSE)</f>
        <v>Ayşe Demir</v>
      </c>
      <c r="U2657" s="20" t="str">
        <f>INDEX(Referans!B:B,MATCH(N2657,Referans!A:A,0))</f>
        <v>Ayşe Demir</v>
      </c>
      <c r="V2657" s="20" t="str">
        <f t="shared" si="41"/>
        <v>KARLI</v>
      </c>
    </row>
    <row r="2658" spans="1:22" x14ac:dyDescent="0.25">
      <c r="A2658" s="1">
        <v>4573</v>
      </c>
      <c r="B2658" s="19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1">
        <v>479.98400000000004</v>
      </c>
      <c r="R2658" s="1">
        <v>2</v>
      </c>
      <c r="S2658" s="11">
        <v>89.996999999999986</v>
      </c>
      <c r="T2658" s="20" t="str">
        <f>VLOOKUP(N2658,Referans!A:B,2,FALSE)</f>
        <v>Mehmet Kaya</v>
      </c>
      <c r="U2658" s="20" t="str">
        <f>INDEX(Referans!B:B,MATCH(N2658,Referans!A:A,0))</f>
        <v>Mehmet Kaya</v>
      </c>
      <c r="V2658" s="20" t="str">
        <f t="shared" si="41"/>
        <v>KARLI</v>
      </c>
    </row>
    <row r="2659" spans="1:22" x14ac:dyDescent="0.25">
      <c r="A2659" s="1">
        <v>4574</v>
      </c>
      <c r="B2659" s="19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1">
        <v>657.93</v>
      </c>
      <c r="R2659" s="1">
        <v>7</v>
      </c>
      <c r="S2659" s="11">
        <v>184.22039999999998</v>
      </c>
      <c r="T2659" s="20" t="str">
        <f>VLOOKUP(N2659,Referans!A:B,2,FALSE)</f>
        <v>Mehmet Kaya</v>
      </c>
      <c r="U2659" s="20" t="str">
        <f>INDEX(Referans!B:B,MATCH(N2659,Referans!A:A,0))</f>
        <v>Mehmet Kaya</v>
      </c>
      <c r="V2659" s="20" t="str">
        <f t="shared" si="41"/>
        <v>KARLI</v>
      </c>
    </row>
    <row r="2660" spans="1:22" x14ac:dyDescent="0.25">
      <c r="A2660" s="1">
        <v>4575</v>
      </c>
      <c r="B2660" s="19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1">
        <v>33.479999999999997</v>
      </c>
      <c r="R2660" s="1">
        <v>4</v>
      </c>
      <c r="S2660" s="11">
        <v>8.7047999999999988</v>
      </c>
      <c r="T2660" s="20" t="str">
        <f>VLOOKUP(N2660,Referans!A:B,2,FALSE)</f>
        <v>Ahmet Yılmaz</v>
      </c>
      <c r="U2660" s="20" t="str">
        <f>INDEX(Referans!B:B,MATCH(N2660,Referans!A:A,0))</f>
        <v>Ahmet Yılmaz</v>
      </c>
      <c r="V2660" s="20" t="str">
        <f t="shared" si="41"/>
        <v>KARLI</v>
      </c>
    </row>
    <row r="2661" spans="1:22" x14ac:dyDescent="0.25">
      <c r="A2661" s="1">
        <v>4576</v>
      </c>
      <c r="B2661" s="19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1">
        <v>13.899999999999999</v>
      </c>
      <c r="R2661" s="1">
        <v>5</v>
      </c>
      <c r="S2661" s="11">
        <v>3.6139999999999994</v>
      </c>
      <c r="T2661" s="20" t="str">
        <f>VLOOKUP(N2661,Referans!A:B,2,FALSE)</f>
        <v>Ayşe Demir</v>
      </c>
      <c r="U2661" s="20" t="str">
        <f>INDEX(Referans!B:B,MATCH(N2661,Referans!A:A,0))</f>
        <v>Ayşe Demir</v>
      </c>
      <c r="V2661" s="20" t="str">
        <f t="shared" si="41"/>
        <v>KARLI</v>
      </c>
    </row>
    <row r="2662" spans="1:22" x14ac:dyDescent="0.25">
      <c r="A2662" s="1">
        <v>4577</v>
      </c>
      <c r="B2662" s="19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1">
        <v>26.86</v>
      </c>
      <c r="R2662" s="1">
        <v>2</v>
      </c>
      <c r="S2662" s="11">
        <v>6.7149999999999999</v>
      </c>
      <c r="T2662" s="20" t="str">
        <f>VLOOKUP(N2662,Referans!A:B,2,FALSE)</f>
        <v>Ayşe Demir</v>
      </c>
      <c r="U2662" s="20" t="str">
        <f>INDEX(Referans!B:B,MATCH(N2662,Referans!A:A,0))</f>
        <v>Ayşe Demir</v>
      </c>
      <c r="V2662" s="20" t="str">
        <f t="shared" si="41"/>
        <v>KARLI</v>
      </c>
    </row>
    <row r="2663" spans="1:22" x14ac:dyDescent="0.25">
      <c r="A2663" s="1">
        <v>4582</v>
      </c>
      <c r="B2663" s="19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1">
        <v>25.632000000000001</v>
      </c>
      <c r="R2663" s="1">
        <v>3</v>
      </c>
      <c r="S2663" s="11">
        <v>3.8447999999999967</v>
      </c>
      <c r="T2663" s="20" t="str">
        <f>VLOOKUP(N2663,Referans!A:B,2,FALSE)</f>
        <v>Ahmet Yılmaz</v>
      </c>
      <c r="U2663" s="20" t="str">
        <f>INDEX(Referans!B:B,MATCH(N2663,Referans!A:A,0))</f>
        <v>Ahmet Yılmaz</v>
      </c>
      <c r="V2663" s="20" t="str">
        <f t="shared" si="41"/>
        <v>KARLI</v>
      </c>
    </row>
    <row r="2664" spans="1:22" x14ac:dyDescent="0.25">
      <c r="A2664" s="1">
        <v>4583</v>
      </c>
      <c r="B2664" s="19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1">
        <v>23.616</v>
      </c>
      <c r="R2664" s="1">
        <v>8</v>
      </c>
      <c r="S2664" s="11">
        <v>7.9703999999999997</v>
      </c>
      <c r="T2664" s="20" t="str">
        <f>VLOOKUP(N2664,Referans!A:B,2,FALSE)</f>
        <v>Ayşe Demir</v>
      </c>
      <c r="U2664" s="20" t="str">
        <f>INDEX(Referans!B:B,MATCH(N2664,Referans!A:A,0))</f>
        <v>Ayşe Demir</v>
      </c>
      <c r="V2664" s="20" t="str">
        <f t="shared" si="41"/>
        <v>KARLI</v>
      </c>
    </row>
    <row r="2665" spans="1:22" x14ac:dyDescent="0.25">
      <c r="A2665" s="1">
        <v>4584</v>
      </c>
      <c r="B2665" s="19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1">
        <v>8.26</v>
      </c>
      <c r="R2665" s="1">
        <v>2</v>
      </c>
      <c r="S2665" s="11">
        <v>3.7995999999999999</v>
      </c>
      <c r="T2665" s="20" t="str">
        <f>VLOOKUP(N2665,Referans!A:B,2,FALSE)</f>
        <v>Ayşe Demir</v>
      </c>
      <c r="U2665" s="20" t="str">
        <f>INDEX(Referans!B:B,MATCH(N2665,Referans!A:A,0))</f>
        <v>Ayşe Demir</v>
      </c>
      <c r="V2665" s="20" t="str">
        <f t="shared" si="41"/>
        <v>KARLI</v>
      </c>
    </row>
    <row r="2666" spans="1:22" x14ac:dyDescent="0.25">
      <c r="A2666" s="1">
        <v>4585</v>
      </c>
      <c r="B2666" s="19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1">
        <v>76.58</v>
      </c>
      <c r="R2666" s="1">
        <v>7</v>
      </c>
      <c r="S2666" s="11">
        <v>38.29</v>
      </c>
      <c r="T2666" s="20" t="str">
        <f>VLOOKUP(N2666,Referans!A:B,2,FALSE)</f>
        <v>Ayşe Demir</v>
      </c>
      <c r="U2666" s="20" t="str">
        <f>INDEX(Referans!B:B,MATCH(N2666,Referans!A:A,0))</f>
        <v>Ayşe Demir</v>
      </c>
      <c r="V2666" s="20" t="str">
        <f t="shared" si="41"/>
        <v>KARLI</v>
      </c>
    </row>
    <row r="2667" spans="1:22" x14ac:dyDescent="0.25">
      <c r="A2667" s="1">
        <v>4586</v>
      </c>
      <c r="B2667" s="19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1">
        <v>8.8000000000000007</v>
      </c>
      <c r="R2667" s="1">
        <v>5</v>
      </c>
      <c r="S2667" s="11">
        <v>4.2240000000000002</v>
      </c>
      <c r="T2667" s="20" t="str">
        <f>VLOOKUP(N2667,Referans!A:B,2,FALSE)</f>
        <v>Ayşe Demir</v>
      </c>
      <c r="U2667" s="20" t="str">
        <f>INDEX(Referans!B:B,MATCH(N2667,Referans!A:A,0))</f>
        <v>Ayşe Demir</v>
      </c>
      <c r="V2667" s="20" t="str">
        <f t="shared" si="41"/>
        <v>KARLI</v>
      </c>
    </row>
    <row r="2668" spans="1:22" x14ac:dyDescent="0.25">
      <c r="A2668" s="1">
        <v>4587</v>
      </c>
      <c r="B2668" s="19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1">
        <v>590.35199999999998</v>
      </c>
      <c r="R2668" s="1">
        <v>6</v>
      </c>
      <c r="S2668" s="11">
        <v>206.62319999999997</v>
      </c>
      <c r="T2668" s="20" t="str">
        <f>VLOOKUP(N2668,Referans!A:B,2,FALSE)</f>
        <v>Ayşe Demir</v>
      </c>
      <c r="U2668" s="20" t="str">
        <f>INDEX(Referans!B:B,MATCH(N2668,Referans!A:A,0))</f>
        <v>Ayşe Demir</v>
      </c>
      <c r="V2668" s="20" t="str">
        <f t="shared" si="41"/>
        <v>KARLI</v>
      </c>
    </row>
    <row r="2669" spans="1:22" x14ac:dyDescent="0.25">
      <c r="A2669" s="1">
        <v>4588</v>
      </c>
      <c r="B2669" s="19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1">
        <v>5.58</v>
      </c>
      <c r="R2669" s="1">
        <v>3</v>
      </c>
      <c r="S2669" s="11">
        <v>0.16740000000000022</v>
      </c>
      <c r="T2669" s="20" t="str">
        <f>VLOOKUP(N2669,Referans!A:B,2,FALSE)</f>
        <v>Ayşe Demir</v>
      </c>
      <c r="U2669" s="20" t="str">
        <f>INDEX(Referans!B:B,MATCH(N2669,Referans!A:A,0))</f>
        <v>Ayşe Demir</v>
      </c>
      <c r="V2669" s="20" t="str">
        <f t="shared" si="41"/>
        <v>KARLI</v>
      </c>
    </row>
    <row r="2670" spans="1:22" x14ac:dyDescent="0.25">
      <c r="A2670" s="1">
        <v>4589</v>
      </c>
      <c r="B2670" s="19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1">
        <v>25.02</v>
      </c>
      <c r="R2670" s="1">
        <v>3</v>
      </c>
      <c r="S2670" s="11">
        <v>10.508400000000002</v>
      </c>
      <c r="T2670" s="20" t="str">
        <f>VLOOKUP(N2670,Referans!A:B,2,FALSE)</f>
        <v>Ahmet Yılmaz</v>
      </c>
      <c r="U2670" s="20" t="str">
        <f>INDEX(Referans!B:B,MATCH(N2670,Referans!A:A,0))</f>
        <v>Ahmet Yılmaz</v>
      </c>
      <c r="V2670" s="20" t="str">
        <f t="shared" si="41"/>
        <v>KARLI</v>
      </c>
    </row>
    <row r="2671" spans="1:22" x14ac:dyDescent="0.25">
      <c r="A2671" s="1">
        <v>4590</v>
      </c>
      <c r="B2671" s="19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1">
        <v>452.55000000000007</v>
      </c>
      <c r="R2671" s="1">
        <v>7</v>
      </c>
      <c r="S2671" s="11">
        <v>22.627499999999962</v>
      </c>
      <c r="T2671" s="20" t="str">
        <f>VLOOKUP(N2671,Referans!A:B,2,FALSE)</f>
        <v>Ayşe Demir</v>
      </c>
      <c r="U2671" s="20" t="str">
        <f>INDEX(Referans!B:B,MATCH(N2671,Referans!A:A,0))</f>
        <v>Ayşe Demir</v>
      </c>
      <c r="V2671" s="20" t="str">
        <f t="shared" si="41"/>
        <v>KARLI</v>
      </c>
    </row>
    <row r="2672" spans="1:22" x14ac:dyDescent="0.25">
      <c r="A2672" s="1">
        <v>4591</v>
      </c>
      <c r="B2672" s="19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1">
        <v>17.760000000000002</v>
      </c>
      <c r="R2672" s="1">
        <v>2</v>
      </c>
      <c r="S2672" s="11">
        <v>4.9728000000000012</v>
      </c>
      <c r="T2672" s="20" t="str">
        <f>VLOOKUP(N2672,Referans!A:B,2,FALSE)</f>
        <v>Ayşe Demir</v>
      </c>
      <c r="U2672" s="20" t="str">
        <f>INDEX(Referans!B:B,MATCH(N2672,Referans!A:A,0))</f>
        <v>Ayşe Demir</v>
      </c>
      <c r="V2672" s="20" t="str">
        <f t="shared" si="41"/>
        <v>KARLI</v>
      </c>
    </row>
    <row r="2673" spans="1:22" x14ac:dyDescent="0.25">
      <c r="A2673" s="1">
        <v>4592</v>
      </c>
      <c r="B2673" s="19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1">
        <v>302.38400000000001</v>
      </c>
      <c r="R2673" s="1">
        <v>2</v>
      </c>
      <c r="S2673" s="11">
        <v>30.238400000000013</v>
      </c>
      <c r="T2673" s="20" t="str">
        <f>VLOOKUP(N2673,Referans!A:B,2,FALSE)</f>
        <v>Mehmet Kaya</v>
      </c>
      <c r="U2673" s="20" t="str">
        <f>INDEX(Referans!B:B,MATCH(N2673,Referans!A:A,0))</f>
        <v>Mehmet Kaya</v>
      </c>
      <c r="V2673" s="20" t="str">
        <f t="shared" si="41"/>
        <v>KARLI</v>
      </c>
    </row>
    <row r="2674" spans="1:22" x14ac:dyDescent="0.25">
      <c r="A2674" s="1">
        <v>4593</v>
      </c>
      <c r="B2674" s="19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1">
        <v>146.352</v>
      </c>
      <c r="R2674" s="1">
        <v>3</v>
      </c>
      <c r="S2674" s="11">
        <v>-5.4882000000000062</v>
      </c>
      <c r="T2674" s="20" t="str">
        <f>VLOOKUP(N2674,Referans!A:B,2,FALSE)</f>
        <v>Ahmet Yılmaz</v>
      </c>
      <c r="U2674" s="20" t="str">
        <f>INDEX(Referans!B:B,MATCH(N2674,Referans!A:A,0))</f>
        <v>Ahmet Yılmaz</v>
      </c>
      <c r="V2674" s="20" t="str">
        <f t="shared" si="41"/>
        <v>ZARARLI</v>
      </c>
    </row>
    <row r="2675" spans="1:22" x14ac:dyDescent="0.25">
      <c r="A2675" s="1">
        <v>4594</v>
      </c>
      <c r="B2675" s="19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1">
        <v>7.9</v>
      </c>
      <c r="R2675" s="1">
        <v>2</v>
      </c>
      <c r="S2675" s="11">
        <v>2.0540000000000003</v>
      </c>
      <c r="T2675" s="20" t="str">
        <f>VLOOKUP(N2675,Referans!A:B,2,FALSE)</f>
        <v>Ayşe Demir</v>
      </c>
      <c r="U2675" s="20" t="str">
        <f>INDEX(Referans!B:B,MATCH(N2675,Referans!A:A,0))</f>
        <v>Ayşe Demir</v>
      </c>
      <c r="V2675" s="20" t="str">
        <f t="shared" si="41"/>
        <v>KARLI</v>
      </c>
    </row>
    <row r="2676" spans="1:22" x14ac:dyDescent="0.25">
      <c r="A2676" s="1">
        <v>4595</v>
      </c>
      <c r="B2676" s="19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1">
        <v>902.71199999999999</v>
      </c>
      <c r="R2676" s="1">
        <v>3</v>
      </c>
      <c r="S2676" s="11">
        <v>33.851700000000051</v>
      </c>
      <c r="T2676" s="20" t="str">
        <f>VLOOKUP(N2676,Referans!A:B,2,FALSE)</f>
        <v>Ahmet Yılmaz</v>
      </c>
      <c r="U2676" s="20" t="str">
        <f>INDEX(Referans!B:B,MATCH(N2676,Referans!A:A,0))</f>
        <v>Ahmet Yılmaz</v>
      </c>
      <c r="V2676" s="20" t="str">
        <f t="shared" si="41"/>
        <v>KARLI</v>
      </c>
    </row>
    <row r="2677" spans="1:22" x14ac:dyDescent="0.25">
      <c r="A2677" s="1">
        <v>4596</v>
      </c>
      <c r="B2677" s="19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1">
        <v>53.97</v>
      </c>
      <c r="R2677" s="1">
        <v>3</v>
      </c>
      <c r="S2677" s="11">
        <v>15.111600000000001</v>
      </c>
      <c r="T2677" s="20" t="str">
        <f>VLOOKUP(N2677,Referans!A:B,2,FALSE)</f>
        <v>Ayşe Demir</v>
      </c>
      <c r="U2677" s="20" t="str">
        <f>INDEX(Referans!B:B,MATCH(N2677,Referans!A:A,0))</f>
        <v>Ayşe Demir</v>
      </c>
      <c r="V2677" s="20" t="str">
        <f t="shared" si="41"/>
        <v>KARLI</v>
      </c>
    </row>
    <row r="2678" spans="1:22" x14ac:dyDescent="0.25">
      <c r="A2678" s="1">
        <v>4597</v>
      </c>
      <c r="B2678" s="19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1">
        <v>33.92</v>
      </c>
      <c r="R2678" s="1">
        <v>8</v>
      </c>
      <c r="S2678" s="11">
        <v>13.2288</v>
      </c>
      <c r="T2678" s="20" t="str">
        <f>VLOOKUP(N2678,Referans!A:B,2,FALSE)</f>
        <v>Ayşe Demir</v>
      </c>
      <c r="U2678" s="20" t="str">
        <f>INDEX(Referans!B:B,MATCH(N2678,Referans!A:A,0))</f>
        <v>Ayşe Demir</v>
      </c>
      <c r="V2678" s="20" t="str">
        <f t="shared" si="41"/>
        <v>KARLI</v>
      </c>
    </row>
    <row r="2679" spans="1:22" x14ac:dyDescent="0.25">
      <c r="A2679" s="1">
        <v>4598</v>
      </c>
      <c r="B2679" s="19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1">
        <v>21.81</v>
      </c>
      <c r="R2679" s="1">
        <v>3</v>
      </c>
      <c r="S2679" s="11">
        <v>5.8887000000000009</v>
      </c>
      <c r="T2679" s="20" t="str">
        <f>VLOOKUP(N2679,Referans!A:B,2,FALSE)</f>
        <v>Ayşe Demir</v>
      </c>
      <c r="U2679" s="20" t="str">
        <f>INDEX(Referans!B:B,MATCH(N2679,Referans!A:A,0))</f>
        <v>Ayşe Demir</v>
      </c>
      <c r="V2679" s="20" t="str">
        <f t="shared" si="41"/>
        <v>KARLI</v>
      </c>
    </row>
    <row r="2680" spans="1:22" x14ac:dyDescent="0.25">
      <c r="A2680" s="1">
        <v>4599</v>
      </c>
      <c r="B2680" s="19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1">
        <v>91.6</v>
      </c>
      <c r="R2680" s="1">
        <v>5</v>
      </c>
      <c r="S2680" s="11">
        <v>26.563999999999997</v>
      </c>
      <c r="T2680" s="20" t="str">
        <f>VLOOKUP(N2680,Referans!A:B,2,FALSE)</f>
        <v>Ayşe Demir</v>
      </c>
      <c r="U2680" s="20" t="str">
        <f>INDEX(Referans!B:B,MATCH(N2680,Referans!A:A,0))</f>
        <v>Ayşe Demir</v>
      </c>
      <c r="V2680" s="20" t="str">
        <f t="shared" si="41"/>
        <v>KARLI</v>
      </c>
    </row>
    <row r="2681" spans="1:22" x14ac:dyDescent="0.25">
      <c r="A2681" s="1">
        <v>4611</v>
      </c>
      <c r="B2681" s="19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1">
        <v>47.12</v>
      </c>
      <c r="R2681" s="1">
        <v>8</v>
      </c>
      <c r="S2681" s="11">
        <v>20.732800000000001</v>
      </c>
      <c r="T2681" s="20" t="str">
        <f>VLOOKUP(N2681,Referans!A:B,2,FALSE)</f>
        <v>Ahmet Yılmaz</v>
      </c>
      <c r="U2681" s="20" t="str">
        <f>INDEX(Referans!B:B,MATCH(N2681,Referans!A:A,0))</f>
        <v>Ahmet Yılmaz</v>
      </c>
      <c r="V2681" s="20" t="str">
        <f t="shared" si="41"/>
        <v>KARLI</v>
      </c>
    </row>
    <row r="2682" spans="1:22" x14ac:dyDescent="0.25">
      <c r="A2682" s="1">
        <v>4612</v>
      </c>
      <c r="B2682" s="19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1">
        <v>31.36</v>
      </c>
      <c r="R2682" s="1">
        <v>4</v>
      </c>
      <c r="S2682" s="11">
        <v>15.68</v>
      </c>
      <c r="T2682" s="20" t="str">
        <f>VLOOKUP(N2682,Referans!A:B,2,FALSE)</f>
        <v>Ayşe Demir</v>
      </c>
      <c r="U2682" s="20" t="str">
        <f>INDEX(Referans!B:B,MATCH(N2682,Referans!A:A,0))</f>
        <v>Ayşe Demir</v>
      </c>
      <c r="V2682" s="20" t="str">
        <f t="shared" si="41"/>
        <v>KARLI</v>
      </c>
    </row>
    <row r="2683" spans="1:22" x14ac:dyDescent="0.25">
      <c r="A2683" s="1">
        <v>4613</v>
      </c>
      <c r="B2683" s="19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1">
        <v>47.616</v>
      </c>
      <c r="R2683" s="1">
        <v>3</v>
      </c>
      <c r="S2683" s="11">
        <v>3.571200000000001</v>
      </c>
      <c r="T2683" s="20" t="str">
        <f>VLOOKUP(N2683,Referans!A:B,2,FALSE)</f>
        <v>Ayşe Demir</v>
      </c>
      <c r="U2683" s="20" t="str">
        <f>INDEX(Referans!B:B,MATCH(N2683,Referans!A:A,0))</f>
        <v>Ayşe Demir</v>
      </c>
      <c r="V2683" s="20" t="str">
        <f t="shared" si="41"/>
        <v>KARLI</v>
      </c>
    </row>
    <row r="2684" spans="1:22" x14ac:dyDescent="0.25">
      <c r="A2684" s="1">
        <v>4614</v>
      </c>
      <c r="B2684" s="19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1">
        <v>23.480000000000004</v>
      </c>
      <c r="R2684" s="1">
        <v>5</v>
      </c>
      <c r="S2684" s="11">
        <v>8.218</v>
      </c>
      <c r="T2684" s="20" t="str">
        <f>VLOOKUP(N2684,Referans!A:B,2,FALSE)</f>
        <v>Ayşe Demir</v>
      </c>
      <c r="U2684" s="20" t="str">
        <f>INDEX(Referans!B:B,MATCH(N2684,Referans!A:A,0))</f>
        <v>Ayşe Demir</v>
      </c>
      <c r="V2684" s="20" t="str">
        <f t="shared" si="41"/>
        <v>KARLI</v>
      </c>
    </row>
    <row r="2685" spans="1:22" x14ac:dyDescent="0.25">
      <c r="A2685" s="1">
        <v>4615</v>
      </c>
      <c r="B2685" s="19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1">
        <v>62.789999999999992</v>
      </c>
      <c r="R2685" s="1">
        <v>3</v>
      </c>
      <c r="S2685" s="11">
        <v>-166.39350000000002</v>
      </c>
      <c r="T2685" s="20" t="str">
        <f>VLOOKUP(N2685,Referans!A:B,2,FALSE)</f>
        <v>Ayşe Demir</v>
      </c>
      <c r="U2685" s="20" t="str">
        <f>INDEX(Referans!B:B,MATCH(N2685,Referans!A:A,0))</f>
        <v>Ayşe Demir</v>
      </c>
      <c r="V2685" s="20" t="str">
        <f t="shared" si="41"/>
        <v>ZARARLI</v>
      </c>
    </row>
    <row r="2686" spans="1:22" x14ac:dyDescent="0.25">
      <c r="A2686" s="1">
        <v>4616</v>
      </c>
      <c r="B2686" s="19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1">
        <v>28.44</v>
      </c>
      <c r="R2686" s="1">
        <v>9</v>
      </c>
      <c r="S2686" s="11">
        <v>4.2659999999999973</v>
      </c>
      <c r="T2686" s="20" t="str">
        <f>VLOOKUP(N2686,Referans!A:B,2,FALSE)</f>
        <v>Ayşe Demir</v>
      </c>
      <c r="U2686" s="20" t="str">
        <f>INDEX(Referans!B:B,MATCH(N2686,Referans!A:A,0))</f>
        <v>Ayşe Demir</v>
      </c>
      <c r="V2686" s="20" t="str">
        <f t="shared" si="41"/>
        <v>KARLI</v>
      </c>
    </row>
    <row r="2687" spans="1:22" x14ac:dyDescent="0.25">
      <c r="A2687" s="1">
        <v>4620</v>
      </c>
      <c r="B2687" s="19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1">
        <v>2879.9520000000002</v>
      </c>
      <c r="R2687" s="1">
        <v>6</v>
      </c>
      <c r="S2687" s="11">
        <v>1007.9831999999999</v>
      </c>
      <c r="T2687" s="20" t="str">
        <f>VLOOKUP(N2687,Referans!A:B,2,FALSE)</f>
        <v>Mehmet Kaya</v>
      </c>
      <c r="U2687" s="20" t="str">
        <f>INDEX(Referans!B:B,MATCH(N2687,Referans!A:A,0))</f>
        <v>Mehmet Kaya</v>
      </c>
      <c r="V2687" s="20" t="str">
        <f t="shared" si="41"/>
        <v>KARLI</v>
      </c>
    </row>
    <row r="2688" spans="1:22" x14ac:dyDescent="0.25">
      <c r="A2688" s="1">
        <v>4621</v>
      </c>
      <c r="B2688" s="19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1">
        <v>90.480000000000018</v>
      </c>
      <c r="R2688" s="1">
        <v>3</v>
      </c>
      <c r="S2688" s="11">
        <v>33.93</v>
      </c>
      <c r="T2688" s="20" t="str">
        <f>VLOOKUP(N2688,Referans!A:B,2,FALSE)</f>
        <v>Ayşe Demir</v>
      </c>
      <c r="U2688" s="20" t="str">
        <f>INDEX(Referans!B:B,MATCH(N2688,Referans!A:A,0))</f>
        <v>Ayşe Demir</v>
      </c>
      <c r="V2688" s="20" t="str">
        <f t="shared" si="41"/>
        <v>KARLI</v>
      </c>
    </row>
    <row r="2689" spans="1:22" x14ac:dyDescent="0.25">
      <c r="A2689" s="1">
        <v>4623</v>
      </c>
      <c r="B2689" s="19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1">
        <v>8.8320000000000007</v>
      </c>
      <c r="R2689" s="1">
        <v>3</v>
      </c>
      <c r="S2689" s="11">
        <v>-1.9872000000000005</v>
      </c>
      <c r="T2689" s="20" t="str">
        <f>VLOOKUP(N2689,Referans!A:B,2,FALSE)</f>
        <v>Ayşe Demir</v>
      </c>
      <c r="U2689" s="20" t="str">
        <f>INDEX(Referans!B:B,MATCH(N2689,Referans!A:A,0))</f>
        <v>Ayşe Demir</v>
      </c>
      <c r="V2689" s="20" t="str">
        <f t="shared" si="41"/>
        <v>ZARARLI</v>
      </c>
    </row>
    <row r="2690" spans="1:22" x14ac:dyDescent="0.25">
      <c r="A2690" s="1">
        <v>4624</v>
      </c>
      <c r="B2690" s="19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1">
        <v>177.536</v>
      </c>
      <c r="R2690" s="1">
        <v>4</v>
      </c>
      <c r="S2690" s="11">
        <v>62.137599999999992</v>
      </c>
      <c r="T2690" s="20" t="str">
        <f>VLOOKUP(N2690,Referans!A:B,2,FALSE)</f>
        <v>Ayşe Demir</v>
      </c>
      <c r="U2690" s="20" t="str">
        <f>INDEX(Referans!B:B,MATCH(N2690,Referans!A:A,0))</f>
        <v>Ayşe Demir</v>
      </c>
      <c r="V2690" s="20" t="str">
        <f t="shared" ref="V2690:V2753" si="42">IF(S2690&gt;0,"KARLI",IF(S2690=0,"KAR VEYA ZARAR YOK","ZARARLI"))</f>
        <v>KARLI</v>
      </c>
    </row>
    <row r="2691" spans="1:22" x14ac:dyDescent="0.25">
      <c r="A2691" s="1">
        <v>4625</v>
      </c>
      <c r="B2691" s="19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1">
        <v>258.48</v>
      </c>
      <c r="R2691" s="1">
        <v>2</v>
      </c>
      <c r="S2691" s="11">
        <v>-3.2309999999999945</v>
      </c>
      <c r="T2691" s="20" t="str">
        <f>VLOOKUP(N2691,Referans!A:B,2,FALSE)</f>
        <v>Ayşe Demir</v>
      </c>
      <c r="U2691" s="20" t="str">
        <f>INDEX(Referans!B:B,MATCH(N2691,Referans!A:A,0))</f>
        <v>Ayşe Demir</v>
      </c>
      <c r="V2691" s="20" t="str">
        <f t="shared" si="42"/>
        <v>ZARARLI</v>
      </c>
    </row>
    <row r="2692" spans="1:22" x14ac:dyDescent="0.25">
      <c r="A2692" s="1">
        <v>4626</v>
      </c>
      <c r="B2692" s="19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1">
        <v>14.135999999999999</v>
      </c>
      <c r="R2692" s="1">
        <v>3</v>
      </c>
      <c r="S2692" s="11">
        <v>4.240800000000001</v>
      </c>
      <c r="T2692" s="20" t="str">
        <f>VLOOKUP(N2692,Referans!A:B,2,FALSE)</f>
        <v>Ahmet Yılmaz</v>
      </c>
      <c r="U2692" s="20" t="str">
        <f>INDEX(Referans!B:B,MATCH(N2692,Referans!A:A,0))</f>
        <v>Ahmet Yılmaz</v>
      </c>
      <c r="V2692" s="20" t="str">
        <f t="shared" si="42"/>
        <v>KARLI</v>
      </c>
    </row>
    <row r="2693" spans="1:22" x14ac:dyDescent="0.25">
      <c r="A2693" s="1">
        <v>4627</v>
      </c>
      <c r="B2693" s="19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1">
        <v>77.55</v>
      </c>
      <c r="R2693" s="1">
        <v>5</v>
      </c>
      <c r="S2693" s="11">
        <v>20.163000000000004</v>
      </c>
      <c r="T2693" s="20" t="str">
        <f>VLOOKUP(N2693,Referans!A:B,2,FALSE)</f>
        <v>Ayşe Demir</v>
      </c>
      <c r="U2693" s="20" t="str">
        <f>INDEX(Referans!B:B,MATCH(N2693,Referans!A:A,0))</f>
        <v>Ayşe Demir</v>
      </c>
      <c r="V2693" s="20" t="str">
        <f t="shared" si="42"/>
        <v>KARLI</v>
      </c>
    </row>
    <row r="2694" spans="1:22" x14ac:dyDescent="0.25">
      <c r="A2694" s="1">
        <v>4628</v>
      </c>
      <c r="B2694" s="19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1">
        <v>24.88</v>
      </c>
      <c r="R2694" s="1">
        <v>2</v>
      </c>
      <c r="S2694" s="11">
        <v>6.9664000000000001</v>
      </c>
      <c r="T2694" s="20" t="str">
        <f>VLOOKUP(N2694,Referans!A:B,2,FALSE)</f>
        <v>Ayşe Demir</v>
      </c>
      <c r="U2694" s="20" t="str">
        <f>INDEX(Referans!B:B,MATCH(N2694,Referans!A:A,0))</f>
        <v>Ayşe Demir</v>
      </c>
      <c r="V2694" s="20" t="str">
        <f t="shared" si="42"/>
        <v>KARLI</v>
      </c>
    </row>
    <row r="2695" spans="1:22" x14ac:dyDescent="0.25">
      <c r="A2695" s="1">
        <v>4629</v>
      </c>
      <c r="B2695" s="19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1">
        <v>140.75</v>
      </c>
      <c r="R2695" s="1">
        <v>5</v>
      </c>
      <c r="S2695" s="11">
        <v>39.410000000000011</v>
      </c>
      <c r="T2695" s="20" t="str">
        <f>VLOOKUP(N2695,Referans!A:B,2,FALSE)</f>
        <v>Ayşe Demir</v>
      </c>
      <c r="U2695" s="20" t="str">
        <f>INDEX(Referans!B:B,MATCH(N2695,Referans!A:A,0))</f>
        <v>Ayşe Demir</v>
      </c>
      <c r="V2695" s="20" t="str">
        <f t="shared" si="42"/>
        <v>KARLI</v>
      </c>
    </row>
    <row r="2696" spans="1:22" x14ac:dyDescent="0.25">
      <c r="A2696" s="1">
        <v>4630</v>
      </c>
      <c r="B2696" s="19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1">
        <v>36.630000000000003</v>
      </c>
      <c r="R2696" s="1">
        <v>3</v>
      </c>
      <c r="S2696" s="11">
        <v>9.8901000000000039</v>
      </c>
      <c r="T2696" s="20" t="str">
        <f>VLOOKUP(N2696,Referans!A:B,2,FALSE)</f>
        <v>Ayşe Demir</v>
      </c>
      <c r="U2696" s="20" t="str">
        <f>INDEX(Referans!B:B,MATCH(N2696,Referans!A:A,0))</f>
        <v>Ayşe Demir</v>
      </c>
      <c r="V2696" s="20" t="str">
        <f t="shared" si="42"/>
        <v>KARLI</v>
      </c>
    </row>
    <row r="2697" spans="1:22" x14ac:dyDescent="0.25">
      <c r="A2697" s="1">
        <v>4632</v>
      </c>
      <c r="B2697" s="19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1">
        <v>51.75</v>
      </c>
      <c r="R2697" s="1">
        <v>5</v>
      </c>
      <c r="S2697" s="11">
        <v>24.84</v>
      </c>
      <c r="T2697" s="20" t="str">
        <f>VLOOKUP(N2697,Referans!A:B,2,FALSE)</f>
        <v>Ayşe Demir</v>
      </c>
      <c r="U2697" s="20" t="str">
        <f>INDEX(Referans!B:B,MATCH(N2697,Referans!A:A,0))</f>
        <v>Ayşe Demir</v>
      </c>
      <c r="V2697" s="20" t="str">
        <f t="shared" si="42"/>
        <v>KARLI</v>
      </c>
    </row>
    <row r="2698" spans="1:22" x14ac:dyDescent="0.25">
      <c r="A2698" s="1">
        <v>4633</v>
      </c>
      <c r="B2698" s="19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1">
        <v>123.96000000000001</v>
      </c>
      <c r="R2698" s="1">
        <v>3</v>
      </c>
      <c r="S2698" s="11">
        <v>11.156400000000005</v>
      </c>
      <c r="T2698" s="20" t="str">
        <f>VLOOKUP(N2698,Referans!A:B,2,FALSE)</f>
        <v>Ahmet Yılmaz</v>
      </c>
      <c r="U2698" s="20" t="str">
        <f>INDEX(Referans!B:B,MATCH(N2698,Referans!A:A,0))</f>
        <v>Ahmet Yılmaz</v>
      </c>
      <c r="V2698" s="20" t="str">
        <f t="shared" si="42"/>
        <v>KARLI</v>
      </c>
    </row>
    <row r="2699" spans="1:22" x14ac:dyDescent="0.25">
      <c r="A2699" s="1">
        <v>4636</v>
      </c>
      <c r="B2699" s="19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1">
        <v>242.94</v>
      </c>
      <c r="R2699" s="1">
        <v>3</v>
      </c>
      <c r="S2699" s="11">
        <v>9.7175999999999902</v>
      </c>
      <c r="T2699" s="20" t="str">
        <f>VLOOKUP(N2699,Referans!A:B,2,FALSE)</f>
        <v>Ayşe Demir</v>
      </c>
      <c r="U2699" s="20" t="str">
        <f>INDEX(Referans!B:B,MATCH(N2699,Referans!A:A,0))</f>
        <v>Ayşe Demir</v>
      </c>
      <c r="V2699" s="20" t="str">
        <f t="shared" si="42"/>
        <v>KARLI</v>
      </c>
    </row>
    <row r="2700" spans="1:22" x14ac:dyDescent="0.25">
      <c r="A2700" s="1">
        <v>4637</v>
      </c>
      <c r="B2700" s="19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1">
        <v>123.92</v>
      </c>
      <c r="R2700" s="1">
        <v>4</v>
      </c>
      <c r="S2700" s="11">
        <v>33.458399999999997</v>
      </c>
      <c r="T2700" s="20" t="str">
        <f>VLOOKUP(N2700,Referans!A:B,2,FALSE)</f>
        <v>Ayşe Demir</v>
      </c>
      <c r="U2700" s="20" t="str">
        <f>INDEX(Referans!B:B,MATCH(N2700,Referans!A:A,0))</f>
        <v>Ayşe Demir</v>
      </c>
      <c r="V2700" s="20" t="str">
        <f t="shared" si="42"/>
        <v>KARLI</v>
      </c>
    </row>
    <row r="2701" spans="1:22" x14ac:dyDescent="0.25">
      <c r="A2701" s="1">
        <v>4638</v>
      </c>
      <c r="B2701" s="19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1">
        <v>12.39</v>
      </c>
      <c r="R2701" s="1">
        <v>3</v>
      </c>
      <c r="S2701" s="11">
        <v>5.6993999999999998</v>
      </c>
      <c r="T2701" s="20" t="str">
        <f>VLOOKUP(N2701,Referans!A:B,2,FALSE)</f>
        <v>Ayşe Demir</v>
      </c>
      <c r="U2701" s="20" t="str">
        <f>INDEX(Referans!B:B,MATCH(N2701,Referans!A:A,0))</f>
        <v>Ayşe Demir</v>
      </c>
      <c r="V2701" s="20" t="str">
        <f t="shared" si="42"/>
        <v>KARLI</v>
      </c>
    </row>
    <row r="2702" spans="1:22" x14ac:dyDescent="0.25">
      <c r="A2702" s="1">
        <v>4639</v>
      </c>
      <c r="B2702" s="19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1">
        <v>47.3</v>
      </c>
      <c r="R2702" s="1">
        <v>2</v>
      </c>
      <c r="S2702" s="11">
        <v>12.298000000000002</v>
      </c>
      <c r="T2702" s="20" t="str">
        <f>VLOOKUP(N2702,Referans!A:B,2,FALSE)</f>
        <v>Ayşe Demir</v>
      </c>
      <c r="U2702" s="20" t="str">
        <f>INDEX(Referans!B:B,MATCH(N2702,Referans!A:A,0))</f>
        <v>Ayşe Demir</v>
      </c>
      <c r="V2702" s="20" t="str">
        <f t="shared" si="42"/>
        <v>KARLI</v>
      </c>
    </row>
    <row r="2703" spans="1:22" x14ac:dyDescent="0.25">
      <c r="A2703" s="1">
        <v>4640</v>
      </c>
      <c r="B2703" s="19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1">
        <v>1599.92</v>
      </c>
      <c r="R2703" s="1">
        <v>8</v>
      </c>
      <c r="S2703" s="11">
        <v>751.9624</v>
      </c>
      <c r="T2703" s="20" t="str">
        <f>VLOOKUP(N2703,Referans!A:B,2,FALSE)</f>
        <v>Mehmet Kaya</v>
      </c>
      <c r="U2703" s="20" t="str">
        <f>INDEX(Referans!B:B,MATCH(N2703,Referans!A:A,0))</f>
        <v>Mehmet Kaya</v>
      </c>
      <c r="V2703" s="20" t="str">
        <f t="shared" si="42"/>
        <v>KARLI</v>
      </c>
    </row>
    <row r="2704" spans="1:22" x14ac:dyDescent="0.25">
      <c r="A2704" s="1">
        <v>4641</v>
      </c>
      <c r="B2704" s="19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1">
        <v>11.09</v>
      </c>
      <c r="R2704" s="1">
        <v>1</v>
      </c>
      <c r="S2704" s="11">
        <v>5.4340999999999999</v>
      </c>
      <c r="T2704" s="20" t="str">
        <f>VLOOKUP(N2704,Referans!A:B,2,FALSE)</f>
        <v>Ayşe Demir</v>
      </c>
      <c r="U2704" s="20" t="str">
        <f>INDEX(Referans!B:B,MATCH(N2704,Referans!A:A,0))</f>
        <v>Ayşe Demir</v>
      </c>
      <c r="V2704" s="20" t="str">
        <f t="shared" si="42"/>
        <v>KARLI</v>
      </c>
    </row>
    <row r="2705" spans="1:22" x14ac:dyDescent="0.25">
      <c r="A2705" s="1">
        <v>4642</v>
      </c>
      <c r="B2705" s="19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1">
        <v>3.1680000000000006</v>
      </c>
      <c r="R2705" s="1">
        <v>4</v>
      </c>
      <c r="S2705" s="11">
        <v>-2.5343999999999998</v>
      </c>
      <c r="T2705" s="20" t="str">
        <f>VLOOKUP(N2705,Referans!A:B,2,FALSE)</f>
        <v>Ayşe Demir</v>
      </c>
      <c r="U2705" s="20" t="str">
        <f>INDEX(Referans!B:B,MATCH(N2705,Referans!A:A,0))</f>
        <v>Ayşe Demir</v>
      </c>
      <c r="V2705" s="20" t="str">
        <f t="shared" si="42"/>
        <v>ZARARLI</v>
      </c>
    </row>
    <row r="2706" spans="1:22" x14ac:dyDescent="0.25">
      <c r="A2706" s="1">
        <v>4643</v>
      </c>
      <c r="B2706" s="19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1">
        <v>579.13599999999997</v>
      </c>
      <c r="R2706" s="1">
        <v>4</v>
      </c>
      <c r="S2706" s="11">
        <v>-28.95679999999993</v>
      </c>
      <c r="T2706" s="20" t="str">
        <f>VLOOKUP(N2706,Referans!A:B,2,FALSE)</f>
        <v>Ahmet Yılmaz</v>
      </c>
      <c r="U2706" s="20" t="str">
        <f>INDEX(Referans!B:B,MATCH(N2706,Referans!A:A,0))</f>
        <v>Ahmet Yılmaz</v>
      </c>
      <c r="V2706" s="20" t="str">
        <f t="shared" si="42"/>
        <v>ZARARLI</v>
      </c>
    </row>
    <row r="2707" spans="1:22" x14ac:dyDescent="0.25">
      <c r="A2707" s="1">
        <v>4646</v>
      </c>
      <c r="B2707" s="19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1">
        <v>145.76400000000001</v>
      </c>
      <c r="R2707" s="1">
        <v>2</v>
      </c>
      <c r="S2707" s="11">
        <v>-8.0980000000000167</v>
      </c>
      <c r="T2707" s="20" t="str">
        <f>VLOOKUP(N2707,Referans!A:B,2,FALSE)</f>
        <v>Ahmet Yılmaz</v>
      </c>
      <c r="U2707" s="20" t="str">
        <f>INDEX(Referans!B:B,MATCH(N2707,Referans!A:A,0))</f>
        <v>Ahmet Yılmaz</v>
      </c>
      <c r="V2707" s="20" t="str">
        <f t="shared" si="42"/>
        <v>ZARARLI</v>
      </c>
    </row>
    <row r="2708" spans="1:22" x14ac:dyDescent="0.25">
      <c r="A2708" s="1">
        <v>4648</v>
      </c>
      <c r="B2708" s="19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1">
        <v>434.64600000000002</v>
      </c>
      <c r="R2708" s="1">
        <v>3</v>
      </c>
      <c r="S2708" s="11">
        <v>62.782199999999975</v>
      </c>
      <c r="T2708" s="20" t="str">
        <f>VLOOKUP(N2708,Referans!A:B,2,FALSE)</f>
        <v>Ahmet Yılmaz</v>
      </c>
      <c r="U2708" s="20" t="str">
        <f>INDEX(Referans!B:B,MATCH(N2708,Referans!A:A,0))</f>
        <v>Ahmet Yılmaz</v>
      </c>
      <c r="V2708" s="20" t="str">
        <f t="shared" si="42"/>
        <v>KARLI</v>
      </c>
    </row>
    <row r="2709" spans="1:22" x14ac:dyDescent="0.25">
      <c r="A2709" s="1">
        <v>4649</v>
      </c>
      <c r="B2709" s="19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1">
        <v>440.18999999999994</v>
      </c>
      <c r="R2709" s="1">
        <v>9</v>
      </c>
      <c r="S2709" s="11">
        <v>206.88929999999996</v>
      </c>
      <c r="T2709" s="20" t="str">
        <f>VLOOKUP(N2709,Referans!A:B,2,FALSE)</f>
        <v>Ayşe Demir</v>
      </c>
      <c r="U2709" s="20" t="str">
        <f>INDEX(Referans!B:B,MATCH(N2709,Referans!A:A,0))</f>
        <v>Ayşe Demir</v>
      </c>
      <c r="V2709" s="20" t="str">
        <f t="shared" si="42"/>
        <v>KARLI</v>
      </c>
    </row>
    <row r="2710" spans="1:22" x14ac:dyDescent="0.25">
      <c r="A2710" s="1">
        <v>4650</v>
      </c>
      <c r="B2710" s="19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1">
        <v>64.400000000000006</v>
      </c>
      <c r="R2710" s="1">
        <v>5</v>
      </c>
      <c r="S2710" s="11">
        <v>1.9320000000000004</v>
      </c>
      <c r="T2710" s="20" t="str">
        <f>VLOOKUP(N2710,Referans!A:B,2,FALSE)</f>
        <v>Ayşe Demir</v>
      </c>
      <c r="U2710" s="20" t="str">
        <f>INDEX(Referans!B:B,MATCH(N2710,Referans!A:A,0))</f>
        <v>Ayşe Demir</v>
      </c>
      <c r="V2710" s="20" t="str">
        <f t="shared" si="42"/>
        <v>KARLI</v>
      </c>
    </row>
    <row r="2711" spans="1:22" x14ac:dyDescent="0.25">
      <c r="A2711" s="1">
        <v>4651</v>
      </c>
      <c r="B2711" s="19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1">
        <v>244.54999999999998</v>
      </c>
      <c r="R2711" s="1">
        <v>5</v>
      </c>
      <c r="S2711" s="11">
        <v>114.93849999999998</v>
      </c>
      <c r="T2711" s="20" t="str">
        <f>VLOOKUP(N2711,Referans!A:B,2,FALSE)</f>
        <v>Ayşe Demir</v>
      </c>
      <c r="U2711" s="20" t="str">
        <f>INDEX(Referans!B:B,MATCH(N2711,Referans!A:A,0))</f>
        <v>Ayşe Demir</v>
      </c>
      <c r="V2711" s="20" t="str">
        <f t="shared" si="42"/>
        <v>KARLI</v>
      </c>
    </row>
    <row r="2712" spans="1:22" x14ac:dyDescent="0.25">
      <c r="A2712" s="1">
        <v>4652</v>
      </c>
      <c r="B2712" s="19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1">
        <v>195.76</v>
      </c>
      <c r="R2712" s="1">
        <v>4</v>
      </c>
      <c r="S2712" s="11">
        <v>97.88</v>
      </c>
      <c r="T2712" s="20" t="str">
        <f>VLOOKUP(N2712,Referans!A:B,2,FALSE)</f>
        <v>Ayşe Demir</v>
      </c>
      <c r="U2712" s="20" t="str">
        <f>INDEX(Referans!B:B,MATCH(N2712,Referans!A:A,0))</f>
        <v>Ayşe Demir</v>
      </c>
      <c r="V2712" s="20" t="str">
        <f t="shared" si="42"/>
        <v>KARLI</v>
      </c>
    </row>
    <row r="2713" spans="1:22" x14ac:dyDescent="0.25">
      <c r="A2713" s="1">
        <v>4653</v>
      </c>
      <c r="B2713" s="19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1">
        <v>11.76</v>
      </c>
      <c r="R2713" s="1">
        <v>2</v>
      </c>
      <c r="S2713" s="11">
        <v>5.7623999999999995</v>
      </c>
      <c r="T2713" s="20" t="str">
        <f>VLOOKUP(N2713,Referans!A:B,2,FALSE)</f>
        <v>Ayşe Demir</v>
      </c>
      <c r="U2713" s="20" t="str">
        <f>INDEX(Referans!B:B,MATCH(N2713,Referans!A:A,0))</f>
        <v>Ayşe Demir</v>
      </c>
      <c r="V2713" s="20" t="str">
        <f t="shared" si="42"/>
        <v>KARLI</v>
      </c>
    </row>
    <row r="2714" spans="1:22" x14ac:dyDescent="0.25">
      <c r="A2714" s="1">
        <v>4654</v>
      </c>
      <c r="B2714" s="19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1">
        <v>166.45</v>
      </c>
      <c r="R2714" s="1">
        <v>5</v>
      </c>
      <c r="S2714" s="11">
        <v>39.947999999999993</v>
      </c>
      <c r="T2714" s="20" t="str">
        <f>VLOOKUP(N2714,Referans!A:B,2,FALSE)</f>
        <v>Ayşe Demir</v>
      </c>
      <c r="U2714" s="20" t="str">
        <f>INDEX(Referans!B:B,MATCH(N2714,Referans!A:A,0))</f>
        <v>Ayşe Demir</v>
      </c>
      <c r="V2714" s="20" t="str">
        <f t="shared" si="42"/>
        <v>KARLI</v>
      </c>
    </row>
    <row r="2715" spans="1:22" x14ac:dyDescent="0.25">
      <c r="A2715" s="1">
        <v>4655</v>
      </c>
      <c r="B2715" s="19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1">
        <v>2.88</v>
      </c>
      <c r="R2715" s="1">
        <v>1</v>
      </c>
      <c r="S2715" s="11">
        <v>1.3535999999999999</v>
      </c>
      <c r="T2715" s="20" t="str">
        <f>VLOOKUP(N2715,Referans!A:B,2,FALSE)</f>
        <v>Ayşe Demir</v>
      </c>
      <c r="U2715" s="20" t="str">
        <f>INDEX(Referans!B:B,MATCH(N2715,Referans!A:A,0))</f>
        <v>Ayşe Demir</v>
      </c>
      <c r="V2715" s="20" t="str">
        <f t="shared" si="42"/>
        <v>KARLI</v>
      </c>
    </row>
    <row r="2716" spans="1:22" x14ac:dyDescent="0.25">
      <c r="A2716" s="1">
        <v>4664</v>
      </c>
      <c r="B2716" s="19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1">
        <v>3</v>
      </c>
      <c r="R2716" s="1">
        <v>1</v>
      </c>
      <c r="S2716" s="11">
        <v>1.0499999999999998</v>
      </c>
      <c r="T2716" s="20" t="str">
        <f>VLOOKUP(N2716,Referans!A:B,2,FALSE)</f>
        <v>Ayşe Demir</v>
      </c>
      <c r="U2716" s="20" t="str">
        <f>INDEX(Referans!B:B,MATCH(N2716,Referans!A:A,0))</f>
        <v>Ayşe Demir</v>
      </c>
      <c r="V2716" s="20" t="str">
        <f t="shared" si="42"/>
        <v>KARLI</v>
      </c>
    </row>
    <row r="2717" spans="1:22" x14ac:dyDescent="0.25">
      <c r="A2717" s="1">
        <v>4665</v>
      </c>
      <c r="B2717" s="19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1">
        <v>7.5060000000000002</v>
      </c>
      <c r="R2717" s="1">
        <v>9</v>
      </c>
      <c r="S2717" s="11">
        <v>-6.0047999999999977</v>
      </c>
      <c r="T2717" s="20" t="str">
        <f>VLOOKUP(N2717,Referans!A:B,2,FALSE)</f>
        <v>Ayşe Demir</v>
      </c>
      <c r="U2717" s="20" t="str">
        <f>INDEX(Referans!B:B,MATCH(N2717,Referans!A:A,0))</f>
        <v>Ayşe Demir</v>
      </c>
      <c r="V2717" s="20" t="str">
        <f t="shared" si="42"/>
        <v>ZARARLI</v>
      </c>
    </row>
    <row r="2718" spans="1:22" x14ac:dyDescent="0.25">
      <c r="A2718" s="1">
        <v>4666</v>
      </c>
      <c r="B2718" s="19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1">
        <v>16.559999999999999</v>
      </c>
      <c r="R2718" s="1">
        <v>2</v>
      </c>
      <c r="S2718" s="11">
        <v>5.7960000000000003</v>
      </c>
      <c r="T2718" s="20" t="str">
        <f>VLOOKUP(N2718,Referans!A:B,2,FALSE)</f>
        <v>Ayşe Demir</v>
      </c>
      <c r="U2718" s="20" t="str">
        <f>INDEX(Referans!B:B,MATCH(N2718,Referans!A:A,0))</f>
        <v>Ayşe Demir</v>
      </c>
      <c r="V2718" s="20" t="str">
        <f t="shared" si="42"/>
        <v>KARLI</v>
      </c>
    </row>
    <row r="2719" spans="1:22" x14ac:dyDescent="0.25">
      <c r="A2719" s="1">
        <v>4667</v>
      </c>
      <c r="B2719" s="19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1">
        <v>79.92</v>
      </c>
      <c r="R2719" s="1">
        <v>4</v>
      </c>
      <c r="S2719" s="11">
        <v>34.365600000000008</v>
      </c>
      <c r="T2719" s="20" t="str">
        <f>VLOOKUP(N2719,Referans!A:B,2,FALSE)</f>
        <v>Ahmet Yılmaz</v>
      </c>
      <c r="U2719" s="20" t="str">
        <f>INDEX(Referans!B:B,MATCH(N2719,Referans!A:A,0))</f>
        <v>Ahmet Yılmaz</v>
      </c>
      <c r="V2719" s="20" t="str">
        <f t="shared" si="42"/>
        <v>KARLI</v>
      </c>
    </row>
    <row r="2720" spans="1:22" x14ac:dyDescent="0.25">
      <c r="A2720" s="1">
        <v>4668</v>
      </c>
      <c r="B2720" s="19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1">
        <v>69.98</v>
      </c>
      <c r="R2720" s="1">
        <v>2</v>
      </c>
      <c r="S2720" s="11">
        <v>13.296199999999999</v>
      </c>
      <c r="T2720" s="20" t="str">
        <f>VLOOKUP(N2720,Referans!A:B,2,FALSE)</f>
        <v>Mehmet Kaya</v>
      </c>
      <c r="U2720" s="20" t="str">
        <f>INDEX(Referans!B:B,MATCH(N2720,Referans!A:A,0))</f>
        <v>Mehmet Kaya</v>
      </c>
      <c r="V2720" s="20" t="str">
        <f t="shared" si="42"/>
        <v>KARLI</v>
      </c>
    </row>
    <row r="2721" spans="1:22" x14ac:dyDescent="0.25">
      <c r="A2721" s="1">
        <v>4669</v>
      </c>
      <c r="B2721" s="19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1">
        <v>11.059999999999999</v>
      </c>
      <c r="R2721" s="1">
        <v>10</v>
      </c>
      <c r="S2721" s="11">
        <v>-18.802</v>
      </c>
      <c r="T2721" s="20" t="str">
        <f>VLOOKUP(N2721,Referans!A:B,2,FALSE)</f>
        <v>Ayşe Demir</v>
      </c>
      <c r="U2721" s="20" t="str">
        <f>INDEX(Referans!B:B,MATCH(N2721,Referans!A:A,0))</f>
        <v>Ayşe Demir</v>
      </c>
      <c r="V2721" s="20" t="str">
        <f t="shared" si="42"/>
        <v>ZARARLI</v>
      </c>
    </row>
    <row r="2722" spans="1:22" x14ac:dyDescent="0.25">
      <c r="A2722" s="1">
        <v>4670</v>
      </c>
      <c r="B2722" s="19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1">
        <v>623.46479999999997</v>
      </c>
      <c r="R2722" s="1">
        <v>7</v>
      </c>
      <c r="S2722" s="11">
        <v>-119.19180000000006</v>
      </c>
      <c r="T2722" s="20" t="str">
        <f>VLOOKUP(N2722,Referans!A:B,2,FALSE)</f>
        <v>Ahmet Yılmaz</v>
      </c>
      <c r="U2722" s="20" t="str">
        <f>INDEX(Referans!B:B,MATCH(N2722,Referans!A:A,0))</f>
        <v>Ahmet Yılmaz</v>
      </c>
      <c r="V2722" s="20" t="str">
        <f t="shared" si="42"/>
        <v>ZARARLI</v>
      </c>
    </row>
    <row r="2723" spans="1:22" x14ac:dyDescent="0.25">
      <c r="A2723" s="1">
        <v>4671</v>
      </c>
      <c r="B2723" s="19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1">
        <v>772.68000000000006</v>
      </c>
      <c r="R2723" s="1">
        <v>5</v>
      </c>
      <c r="S2723" s="11">
        <v>-57.950999999999993</v>
      </c>
      <c r="T2723" s="20" t="str">
        <f>VLOOKUP(N2723,Referans!A:B,2,FALSE)</f>
        <v>Ayşe Demir</v>
      </c>
      <c r="U2723" s="20" t="str">
        <f>INDEX(Referans!B:B,MATCH(N2723,Referans!A:A,0))</f>
        <v>Ayşe Demir</v>
      </c>
      <c r="V2723" s="20" t="str">
        <f t="shared" si="42"/>
        <v>ZARARLI</v>
      </c>
    </row>
    <row r="2724" spans="1:22" x14ac:dyDescent="0.25">
      <c r="A2724" s="1">
        <v>4672</v>
      </c>
      <c r="B2724" s="19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1">
        <v>283.14000000000004</v>
      </c>
      <c r="R2724" s="1">
        <v>4</v>
      </c>
      <c r="S2724" s="11">
        <v>72.357999999999976</v>
      </c>
      <c r="T2724" s="20" t="str">
        <f>VLOOKUP(N2724,Referans!A:B,2,FALSE)</f>
        <v>Ayşe Demir</v>
      </c>
      <c r="U2724" s="20" t="str">
        <f>INDEX(Referans!B:B,MATCH(N2724,Referans!A:A,0))</f>
        <v>Ayşe Demir</v>
      </c>
      <c r="V2724" s="20" t="str">
        <f t="shared" si="42"/>
        <v>KARLI</v>
      </c>
    </row>
    <row r="2725" spans="1:22" x14ac:dyDescent="0.25">
      <c r="A2725" s="1">
        <v>4673</v>
      </c>
      <c r="B2725" s="19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1">
        <v>635.96</v>
      </c>
      <c r="R2725" s="1">
        <v>4</v>
      </c>
      <c r="S2725" s="11">
        <v>165.34960000000001</v>
      </c>
      <c r="T2725" s="20" t="str">
        <f>VLOOKUP(N2725,Referans!A:B,2,FALSE)</f>
        <v>Mehmet Kaya</v>
      </c>
      <c r="U2725" s="20" t="str">
        <f>INDEX(Referans!B:B,MATCH(N2725,Referans!A:A,0))</f>
        <v>Mehmet Kaya</v>
      </c>
      <c r="V2725" s="20" t="str">
        <f t="shared" si="42"/>
        <v>KARLI</v>
      </c>
    </row>
    <row r="2726" spans="1:22" x14ac:dyDescent="0.25">
      <c r="A2726" s="1">
        <v>4674</v>
      </c>
      <c r="B2726" s="19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1">
        <v>118.99</v>
      </c>
      <c r="R2726" s="1">
        <v>1</v>
      </c>
      <c r="S2726" s="11">
        <v>33.3172</v>
      </c>
      <c r="T2726" s="20" t="str">
        <f>VLOOKUP(N2726,Referans!A:B,2,FALSE)</f>
        <v>Mehmet Kaya</v>
      </c>
      <c r="U2726" s="20" t="str">
        <f>INDEX(Referans!B:B,MATCH(N2726,Referans!A:A,0))</f>
        <v>Mehmet Kaya</v>
      </c>
      <c r="V2726" s="20" t="str">
        <f t="shared" si="42"/>
        <v>KARLI</v>
      </c>
    </row>
    <row r="2727" spans="1:22" x14ac:dyDescent="0.25">
      <c r="A2727" s="1">
        <v>4675</v>
      </c>
      <c r="B2727" s="19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1">
        <v>272.94</v>
      </c>
      <c r="R2727" s="1">
        <v>3</v>
      </c>
      <c r="S2727" s="11">
        <v>30.023400000000009</v>
      </c>
      <c r="T2727" s="20" t="str">
        <f>VLOOKUP(N2727,Referans!A:B,2,FALSE)</f>
        <v>Ahmet Yılmaz</v>
      </c>
      <c r="U2727" s="20" t="str">
        <f>INDEX(Referans!B:B,MATCH(N2727,Referans!A:A,0))</f>
        <v>Ahmet Yılmaz</v>
      </c>
      <c r="V2727" s="20" t="str">
        <f t="shared" si="42"/>
        <v>KARLI</v>
      </c>
    </row>
    <row r="2728" spans="1:22" x14ac:dyDescent="0.25">
      <c r="A2728" s="1">
        <v>4676</v>
      </c>
      <c r="B2728" s="19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1">
        <v>15.008000000000003</v>
      </c>
      <c r="R2728" s="1">
        <v>2</v>
      </c>
      <c r="S2728" s="11">
        <v>1.5007999999999999</v>
      </c>
      <c r="T2728" s="20" t="str">
        <f>VLOOKUP(N2728,Referans!A:B,2,FALSE)</f>
        <v>Ahmet Yılmaz</v>
      </c>
      <c r="U2728" s="20" t="str">
        <f>INDEX(Referans!B:B,MATCH(N2728,Referans!A:A,0))</f>
        <v>Ahmet Yılmaz</v>
      </c>
      <c r="V2728" s="20" t="str">
        <f t="shared" si="42"/>
        <v>KARLI</v>
      </c>
    </row>
    <row r="2729" spans="1:22" x14ac:dyDescent="0.25">
      <c r="A2729" s="1">
        <v>4682</v>
      </c>
      <c r="B2729" s="19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1">
        <v>29.61</v>
      </c>
      <c r="R2729" s="1">
        <v>9</v>
      </c>
      <c r="S2729" s="11">
        <v>13.324499999999999</v>
      </c>
      <c r="T2729" s="20" t="str">
        <f>VLOOKUP(N2729,Referans!A:B,2,FALSE)</f>
        <v>Ayşe Demir</v>
      </c>
      <c r="U2729" s="20" t="str">
        <f>INDEX(Referans!B:B,MATCH(N2729,Referans!A:A,0))</f>
        <v>Ayşe Demir</v>
      </c>
      <c r="V2729" s="20" t="str">
        <f t="shared" si="42"/>
        <v>KARLI</v>
      </c>
    </row>
    <row r="2730" spans="1:22" x14ac:dyDescent="0.25">
      <c r="A2730" s="1">
        <v>4683</v>
      </c>
      <c r="B2730" s="19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1">
        <v>863.928</v>
      </c>
      <c r="R2730" s="1">
        <v>9</v>
      </c>
      <c r="S2730" s="11">
        <v>86.392799999999994</v>
      </c>
      <c r="T2730" s="20" t="str">
        <f>VLOOKUP(N2730,Referans!A:B,2,FALSE)</f>
        <v>Mehmet Kaya</v>
      </c>
      <c r="U2730" s="20" t="str">
        <f>INDEX(Referans!B:B,MATCH(N2730,Referans!A:A,0))</f>
        <v>Mehmet Kaya</v>
      </c>
      <c r="V2730" s="20" t="str">
        <f t="shared" si="42"/>
        <v>KARLI</v>
      </c>
    </row>
    <row r="2731" spans="1:22" x14ac:dyDescent="0.25">
      <c r="A2731" s="1">
        <v>4684</v>
      </c>
      <c r="B2731" s="19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1">
        <v>241.92</v>
      </c>
      <c r="R2731" s="1">
        <v>4</v>
      </c>
      <c r="S2731" s="11">
        <v>-56.448000000000008</v>
      </c>
      <c r="T2731" s="20" t="str">
        <f>VLOOKUP(N2731,Referans!A:B,2,FALSE)</f>
        <v>Ahmet Yılmaz</v>
      </c>
      <c r="U2731" s="20" t="str">
        <f>INDEX(Referans!B:B,MATCH(N2731,Referans!A:A,0))</f>
        <v>Ahmet Yılmaz</v>
      </c>
      <c r="V2731" s="20" t="str">
        <f t="shared" si="42"/>
        <v>ZARARLI</v>
      </c>
    </row>
    <row r="2732" spans="1:22" x14ac:dyDescent="0.25">
      <c r="A2732" s="1">
        <v>4685</v>
      </c>
      <c r="B2732" s="19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1">
        <v>163.88</v>
      </c>
      <c r="R2732" s="1">
        <v>4</v>
      </c>
      <c r="S2732" s="11">
        <v>-81.94</v>
      </c>
      <c r="T2732" s="20" t="str">
        <f>VLOOKUP(N2732,Referans!A:B,2,FALSE)</f>
        <v>Ahmet Yılmaz</v>
      </c>
      <c r="U2732" s="20" t="str">
        <f>INDEX(Referans!B:B,MATCH(N2732,Referans!A:A,0))</f>
        <v>Ahmet Yılmaz</v>
      </c>
      <c r="V2732" s="20" t="str">
        <f t="shared" si="42"/>
        <v>ZARARLI</v>
      </c>
    </row>
    <row r="2733" spans="1:22" x14ac:dyDescent="0.25">
      <c r="A2733" s="1">
        <v>4686</v>
      </c>
      <c r="B2733" s="19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1">
        <v>3.4860000000000002</v>
      </c>
      <c r="R2733" s="1">
        <v>2</v>
      </c>
      <c r="S2733" s="11">
        <v>-2.7887999999999993</v>
      </c>
      <c r="T2733" s="20" t="str">
        <f>VLOOKUP(N2733,Referans!A:B,2,FALSE)</f>
        <v>Ayşe Demir</v>
      </c>
      <c r="U2733" s="20" t="str">
        <f>INDEX(Referans!B:B,MATCH(N2733,Referans!A:A,0))</f>
        <v>Ayşe Demir</v>
      </c>
      <c r="V2733" s="20" t="str">
        <f t="shared" si="42"/>
        <v>ZARARLI</v>
      </c>
    </row>
    <row r="2734" spans="1:22" x14ac:dyDescent="0.25">
      <c r="A2734" s="1">
        <v>4687</v>
      </c>
      <c r="B2734" s="19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1">
        <v>10.584</v>
      </c>
      <c r="R2734" s="1">
        <v>7</v>
      </c>
      <c r="S2734" s="11">
        <v>-2.3813999999999993</v>
      </c>
      <c r="T2734" s="20" t="str">
        <f>VLOOKUP(N2734,Referans!A:B,2,FALSE)</f>
        <v>Ayşe Demir</v>
      </c>
      <c r="U2734" s="20" t="str">
        <f>INDEX(Referans!B:B,MATCH(N2734,Referans!A:A,0))</f>
        <v>Ayşe Demir</v>
      </c>
      <c r="V2734" s="20" t="str">
        <f t="shared" si="42"/>
        <v>ZARARLI</v>
      </c>
    </row>
    <row r="2735" spans="1:22" x14ac:dyDescent="0.25">
      <c r="A2735" s="1">
        <v>4688</v>
      </c>
      <c r="B2735" s="19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1">
        <v>440.91</v>
      </c>
      <c r="R2735" s="1">
        <v>9</v>
      </c>
      <c r="S2735" s="11">
        <v>123.45480000000005</v>
      </c>
      <c r="T2735" s="20" t="str">
        <f>VLOOKUP(N2735,Referans!A:B,2,FALSE)</f>
        <v>Mehmet Kaya</v>
      </c>
      <c r="U2735" s="20" t="str">
        <f>INDEX(Referans!B:B,MATCH(N2735,Referans!A:A,0))</f>
        <v>Mehmet Kaya</v>
      </c>
      <c r="V2735" s="20" t="str">
        <f t="shared" si="42"/>
        <v>KARLI</v>
      </c>
    </row>
    <row r="2736" spans="1:22" x14ac:dyDescent="0.25">
      <c r="A2736" s="1">
        <v>4689</v>
      </c>
      <c r="B2736" s="19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1">
        <v>5.7150000000000016</v>
      </c>
      <c r="R2736" s="1">
        <v>5</v>
      </c>
      <c r="S2736" s="11">
        <v>-4.7625000000000011</v>
      </c>
      <c r="T2736" s="20" t="str">
        <f>VLOOKUP(N2736,Referans!A:B,2,FALSE)</f>
        <v>Ayşe Demir</v>
      </c>
      <c r="U2736" s="20" t="str">
        <f>INDEX(Referans!B:B,MATCH(N2736,Referans!A:A,0))</f>
        <v>Ayşe Demir</v>
      </c>
      <c r="V2736" s="20" t="str">
        <f t="shared" si="42"/>
        <v>ZARARLI</v>
      </c>
    </row>
    <row r="2737" spans="1:22" x14ac:dyDescent="0.25">
      <c r="A2737" s="1">
        <v>4700</v>
      </c>
      <c r="B2737" s="19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1">
        <v>5.2480000000000002</v>
      </c>
      <c r="R2737" s="1">
        <v>2</v>
      </c>
      <c r="S2737" s="11">
        <v>0.59039999999999915</v>
      </c>
      <c r="T2737" s="20" t="str">
        <f>VLOOKUP(N2737,Referans!A:B,2,FALSE)</f>
        <v>Ayşe Demir</v>
      </c>
      <c r="U2737" s="20" t="str">
        <f>INDEX(Referans!B:B,MATCH(N2737,Referans!A:A,0))</f>
        <v>Ayşe Demir</v>
      </c>
      <c r="V2737" s="20" t="str">
        <f t="shared" si="42"/>
        <v>KARLI</v>
      </c>
    </row>
    <row r="2738" spans="1:22" x14ac:dyDescent="0.25">
      <c r="A2738" s="1">
        <v>4701</v>
      </c>
      <c r="B2738" s="19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1">
        <v>74.415999999999997</v>
      </c>
      <c r="R2738" s="1">
        <v>2</v>
      </c>
      <c r="S2738" s="11">
        <v>-14.883200000000002</v>
      </c>
      <c r="T2738" s="20" t="str">
        <f>VLOOKUP(N2738,Referans!A:B,2,FALSE)</f>
        <v>Ayşe Demir</v>
      </c>
      <c r="U2738" s="20" t="str">
        <f>INDEX(Referans!B:B,MATCH(N2738,Referans!A:A,0))</f>
        <v>Ayşe Demir</v>
      </c>
      <c r="V2738" s="20" t="str">
        <f t="shared" si="42"/>
        <v>ZARARLI</v>
      </c>
    </row>
    <row r="2739" spans="1:22" x14ac:dyDescent="0.25">
      <c r="A2739" s="1">
        <v>4702</v>
      </c>
      <c r="B2739" s="19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1">
        <v>6.8480000000000008</v>
      </c>
      <c r="R2739" s="1">
        <v>2</v>
      </c>
      <c r="S2739" s="11">
        <v>2.1399999999999992</v>
      </c>
      <c r="T2739" s="20" t="str">
        <f>VLOOKUP(N2739,Referans!A:B,2,FALSE)</f>
        <v>Ayşe Demir</v>
      </c>
      <c r="U2739" s="20" t="str">
        <f>INDEX(Referans!B:B,MATCH(N2739,Referans!A:A,0))</f>
        <v>Ayşe Demir</v>
      </c>
      <c r="V2739" s="20" t="str">
        <f t="shared" si="42"/>
        <v>KARLI</v>
      </c>
    </row>
    <row r="2740" spans="1:22" x14ac:dyDescent="0.25">
      <c r="A2740" s="1">
        <v>4703</v>
      </c>
      <c r="B2740" s="19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1">
        <v>7.9959999999999996</v>
      </c>
      <c r="R2740" s="1">
        <v>1</v>
      </c>
      <c r="S2740" s="11">
        <v>-6.9964999999999993</v>
      </c>
      <c r="T2740" s="20" t="str">
        <f>VLOOKUP(N2740,Referans!A:B,2,FALSE)</f>
        <v>Ahmet Yılmaz</v>
      </c>
      <c r="U2740" s="20" t="str">
        <f>INDEX(Referans!B:B,MATCH(N2740,Referans!A:A,0))</f>
        <v>Ahmet Yılmaz</v>
      </c>
      <c r="V2740" s="20" t="str">
        <f t="shared" si="42"/>
        <v>ZARARLI</v>
      </c>
    </row>
    <row r="2741" spans="1:22" x14ac:dyDescent="0.25">
      <c r="A2741" s="1">
        <v>4704</v>
      </c>
      <c r="B2741" s="19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1">
        <v>8.711999999999998</v>
      </c>
      <c r="R2741" s="1">
        <v>2</v>
      </c>
      <c r="S2741" s="11">
        <v>-19.602000000000007</v>
      </c>
      <c r="T2741" s="20" t="str">
        <f>VLOOKUP(N2741,Referans!A:B,2,FALSE)</f>
        <v>Ayşe Demir</v>
      </c>
      <c r="U2741" s="20" t="str">
        <f>INDEX(Referans!B:B,MATCH(N2741,Referans!A:A,0))</f>
        <v>Ayşe Demir</v>
      </c>
      <c r="V2741" s="20" t="str">
        <f t="shared" si="42"/>
        <v>ZARARLI</v>
      </c>
    </row>
    <row r="2742" spans="1:22" x14ac:dyDescent="0.25">
      <c r="A2742" s="1">
        <v>4705</v>
      </c>
      <c r="B2742" s="19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1">
        <v>65.17</v>
      </c>
      <c r="R2742" s="1">
        <v>7</v>
      </c>
      <c r="S2742" s="11">
        <v>18.899299999999997</v>
      </c>
      <c r="T2742" s="20" t="str">
        <f>VLOOKUP(N2742,Referans!A:B,2,FALSE)</f>
        <v>Ayşe Demir</v>
      </c>
      <c r="U2742" s="20" t="str">
        <f>INDEX(Referans!B:B,MATCH(N2742,Referans!A:A,0))</f>
        <v>Ayşe Demir</v>
      </c>
      <c r="V2742" s="20" t="str">
        <f t="shared" si="42"/>
        <v>KARLI</v>
      </c>
    </row>
    <row r="2743" spans="1:22" x14ac:dyDescent="0.25">
      <c r="A2743" s="1">
        <v>4706</v>
      </c>
      <c r="B2743" s="19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1">
        <v>14.62</v>
      </c>
      <c r="R2743" s="1">
        <v>2</v>
      </c>
      <c r="S2743" s="11">
        <v>6.8713999999999995</v>
      </c>
      <c r="T2743" s="20" t="str">
        <f>VLOOKUP(N2743,Referans!A:B,2,FALSE)</f>
        <v>Ayşe Demir</v>
      </c>
      <c r="U2743" s="20" t="str">
        <f>INDEX(Referans!B:B,MATCH(N2743,Referans!A:A,0))</f>
        <v>Ayşe Demir</v>
      </c>
      <c r="V2743" s="20" t="str">
        <f t="shared" si="42"/>
        <v>KARLI</v>
      </c>
    </row>
    <row r="2744" spans="1:22" x14ac:dyDescent="0.25">
      <c r="A2744" s="1">
        <v>4707</v>
      </c>
      <c r="B2744" s="19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1">
        <v>173.24</v>
      </c>
      <c r="R2744" s="1">
        <v>4</v>
      </c>
      <c r="S2744" s="11">
        <v>17.323999999999984</v>
      </c>
      <c r="T2744" s="20" t="str">
        <f>VLOOKUP(N2744,Referans!A:B,2,FALSE)</f>
        <v>Ahmet Yılmaz</v>
      </c>
      <c r="U2744" s="20" t="str">
        <f>INDEX(Referans!B:B,MATCH(N2744,Referans!A:A,0))</f>
        <v>Ahmet Yılmaz</v>
      </c>
      <c r="V2744" s="20" t="str">
        <f t="shared" si="42"/>
        <v>KARLI</v>
      </c>
    </row>
    <row r="2745" spans="1:22" x14ac:dyDescent="0.25">
      <c r="A2745" s="1">
        <v>4708</v>
      </c>
      <c r="B2745" s="19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1">
        <v>895.92</v>
      </c>
      <c r="R2745" s="1">
        <v>5</v>
      </c>
      <c r="S2745" s="11">
        <v>302.37299999999993</v>
      </c>
      <c r="T2745" s="20" t="str">
        <f>VLOOKUP(N2745,Referans!A:B,2,FALSE)</f>
        <v>Ayşe Demir</v>
      </c>
      <c r="U2745" s="20" t="str">
        <f>INDEX(Referans!B:B,MATCH(N2745,Referans!A:A,0))</f>
        <v>Ayşe Demir</v>
      </c>
      <c r="V2745" s="20" t="str">
        <f t="shared" si="42"/>
        <v>KARLI</v>
      </c>
    </row>
    <row r="2746" spans="1:22" x14ac:dyDescent="0.25">
      <c r="A2746" s="1">
        <v>4709</v>
      </c>
      <c r="B2746" s="19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1">
        <v>130.71</v>
      </c>
      <c r="R2746" s="1">
        <v>3</v>
      </c>
      <c r="S2746" s="11">
        <v>39.212999999999994</v>
      </c>
      <c r="T2746" s="20" t="str">
        <f>VLOOKUP(N2746,Referans!A:B,2,FALSE)</f>
        <v>Ayşe Demir</v>
      </c>
      <c r="U2746" s="20" t="str">
        <f>INDEX(Referans!B:B,MATCH(N2746,Referans!A:A,0))</f>
        <v>Ayşe Demir</v>
      </c>
      <c r="V2746" s="20" t="str">
        <f t="shared" si="42"/>
        <v>KARLI</v>
      </c>
    </row>
    <row r="2747" spans="1:22" x14ac:dyDescent="0.25">
      <c r="A2747" s="1">
        <v>4710</v>
      </c>
      <c r="B2747" s="19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1">
        <v>11.68</v>
      </c>
      <c r="R2747" s="1">
        <v>2</v>
      </c>
      <c r="S2747" s="11">
        <v>3.0367999999999995</v>
      </c>
      <c r="T2747" s="20" t="str">
        <f>VLOOKUP(N2747,Referans!A:B,2,FALSE)</f>
        <v>Ayşe Demir</v>
      </c>
      <c r="U2747" s="20" t="str">
        <f>INDEX(Referans!B:B,MATCH(N2747,Referans!A:A,0))</f>
        <v>Ayşe Demir</v>
      </c>
      <c r="V2747" s="20" t="str">
        <f t="shared" si="42"/>
        <v>KARLI</v>
      </c>
    </row>
    <row r="2748" spans="1:22" x14ac:dyDescent="0.25">
      <c r="A2748" s="1">
        <v>4711</v>
      </c>
      <c r="B2748" s="19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1">
        <v>62.31</v>
      </c>
      <c r="R2748" s="1">
        <v>3</v>
      </c>
      <c r="S2748" s="11">
        <v>22.4316</v>
      </c>
      <c r="T2748" s="20" t="str">
        <f>VLOOKUP(N2748,Referans!A:B,2,FALSE)</f>
        <v>Mehmet Kaya</v>
      </c>
      <c r="U2748" s="20" t="str">
        <f>INDEX(Referans!B:B,MATCH(N2748,Referans!A:A,0))</f>
        <v>Mehmet Kaya</v>
      </c>
      <c r="V2748" s="20" t="str">
        <f t="shared" si="42"/>
        <v>KARLI</v>
      </c>
    </row>
    <row r="2749" spans="1:22" x14ac:dyDescent="0.25">
      <c r="A2749" s="1">
        <v>4715</v>
      </c>
      <c r="B2749" s="19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1">
        <v>344.70400000000001</v>
      </c>
      <c r="R2749" s="1">
        <v>2</v>
      </c>
      <c r="S2749" s="11">
        <v>38.779199999999989</v>
      </c>
      <c r="T2749" s="20" t="str">
        <f>VLOOKUP(N2749,Referans!A:B,2,FALSE)</f>
        <v>Mehmet Kaya</v>
      </c>
      <c r="U2749" s="20" t="str">
        <f>INDEX(Referans!B:B,MATCH(N2749,Referans!A:A,0))</f>
        <v>Mehmet Kaya</v>
      </c>
      <c r="V2749" s="20" t="str">
        <f t="shared" si="42"/>
        <v>KARLI</v>
      </c>
    </row>
    <row r="2750" spans="1:22" x14ac:dyDescent="0.25">
      <c r="A2750" s="1">
        <v>4717</v>
      </c>
      <c r="B2750" s="19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1">
        <v>521.96</v>
      </c>
      <c r="R2750" s="1">
        <v>2</v>
      </c>
      <c r="S2750" s="11">
        <v>88.733199999999954</v>
      </c>
      <c r="T2750" s="20" t="str">
        <f>VLOOKUP(N2750,Referans!A:B,2,FALSE)</f>
        <v>Ahmet Yılmaz</v>
      </c>
      <c r="U2750" s="20" t="str">
        <f>INDEX(Referans!B:B,MATCH(N2750,Referans!A:A,0))</f>
        <v>Ahmet Yılmaz</v>
      </c>
      <c r="V2750" s="20" t="str">
        <f t="shared" si="42"/>
        <v>KARLI</v>
      </c>
    </row>
    <row r="2751" spans="1:22" x14ac:dyDescent="0.25">
      <c r="A2751" s="1">
        <v>4723</v>
      </c>
      <c r="B2751" s="19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1">
        <v>7.58</v>
      </c>
      <c r="R2751" s="1">
        <v>1</v>
      </c>
      <c r="S2751" s="11">
        <v>2.9561999999999999</v>
      </c>
      <c r="T2751" s="20" t="str">
        <f>VLOOKUP(N2751,Referans!A:B,2,FALSE)</f>
        <v>Ayşe Demir</v>
      </c>
      <c r="U2751" s="20" t="str">
        <f>INDEX(Referans!B:B,MATCH(N2751,Referans!A:A,0))</f>
        <v>Ayşe Demir</v>
      </c>
      <c r="V2751" s="20" t="str">
        <f t="shared" si="42"/>
        <v>KARLI</v>
      </c>
    </row>
    <row r="2752" spans="1:22" x14ac:dyDescent="0.25">
      <c r="A2752" s="1">
        <v>4724</v>
      </c>
      <c r="B2752" s="19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1">
        <v>14.73</v>
      </c>
      <c r="R2752" s="1">
        <v>3</v>
      </c>
      <c r="S2752" s="11">
        <v>7.2176999999999998</v>
      </c>
      <c r="T2752" s="20" t="str">
        <f>VLOOKUP(N2752,Referans!A:B,2,FALSE)</f>
        <v>Ayşe Demir</v>
      </c>
      <c r="U2752" s="20" t="str">
        <f>INDEX(Referans!B:B,MATCH(N2752,Referans!A:A,0))</f>
        <v>Ayşe Demir</v>
      </c>
      <c r="V2752" s="20" t="str">
        <f t="shared" si="42"/>
        <v>KARLI</v>
      </c>
    </row>
    <row r="2753" spans="1:22" x14ac:dyDescent="0.25">
      <c r="A2753" s="1">
        <v>4725</v>
      </c>
      <c r="B2753" s="19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1">
        <v>9.8880000000000017</v>
      </c>
      <c r="R2753" s="1">
        <v>2</v>
      </c>
      <c r="S2753" s="11">
        <v>-6.921599999999998</v>
      </c>
      <c r="T2753" s="20" t="str">
        <f>VLOOKUP(N2753,Referans!A:B,2,FALSE)</f>
        <v>Ayşe Demir</v>
      </c>
      <c r="U2753" s="20" t="str">
        <f>INDEX(Referans!B:B,MATCH(N2753,Referans!A:A,0))</f>
        <v>Ayşe Demir</v>
      </c>
      <c r="V2753" s="20" t="str">
        <f t="shared" si="42"/>
        <v>ZARARLI</v>
      </c>
    </row>
    <row r="2754" spans="1:22" x14ac:dyDescent="0.25">
      <c r="A2754" s="1">
        <v>4726</v>
      </c>
      <c r="B2754" s="19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1">
        <v>671.5440000000001</v>
      </c>
      <c r="R2754" s="1">
        <v>3</v>
      </c>
      <c r="S2754" s="11">
        <v>50.36579999999995</v>
      </c>
      <c r="T2754" s="20" t="str">
        <f>VLOOKUP(N2754,Referans!A:B,2,FALSE)</f>
        <v>Ayşe Demir</v>
      </c>
      <c r="U2754" s="20" t="str">
        <f>INDEX(Referans!B:B,MATCH(N2754,Referans!A:A,0))</f>
        <v>Ayşe Demir</v>
      </c>
      <c r="V2754" s="20" t="str">
        <f t="shared" ref="V2754:V2817" si="43">IF(S2754&gt;0,"KARLI",IF(S2754=0,"KAR VEYA ZARAR YOK","ZARARLI"))</f>
        <v>KARLI</v>
      </c>
    </row>
    <row r="2755" spans="1:22" x14ac:dyDescent="0.25">
      <c r="A2755" s="1">
        <v>4730</v>
      </c>
      <c r="B2755" s="19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1">
        <v>15.576000000000001</v>
      </c>
      <c r="R2755" s="1">
        <v>3</v>
      </c>
      <c r="S2755" s="11">
        <v>3.3098999999999998</v>
      </c>
      <c r="T2755" s="20" t="str">
        <f>VLOOKUP(N2755,Referans!A:B,2,FALSE)</f>
        <v>Mehmet Kaya</v>
      </c>
      <c r="U2755" s="20" t="str">
        <f>INDEX(Referans!B:B,MATCH(N2755,Referans!A:A,0))</f>
        <v>Mehmet Kaya</v>
      </c>
      <c r="V2755" s="20" t="str">
        <f t="shared" si="43"/>
        <v>KARLI</v>
      </c>
    </row>
    <row r="2756" spans="1:22" x14ac:dyDescent="0.25">
      <c r="A2756" s="1">
        <v>4735</v>
      </c>
      <c r="B2756" s="19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1">
        <v>658.74599999999998</v>
      </c>
      <c r="R2756" s="1">
        <v>3</v>
      </c>
      <c r="S2756" s="11">
        <v>146.38799999999998</v>
      </c>
      <c r="T2756" s="20" t="str">
        <f>VLOOKUP(N2756,Referans!A:B,2,FALSE)</f>
        <v>Ahmet Yılmaz</v>
      </c>
      <c r="U2756" s="20" t="str">
        <f>INDEX(Referans!B:B,MATCH(N2756,Referans!A:A,0))</f>
        <v>Ahmet Yılmaz</v>
      </c>
      <c r="V2756" s="20" t="str">
        <f t="shared" si="43"/>
        <v>KARLI</v>
      </c>
    </row>
    <row r="2757" spans="1:22" x14ac:dyDescent="0.25">
      <c r="A2757" s="1">
        <v>4741</v>
      </c>
      <c r="B2757" s="19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1">
        <v>9.9600000000000009</v>
      </c>
      <c r="R2757" s="1">
        <v>2</v>
      </c>
      <c r="S2757" s="11">
        <v>4.5815999999999999</v>
      </c>
      <c r="T2757" s="20" t="str">
        <f>VLOOKUP(N2757,Referans!A:B,2,FALSE)</f>
        <v>Ayşe Demir</v>
      </c>
      <c r="U2757" s="20" t="str">
        <f>INDEX(Referans!B:B,MATCH(N2757,Referans!A:A,0))</f>
        <v>Ayşe Demir</v>
      </c>
      <c r="V2757" s="20" t="str">
        <f t="shared" si="43"/>
        <v>KARLI</v>
      </c>
    </row>
    <row r="2758" spans="1:22" x14ac:dyDescent="0.25">
      <c r="A2758" s="1">
        <v>4742</v>
      </c>
      <c r="B2758" s="19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1">
        <v>9.2099999999999991</v>
      </c>
      <c r="R2758" s="1">
        <v>3</v>
      </c>
      <c r="S2758" s="11">
        <v>2.3025000000000002</v>
      </c>
      <c r="T2758" s="20" t="str">
        <f>VLOOKUP(N2758,Referans!A:B,2,FALSE)</f>
        <v>Ayşe Demir</v>
      </c>
      <c r="U2758" s="20" t="str">
        <f>INDEX(Referans!B:B,MATCH(N2758,Referans!A:A,0))</f>
        <v>Ayşe Demir</v>
      </c>
      <c r="V2758" s="20" t="str">
        <f t="shared" si="43"/>
        <v>KARLI</v>
      </c>
    </row>
    <row r="2759" spans="1:22" x14ac:dyDescent="0.25">
      <c r="A2759" s="1">
        <v>4743</v>
      </c>
      <c r="B2759" s="19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1">
        <v>27.93</v>
      </c>
      <c r="R2759" s="1">
        <v>3</v>
      </c>
      <c r="S2759" s="11">
        <v>8.0996999999999986</v>
      </c>
      <c r="T2759" s="20" t="str">
        <f>VLOOKUP(N2759,Referans!A:B,2,FALSE)</f>
        <v>Ayşe Demir</v>
      </c>
      <c r="U2759" s="20" t="str">
        <f>INDEX(Referans!B:B,MATCH(N2759,Referans!A:A,0))</f>
        <v>Ayşe Demir</v>
      </c>
      <c r="V2759" s="20" t="str">
        <f t="shared" si="43"/>
        <v>KARLI</v>
      </c>
    </row>
    <row r="2760" spans="1:22" x14ac:dyDescent="0.25">
      <c r="A2760" s="1">
        <v>4744</v>
      </c>
      <c r="B2760" s="19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1">
        <v>7.9</v>
      </c>
      <c r="R2760" s="1">
        <v>2</v>
      </c>
      <c r="S2760" s="11">
        <v>2.5279999999999996</v>
      </c>
      <c r="T2760" s="20" t="str">
        <f>VLOOKUP(N2760,Referans!A:B,2,FALSE)</f>
        <v>Ayşe Demir</v>
      </c>
      <c r="U2760" s="20" t="str">
        <f>INDEX(Referans!B:B,MATCH(N2760,Referans!A:A,0))</f>
        <v>Ayşe Demir</v>
      </c>
      <c r="V2760" s="20" t="str">
        <f t="shared" si="43"/>
        <v>KARLI</v>
      </c>
    </row>
    <row r="2761" spans="1:22" x14ac:dyDescent="0.25">
      <c r="A2761" s="1">
        <v>4745</v>
      </c>
      <c r="B2761" s="19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1">
        <v>221.16</v>
      </c>
      <c r="R2761" s="1">
        <v>4</v>
      </c>
      <c r="S2761" s="11">
        <v>57.501599999999996</v>
      </c>
      <c r="T2761" s="20" t="str">
        <f>VLOOKUP(N2761,Referans!A:B,2,FALSE)</f>
        <v>Ayşe Demir</v>
      </c>
      <c r="U2761" s="20" t="str">
        <f>INDEX(Referans!B:B,MATCH(N2761,Referans!A:A,0))</f>
        <v>Ayşe Demir</v>
      </c>
      <c r="V2761" s="20" t="str">
        <f t="shared" si="43"/>
        <v>KARLI</v>
      </c>
    </row>
    <row r="2762" spans="1:22" x14ac:dyDescent="0.25">
      <c r="A2762" s="1">
        <v>4746</v>
      </c>
      <c r="B2762" s="19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1">
        <v>127.96</v>
      </c>
      <c r="R2762" s="1">
        <v>2</v>
      </c>
      <c r="S2762" s="11">
        <v>62.700400000000002</v>
      </c>
      <c r="T2762" s="20" t="str">
        <f>VLOOKUP(N2762,Referans!A:B,2,FALSE)</f>
        <v>Ayşe Demir</v>
      </c>
      <c r="U2762" s="20" t="str">
        <f>INDEX(Referans!B:B,MATCH(N2762,Referans!A:A,0))</f>
        <v>Ayşe Demir</v>
      </c>
      <c r="V2762" s="20" t="str">
        <f t="shared" si="43"/>
        <v>KARLI</v>
      </c>
    </row>
    <row r="2763" spans="1:22" x14ac:dyDescent="0.25">
      <c r="A2763" s="1">
        <v>4747</v>
      </c>
      <c r="B2763" s="19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1">
        <v>18.690000000000001</v>
      </c>
      <c r="R2763" s="1">
        <v>3</v>
      </c>
      <c r="S2763" s="11">
        <v>9.158100000000001</v>
      </c>
      <c r="T2763" s="20" t="str">
        <f>VLOOKUP(N2763,Referans!A:B,2,FALSE)</f>
        <v>Ayşe Demir</v>
      </c>
      <c r="U2763" s="20" t="str">
        <f>INDEX(Referans!B:B,MATCH(N2763,Referans!A:A,0))</f>
        <v>Ayşe Demir</v>
      </c>
      <c r="V2763" s="20" t="str">
        <f t="shared" si="43"/>
        <v>KARLI</v>
      </c>
    </row>
    <row r="2764" spans="1:22" x14ac:dyDescent="0.25">
      <c r="A2764" s="1">
        <v>4748</v>
      </c>
      <c r="B2764" s="19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1">
        <v>25.349999999999998</v>
      </c>
      <c r="R2764" s="1">
        <v>3</v>
      </c>
      <c r="S2764" s="11">
        <v>7.6049999999999978</v>
      </c>
      <c r="T2764" s="20" t="str">
        <f>VLOOKUP(N2764,Referans!A:B,2,FALSE)</f>
        <v>Ayşe Demir</v>
      </c>
      <c r="U2764" s="20" t="str">
        <f>INDEX(Referans!B:B,MATCH(N2764,Referans!A:A,0))</f>
        <v>Ayşe Demir</v>
      </c>
      <c r="V2764" s="20" t="str">
        <f t="shared" si="43"/>
        <v>KARLI</v>
      </c>
    </row>
    <row r="2765" spans="1:22" x14ac:dyDescent="0.25">
      <c r="A2765" s="1">
        <v>4749</v>
      </c>
      <c r="B2765" s="19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1">
        <v>35.28</v>
      </c>
      <c r="R2765" s="1">
        <v>3</v>
      </c>
      <c r="S2765" s="11">
        <v>11.995199999999997</v>
      </c>
      <c r="T2765" s="20" t="str">
        <f>VLOOKUP(N2765,Referans!A:B,2,FALSE)</f>
        <v>Ahmet Yılmaz</v>
      </c>
      <c r="U2765" s="20" t="str">
        <f>INDEX(Referans!B:B,MATCH(N2765,Referans!A:A,0))</f>
        <v>Ahmet Yılmaz</v>
      </c>
      <c r="V2765" s="20" t="str">
        <f t="shared" si="43"/>
        <v>KARLI</v>
      </c>
    </row>
    <row r="2766" spans="1:22" x14ac:dyDescent="0.25">
      <c r="A2766" s="1">
        <v>4750</v>
      </c>
      <c r="B2766" s="19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1">
        <v>33.4</v>
      </c>
      <c r="R2766" s="1">
        <v>5</v>
      </c>
      <c r="S2766" s="11">
        <v>16.032</v>
      </c>
      <c r="T2766" s="20" t="str">
        <f>VLOOKUP(N2766,Referans!A:B,2,FALSE)</f>
        <v>Ayşe Demir</v>
      </c>
      <c r="U2766" s="20" t="str">
        <f>INDEX(Referans!B:B,MATCH(N2766,Referans!A:A,0))</f>
        <v>Ayşe Demir</v>
      </c>
      <c r="V2766" s="20" t="str">
        <f t="shared" si="43"/>
        <v>KARLI</v>
      </c>
    </row>
    <row r="2767" spans="1:22" x14ac:dyDescent="0.25">
      <c r="A2767" s="1">
        <v>4751</v>
      </c>
      <c r="B2767" s="19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1">
        <v>837.59999999999991</v>
      </c>
      <c r="R2767" s="1">
        <v>3</v>
      </c>
      <c r="S2767" s="11">
        <v>62.82000000000005</v>
      </c>
      <c r="T2767" s="20" t="str">
        <f>VLOOKUP(N2767,Referans!A:B,2,FALSE)</f>
        <v>Mehmet Kaya</v>
      </c>
      <c r="U2767" s="20" t="str">
        <f>INDEX(Referans!B:B,MATCH(N2767,Referans!A:A,0))</f>
        <v>Mehmet Kaya</v>
      </c>
      <c r="V2767" s="20" t="str">
        <f t="shared" si="43"/>
        <v>KARLI</v>
      </c>
    </row>
    <row r="2768" spans="1:22" x14ac:dyDescent="0.25">
      <c r="A2768" s="1">
        <v>4752</v>
      </c>
      <c r="B2768" s="19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1">
        <v>40.68</v>
      </c>
      <c r="R2768" s="1">
        <v>3</v>
      </c>
      <c r="S2768" s="11">
        <v>-9.153000000000004</v>
      </c>
      <c r="T2768" s="20" t="str">
        <f>VLOOKUP(N2768,Referans!A:B,2,FALSE)</f>
        <v>Mehmet Kaya</v>
      </c>
      <c r="U2768" s="20" t="str">
        <f>INDEX(Referans!B:B,MATCH(N2768,Referans!A:A,0))</f>
        <v>Mehmet Kaya</v>
      </c>
      <c r="V2768" s="20" t="str">
        <f t="shared" si="43"/>
        <v>ZARARLI</v>
      </c>
    </row>
    <row r="2769" spans="1:22" x14ac:dyDescent="0.25">
      <c r="A2769" s="1">
        <v>4753</v>
      </c>
      <c r="B2769" s="19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1">
        <v>209.56799999999998</v>
      </c>
      <c r="R2769" s="1">
        <v>2</v>
      </c>
      <c r="S2769" s="11">
        <v>-23.576400000000007</v>
      </c>
      <c r="T2769" s="20" t="str">
        <f>VLOOKUP(N2769,Referans!A:B,2,FALSE)</f>
        <v>Ahmet Yılmaz</v>
      </c>
      <c r="U2769" s="20" t="str">
        <f>INDEX(Referans!B:B,MATCH(N2769,Referans!A:A,0))</f>
        <v>Ahmet Yılmaz</v>
      </c>
      <c r="V2769" s="20" t="str">
        <f t="shared" si="43"/>
        <v>ZARARLI</v>
      </c>
    </row>
    <row r="2770" spans="1:22" x14ac:dyDescent="0.25">
      <c r="A2770" s="1">
        <v>4755</v>
      </c>
      <c r="B2770" s="19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1">
        <v>3.8820000000000006</v>
      </c>
      <c r="R2770" s="1">
        <v>2</v>
      </c>
      <c r="S2770" s="11">
        <v>-2.5880000000000001</v>
      </c>
      <c r="T2770" s="20" t="str">
        <f>VLOOKUP(N2770,Referans!A:B,2,FALSE)</f>
        <v>Ayşe Demir</v>
      </c>
      <c r="U2770" s="20" t="str">
        <f>INDEX(Referans!B:B,MATCH(N2770,Referans!A:A,0))</f>
        <v>Ayşe Demir</v>
      </c>
      <c r="V2770" s="20" t="str">
        <f t="shared" si="43"/>
        <v>ZARARLI</v>
      </c>
    </row>
    <row r="2771" spans="1:22" x14ac:dyDescent="0.25">
      <c r="A2771" s="1">
        <v>4756</v>
      </c>
      <c r="B2771" s="19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1">
        <v>115.29600000000001</v>
      </c>
      <c r="R2771" s="1">
        <v>3</v>
      </c>
      <c r="S2771" s="11">
        <v>40.353599999999986</v>
      </c>
      <c r="T2771" s="20" t="str">
        <f>VLOOKUP(N2771,Referans!A:B,2,FALSE)</f>
        <v>Ayşe Demir</v>
      </c>
      <c r="U2771" s="20" t="str">
        <f>INDEX(Referans!B:B,MATCH(N2771,Referans!A:A,0))</f>
        <v>Ayşe Demir</v>
      </c>
      <c r="V2771" s="20" t="str">
        <f t="shared" si="43"/>
        <v>KARLI</v>
      </c>
    </row>
    <row r="2772" spans="1:22" x14ac:dyDescent="0.25">
      <c r="A2772" s="1">
        <v>4757</v>
      </c>
      <c r="B2772" s="19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1">
        <v>1.9080000000000004</v>
      </c>
      <c r="R2772" s="1">
        <v>2</v>
      </c>
      <c r="S2772" s="11">
        <v>-1.5264000000000002</v>
      </c>
      <c r="T2772" s="20" t="str">
        <f>VLOOKUP(N2772,Referans!A:B,2,FALSE)</f>
        <v>Ayşe Demir</v>
      </c>
      <c r="U2772" s="20" t="str">
        <f>INDEX(Referans!B:B,MATCH(N2772,Referans!A:A,0))</f>
        <v>Ayşe Demir</v>
      </c>
      <c r="V2772" s="20" t="str">
        <f t="shared" si="43"/>
        <v>ZARARLI</v>
      </c>
    </row>
    <row r="2773" spans="1:22" x14ac:dyDescent="0.25">
      <c r="A2773" s="1">
        <v>4758</v>
      </c>
      <c r="B2773" s="19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1">
        <v>43.371999999999993</v>
      </c>
      <c r="R2773" s="1">
        <v>7</v>
      </c>
      <c r="S2773" s="11">
        <v>-69.395200000000031</v>
      </c>
      <c r="T2773" s="20" t="str">
        <f>VLOOKUP(N2773,Referans!A:B,2,FALSE)</f>
        <v>Ayşe Demir</v>
      </c>
      <c r="U2773" s="20" t="str">
        <f>INDEX(Referans!B:B,MATCH(N2773,Referans!A:A,0))</f>
        <v>Ayşe Demir</v>
      </c>
      <c r="V2773" s="20" t="str">
        <f t="shared" si="43"/>
        <v>ZARARLI</v>
      </c>
    </row>
    <row r="2774" spans="1:22" x14ac:dyDescent="0.25">
      <c r="A2774" s="1">
        <v>4762</v>
      </c>
      <c r="B2774" s="19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1">
        <v>5.9039999999999999</v>
      </c>
      <c r="R2774" s="1">
        <v>2</v>
      </c>
      <c r="S2774" s="11">
        <v>1.9925999999999999</v>
      </c>
      <c r="T2774" s="20" t="str">
        <f>VLOOKUP(N2774,Referans!A:B,2,FALSE)</f>
        <v>Ayşe Demir</v>
      </c>
      <c r="U2774" s="20" t="str">
        <f>INDEX(Referans!B:B,MATCH(N2774,Referans!A:A,0))</f>
        <v>Ayşe Demir</v>
      </c>
      <c r="V2774" s="20" t="str">
        <f t="shared" si="43"/>
        <v>KARLI</v>
      </c>
    </row>
    <row r="2775" spans="1:22" x14ac:dyDescent="0.25">
      <c r="A2775" s="1">
        <v>4763</v>
      </c>
      <c r="B2775" s="19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1">
        <v>13.712000000000002</v>
      </c>
      <c r="R2775" s="1">
        <v>2</v>
      </c>
      <c r="S2775" s="11">
        <v>1.0284</v>
      </c>
      <c r="T2775" s="20" t="str">
        <f>VLOOKUP(N2775,Referans!A:B,2,FALSE)</f>
        <v>Ayşe Demir</v>
      </c>
      <c r="U2775" s="20" t="str">
        <f>INDEX(Referans!B:B,MATCH(N2775,Referans!A:A,0))</f>
        <v>Ayşe Demir</v>
      </c>
      <c r="V2775" s="20" t="str">
        <f t="shared" si="43"/>
        <v>KARLI</v>
      </c>
    </row>
    <row r="2776" spans="1:22" x14ac:dyDescent="0.25">
      <c r="A2776" s="1">
        <v>4765</v>
      </c>
      <c r="B2776" s="19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1">
        <v>27.76</v>
      </c>
      <c r="R2776" s="1">
        <v>4</v>
      </c>
      <c r="S2776" s="11">
        <v>9.9936000000000007</v>
      </c>
      <c r="T2776" s="20" t="str">
        <f>VLOOKUP(N2776,Referans!A:B,2,FALSE)</f>
        <v>Ayşe Demir</v>
      </c>
      <c r="U2776" s="20" t="str">
        <f>INDEX(Referans!B:B,MATCH(N2776,Referans!A:A,0))</f>
        <v>Ayşe Demir</v>
      </c>
      <c r="V2776" s="20" t="str">
        <f t="shared" si="43"/>
        <v>KARLI</v>
      </c>
    </row>
    <row r="2777" spans="1:22" x14ac:dyDescent="0.25">
      <c r="A2777" s="1">
        <v>4769</v>
      </c>
      <c r="B2777" s="19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1">
        <v>25.344000000000001</v>
      </c>
      <c r="R2777" s="1">
        <v>4</v>
      </c>
      <c r="S2777" s="11">
        <v>9.1871999999999989</v>
      </c>
      <c r="T2777" s="20" t="str">
        <f>VLOOKUP(N2777,Referans!A:B,2,FALSE)</f>
        <v>Ayşe Demir</v>
      </c>
      <c r="U2777" s="20" t="str">
        <f>INDEX(Referans!B:B,MATCH(N2777,Referans!A:A,0))</f>
        <v>Ayşe Demir</v>
      </c>
      <c r="V2777" s="20" t="str">
        <f t="shared" si="43"/>
        <v>KARLI</v>
      </c>
    </row>
    <row r="2778" spans="1:22" x14ac:dyDescent="0.25">
      <c r="A2778" s="1">
        <v>4770</v>
      </c>
      <c r="B2778" s="19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1">
        <v>11.952000000000002</v>
      </c>
      <c r="R2778" s="1">
        <v>3</v>
      </c>
      <c r="S2778" s="11">
        <v>4.1832000000000003</v>
      </c>
      <c r="T2778" s="20" t="str">
        <f>VLOOKUP(N2778,Referans!A:B,2,FALSE)</f>
        <v>Ayşe Demir</v>
      </c>
      <c r="U2778" s="20" t="str">
        <f>INDEX(Referans!B:B,MATCH(N2778,Referans!A:A,0))</f>
        <v>Ayşe Demir</v>
      </c>
      <c r="V2778" s="20" t="str">
        <f t="shared" si="43"/>
        <v>KARLI</v>
      </c>
    </row>
    <row r="2779" spans="1:22" x14ac:dyDescent="0.25">
      <c r="A2779" s="1">
        <v>4771</v>
      </c>
      <c r="B2779" s="19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1">
        <v>6.24</v>
      </c>
      <c r="R2779" s="1">
        <v>3</v>
      </c>
      <c r="S2779" s="11">
        <v>1.8719999999999997</v>
      </c>
      <c r="T2779" s="20" t="str">
        <f>VLOOKUP(N2779,Referans!A:B,2,FALSE)</f>
        <v>Ayşe Demir</v>
      </c>
      <c r="U2779" s="20" t="str">
        <f>INDEX(Referans!B:B,MATCH(N2779,Referans!A:A,0))</f>
        <v>Ayşe Demir</v>
      </c>
      <c r="V2779" s="20" t="str">
        <f t="shared" si="43"/>
        <v>KARLI</v>
      </c>
    </row>
    <row r="2780" spans="1:22" x14ac:dyDescent="0.25">
      <c r="A2780" s="1">
        <v>4773</v>
      </c>
      <c r="B2780" s="19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1">
        <v>6.4640000000000004</v>
      </c>
      <c r="R2780" s="1">
        <v>1</v>
      </c>
      <c r="S2780" s="11">
        <v>-4.0400000000000009</v>
      </c>
      <c r="T2780" s="20" t="str">
        <f>VLOOKUP(N2780,Referans!A:B,2,FALSE)</f>
        <v>Ahmet Yılmaz</v>
      </c>
      <c r="U2780" s="20" t="str">
        <f>INDEX(Referans!B:B,MATCH(N2780,Referans!A:A,0))</f>
        <v>Ahmet Yılmaz</v>
      </c>
      <c r="V2780" s="20" t="str">
        <f t="shared" si="43"/>
        <v>ZARARLI</v>
      </c>
    </row>
    <row r="2781" spans="1:22" x14ac:dyDescent="0.25">
      <c r="A2781" s="1">
        <v>4774</v>
      </c>
      <c r="B2781" s="19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1">
        <v>11.52</v>
      </c>
      <c r="R2781" s="1">
        <v>5</v>
      </c>
      <c r="S2781" s="11">
        <v>4.1760000000000002</v>
      </c>
      <c r="T2781" s="20" t="str">
        <f>VLOOKUP(N2781,Referans!A:B,2,FALSE)</f>
        <v>Ayşe Demir</v>
      </c>
      <c r="U2781" s="20" t="str">
        <f>INDEX(Referans!B:B,MATCH(N2781,Referans!A:A,0))</f>
        <v>Ayşe Demir</v>
      </c>
      <c r="V2781" s="20" t="str">
        <f t="shared" si="43"/>
        <v>KARLI</v>
      </c>
    </row>
    <row r="2782" spans="1:22" x14ac:dyDescent="0.25">
      <c r="A2782" s="1">
        <v>4775</v>
      </c>
      <c r="B2782" s="19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1">
        <v>222.38400000000001</v>
      </c>
      <c r="R2782" s="1">
        <v>2</v>
      </c>
      <c r="S2782" s="11">
        <v>16.678799999999995</v>
      </c>
      <c r="T2782" s="20" t="str">
        <f>VLOOKUP(N2782,Referans!A:B,2,FALSE)</f>
        <v>Mehmet Kaya</v>
      </c>
      <c r="U2782" s="20" t="str">
        <f>INDEX(Referans!B:B,MATCH(N2782,Referans!A:A,0))</f>
        <v>Mehmet Kaya</v>
      </c>
      <c r="V2782" s="20" t="str">
        <f t="shared" si="43"/>
        <v>KARLI</v>
      </c>
    </row>
    <row r="2783" spans="1:22" x14ac:dyDescent="0.25">
      <c r="A2783" s="1">
        <v>4776</v>
      </c>
      <c r="B2783" s="19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1">
        <v>23.36</v>
      </c>
      <c r="R2783" s="1">
        <v>4</v>
      </c>
      <c r="S2783" s="11">
        <v>6.073599999999999</v>
      </c>
      <c r="T2783" s="20" t="str">
        <f>VLOOKUP(N2783,Referans!A:B,2,FALSE)</f>
        <v>Ayşe Demir</v>
      </c>
      <c r="U2783" s="20" t="str">
        <f>INDEX(Referans!B:B,MATCH(N2783,Referans!A:A,0))</f>
        <v>Ayşe Demir</v>
      </c>
      <c r="V2783" s="20" t="str">
        <f t="shared" si="43"/>
        <v>KARLI</v>
      </c>
    </row>
    <row r="2784" spans="1:22" x14ac:dyDescent="0.25">
      <c r="A2784" s="1">
        <v>4777</v>
      </c>
      <c r="B2784" s="19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1">
        <v>8.67</v>
      </c>
      <c r="R2784" s="1">
        <v>3</v>
      </c>
      <c r="S2784" s="11">
        <v>4.0749000000000004</v>
      </c>
      <c r="T2784" s="20" t="str">
        <f>VLOOKUP(N2784,Referans!A:B,2,FALSE)</f>
        <v>Ayşe Demir</v>
      </c>
      <c r="U2784" s="20" t="str">
        <f>INDEX(Referans!B:B,MATCH(N2784,Referans!A:A,0))</f>
        <v>Ayşe Demir</v>
      </c>
      <c r="V2784" s="20" t="str">
        <f t="shared" si="43"/>
        <v>KARLI</v>
      </c>
    </row>
    <row r="2785" spans="1:22" x14ac:dyDescent="0.25">
      <c r="A2785" s="1">
        <v>4778</v>
      </c>
      <c r="B2785" s="19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1">
        <v>25.71</v>
      </c>
      <c r="R2785" s="1">
        <v>3</v>
      </c>
      <c r="S2785" s="11">
        <v>6.6846000000000005</v>
      </c>
      <c r="T2785" s="20" t="str">
        <f>VLOOKUP(N2785,Referans!A:B,2,FALSE)</f>
        <v>Ayşe Demir</v>
      </c>
      <c r="U2785" s="20" t="str">
        <f>INDEX(Referans!B:B,MATCH(N2785,Referans!A:A,0))</f>
        <v>Ayşe Demir</v>
      </c>
      <c r="V2785" s="20" t="str">
        <f t="shared" si="43"/>
        <v>KARLI</v>
      </c>
    </row>
    <row r="2786" spans="1:22" x14ac:dyDescent="0.25">
      <c r="A2786" s="1">
        <v>4779</v>
      </c>
      <c r="B2786" s="19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1">
        <v>100.94</v>
      </c>
      <c r="R2786" s="1">
        <v>7</v>
      </c>
      <c r="S2786" s="11">
        <v>33.310199999999995</v>
      </c>
      <c r="T2786" s="20" t="str">
        <f>VLOOKUP(N2786,Referans!A:B,2,FALSE)</f>
        <v>Ayşe Demir</v>
      </c>
      <c r="U2786" s="20" t="str">
        <f>INDEX(Referans!B:B,MATCH(N2786,Referans!A:A,0))</f>
        <v>Ayşe Demir</v>
      </c>
      <c r="V2786" s="20" t="str">
        <f t="shared" si="43"/>
        <v>KARLI</v>
      </c>
    </row>
    <row r="2787" spans="1:22" x14ac:dyDescent="0.25">
      <c r="A2787" s="1">
        <v>4784</v>
      </c>
      <c r="B2787" s="19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1">
        <v>279.89999999999998</v>
      </c>
      <c r="R2787" s="1">
        <v>5</v>
      </c>
      <c r="S2787" s="11">
        <v>137.15100000000001</v>
      </c>
      <c r="T2787" s="20" t="str">
        <f>VLOOKUP(N2787,Referans!A:B,2,FALSE)</f>
        <v>Ayşe Demir</v>
      </c>
      <c r="U2787" s="20" t="str">
        <f>INDEX(Referans!B:B,MATCH(N2787,Referans!A:A,0))</f>
        <v>Ayşe Demir</v>
      </c>
      <c r="V2787" s="20" t="str">
        <f t="shared" si="43"/>
        <v>KARLI</v>
      </c>
    </row>
    <row r="2788" spans="1:22" x14ac:dyDescent="0.25">
      <c r="A2788" s="1">
        <v>4797</v>
      </c>
      <c r="B2788" s="19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1">
        <v>57.582000000000008</v>
      </c>
      <c r="R2788" s="1">
        <v>3</v>
      </c>
      <c r="S2788" s="11">
        <v>-44.146199999999979</v>
      </c>
      <c r="T2788" s="20" t="str">
        <f>VLOOKUP(N2788,Referans!A:B,2,FALSE)</f>
        <v>Ayşe Demir</v>
      </c>
      <c r="U2788" s="20" t="str">
        <f>INDEX(Referans!B:B,MATCH(N2788,Referans!A:A,0))</f>
        <v>Ayşe Demir</v>
      </c>
      <c r="V2788" s="20" t="str">
        <f t="shared" si="43"/>
        <v>ZARARLI</v>
      </c>
    </row>
    <row r="2789" spans="1:22" x14ac:dyDescent="0.25">
      <c r="A2789" s="1">
        <v>4798</v>
      </c>
      <c r="B2789" s="19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1">
        <v>31.104000000000006</v>
      </c>
      <c r="R2789" s="1">
        <v>6</v>
      </c>
      <c r="S2789" s="11">
        <v>10.8864</v>
      </c>
      <c r="T2789" s="20" t="str">
        <f>VLOOKUP(N2789,Referans!A:B,2,FALSE)</f>
        <v>Ayşe Demir</v>
      </c>
      <c r="U2789" s="20" t="str">
        <f>INDEX(Referans!B:B,MATCH(N2789,Referans!A:A,0))</f>
        <v>Ayşe Demir</v>
      </c>
      <c r="V2789" s="20" t="str">
        <f t="shared" si="43"/>
        <v>KARLI</v>
      </c>
    </row>
    <row r="2790" spans="1:22" x14ac:dyDescent="0.25">
      <c r="A2790" s="1">
        <v>4799</v>
      </c>
      <c r="B2790" s="19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1">
        <v>30.192</v>
      </c>
      <c r="R2790" s="1">
        <v>3</v>
      </c>
      <c r="S2790" s="11">
        <v>8.3028000000000031</v>
      </c>
      <c r="T2790" s="20" t="str">
        <f>VLOOKUP(N2790,Referans!A:B,2,FALSE)</f>
        <v>Ahmet Yılmaz</v>
      </c>
      <c r="U2790" s="20" t="str">
        <f>INDEX(Referans!B:B,MATCH(N2790,Referans!A:A,0))</f>
        <v>Ahmet Yılmaz</v>
      </c>
      <c r="V2790" s="20" t="str">
        <f t="shared" si="43"/>
        <v>KARLI</v>
      </c>
    </row>
    <row r="2791" spans="1:22" x14ac:dyDescent="0.25">
      <c r="A2791" s="1">
        <v>4800</v>
      </c>
      <c r="B2791" s="19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1">
        <v>43.6</v>
      </c>
      <c r="R2791" s="1">
        <v>5</v>
      </c>
      <c r="S2791" s="11">
        <v>4.3600000000000012</v>
      </c>
      <c r="T2791" s="20" t="str">
        <f>VLOOKUP(N2791,Referans!A:B,2,FALSE)</f>
        <v>Mehmet Kaya</v>
      </c>
      <c r="U2791" s="20" t="str">
        <f>INDEX(Referans!B:B,MATCH(N2791,Referans!A:A,0))</f>
        <v>Mehmet Kaya</v>
      </c>
      <c r="V2791" s="20" t="str">
        <f t="shared" si="43"/>
        <v>KARLI</v>
      </c>
    </row>
    <row r="2792" spans="1:22" x14ac:dyDescent="0.25">
      <c r="A2792" s="1">
        <v>4801</v>
      </c>
      <c r="B2792" s="19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1">
        <v>4.7679999999999998</v>
      </c>
      <c r="R2792" s="1">
        <v>2</v>
      </c>
      <c r="S2792" s="11">
        <v>0.41720000000000046</v>
      </c>
      <c r="T2792" s="20" t="str">
        <f>VLOOKUP(N2792,Referans!A:B,2,FALSE)</f>
        <v>Ayşe Demir</v>
      </c>
      <c r="U2792" s="20" t="str">
        <f>INDEX(Referans!B:B,MATCH(N2792,Referans!A:A,0))</f>
        <v>Ayşe Demir</v>
      </c>
      <c r="V2792" s="20" t="str">
        <f t="shared" si="43"/>
        <v>KARLI</v>
      </c>
    </row>
    <row r="2793" spans="1:22" x14ac:dyDescent="0.25">
      <c r="A2793" s="1">
        <v>4802</v>
      </c>
      <c r="B2793" s="19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1">
        <v>10.380000000000003</v>
      </c>
      <c r="R2793" s="1">
        <v>2</v>
      </c>
      <c r="S2793" s="11">
        <v>-7.6119999999999983</v>
      </c>
      <c r="T2793" s="20" t="str">
        <f>VLOOKUP(N2793,Referans!A:B,2,FALSE)</f>
        <v>Ayşe Demir</v>
      </c>
      <c r="U2793" s="20" t="str">
        <f>INDEX(Referans!B:B,MATCH(N2793,Referans!A:A,0))</f>
        <v>Ayşe Demir</v>
      </c>
      <c r="V2793" s="20" t="str">
        <f t="shared" si="43"/>
        <v>ZARARLI</v>
      </c>
    </row>
    <row r="2794" spans="1:22" x14ac:dyDescent="0.25">
      <c r="A2794" s="1">
        <v>4803</v>
      </c>
      <c r="B2794" s="19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1">
        <v>13.392000000000003</v>
      </c>
      <c r="R2794" s="1">
        <v>8</v>
      </c>
      <c r="S2794" s="11">
        <v>-9.8207999999999984</v>
      </c>
      <c r="T2794" s="20" t="str">
        <f>VLOOKUP(N2794,Referans!A:B,2,FALSE)</f>
        <v>Ayşe Demir</v>
      </c>
      <c r="U2794" s="20" t="str">
        <f>INDEX(Referans!B:B,MATCH(N2794,Referans!A:A,0))</f>
        <v>Ayşe Demir</v>
      </c>
      <c r="V2794" s="20" t="str">
        <f t="shared" si="43"/>
        <v>ZARARLI</v>
      </c>
    </row>
    <row r="2795" spans="1:22" x14ac:dyDescent="0.25">
      <c r="A2795" s="1">
        <v>4804</v>
      </c>
      <c r="B2795" s="19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1">
        <v>39.593999999999994</v>
      </c>
      <c r="R2795" s="1">
        <v>1</v>
      </c>
      <c r="S2795" s="11">
        <v>-7.2589000000000041</v>
      </c>
      <c r="T2795" s="20" t="str">
        <f>VLOOKUP(N2795,Referans!A:B,2,FALSE)</f>
        <v>Mehmet Kaya</v>
      </c>
      <c r="U2795" s="20" t="str">
        <f>INDEX(Referans!B:B,MATCH(N2795,Referans!A:A,0))</f>
        <v>Mehmet Kaya</v>
      </c>
      <c r="V2795" s="20" t="str">
        <f t="shared" si="43"/>
        <v>ZARARLI</v>
      </c>
    </row>
    <row r="2796" spans="1:22" x14ac:dyDescent="0.25">
      <c r="A2796" s="1">
        <v>4805</v>
      </c>
      <c r="B2796" s="19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1">
        <v>91.00800000000001</v>
      </c>
      <c r="R2796" s="1">
        <v>9</v>
      </c>
      <c r="S2796" s="11">
        <v>19.339199999999998</v>
      </c>
      <c r="T2796" s="20" t="str">
        <f>VLOOKUP(N2796,Referans!A:B,2,FALSE)</f>
        <v>Ahmet Yılmaz</v>
      </c>
      <c r="U2796" s="20" t="str">
        <f>INDEX(Referans!B:B,MATCH(N2796,Referans!A:A,0))</f>
        <v>Ahmet Yılmaz</v>
      </c>
      <c r="V2796" s="20" t="str">
        <f t="shared" si="43"/>
        <v>KARLI</v>
      </c>
    </row>
    <row r="2797" spans="1:22" x14ac:dyDescent="0.25">
      <c r="A2797" s="1">
        <v>4812</v>
      </c>
      <c r="B2797" s="19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1">
        <v>380.05799999999994</v>
      </c>
      <c r="R2797" s="1">
        <v>3</v>
      </c>
      <c r="S2797" s="11">
        <v>-21.717600000000004</v>
      </c>
      <c r="T2797" s="20" t="str">
        <f>VLOOKUP(N2797,Referans!A:B,2,FALSE)</f>
        <v>Ahmet Yılmaz</v>
      </c>
      <c r="U2797" s="20" t="str">
        <f>INDEX(Referans!B:B,MATCH(N2797,Referans!A:A,0))</f>
        <v>Ahmet Yılmaz</v>
      </c>
      <c r="V2797" s="20" t="str">
        <f t="shared" si="43"/>
        <v>ZARARLI</v>
      </c>
    </row>
    <row r="2798" spans="1:22" x14ac:dyDescent="0.25">
      <c r="A2798" s="1">
        <v>4813</v>
      </c>
      <c r="B2798" s="19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1">
        <v>1199.9759999999999</v>
      </c>
      <c r="R2798" s="1">
        <v>4</v>
      </c>
      <c r="S2798" s="11">
        <v>179.99639999999999</v>
      </c>
      <c r="T2798" s="20" t="str">
        <f>VLOOKUP(N2798,Referans!A:B,2,FALSE)</f>
        <v>Mehmet Kaya</v>
      </c>
      <c r="U2798" s="20" t="str">
        <f>INDEX(Referans!B:B,MATCH(N2798,Referans!A:A,0))</f>
        <v>Mehmet Kaya</v>
      </c>
      <c r="V2798" s="20" t="str">
        <f t="shared" si="43"/>
        <v>KARLI</v>
      </c>
    </row>
    <row r="2799" spans="1:22" x14ac:dyDescent="0.25">
      <c r="A2799" s="1">
        <v>4814</v>
      </c>
      <c r="B2799" s="19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1">
        <v>48.576000000000001</v>
      </c>
      <c r="R2799" s="1">
        <v>3</v>
      </c>
      <c r="S2799" s="11">
        <v>9.7151999999999941</v>
      </c>
      <c r="T2799" s="20" t="str">
        <f>VLOOKUP(N2799,Referans!A:B,2,FALSE)</f>
        <v>Ahmet Yılmaz</v>
      </c>
      <c r="U2799" s="20" t="str">
        <f>INDEX(Referans!B:B,MATCH(N2799,Referans!A:A,0))</f>
        <v>Ahmet Yılmaz</v>
      </c>
      <c r="V2799" s="20" t="str">
        <f t="shared" si="43"/>
        <v>KARLI</v>
      </c>
    </row>
    <row r="2800" spans="1:22" x14ac:dyDescent="0.25">
      <c r="A2800" s="1">
        <v>4815</v>
      </c>
      <c r="B2800" s="19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1">
        <v>17.940000000000001</v>
      </c>
      <c r="R2800" s="1">
        <v>3</v>
      </c>
      <c r="S2800" s="11">
        <v>8.0730000000000004</v>
      </c>
      <c r="T2800" s="20" t="str">
        <f>VLOOKUP(N2800,Referans!A:B,2,FALSE)</f>
        <v>Ayşe Demir</v>
      </c>
      <c r="U2800" s="20" t="str">
        <f>INDEX(Referans!B:B,MATCH(N2800,Referans!A:A,0))</f>
        <v>Ayşe Demir</v>
      </c>
      <c r="V2800" s="20" t="str">
        <f t="shared" si="43"/>
        <v>KARLI</v>
      </c>
    </row>
    <row r="2801" spans="1:22" x14ac:dyDescent="0.25">
      <c r="A2801" s="1">
        <v>4820</v>
      </c>
      <c r="B2801" s="19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1">
        <v>10.36</v>
      </c>
      <c r="R2801" s="1">
        <v>2</v>
      </c>
      <c r="S2801" s="11">
        <v>5.0763999999999996</v>
      </c>
      <c r="T2801" s="20" t="str">
        <f>VLOOKUP(N2801,Referans!A:B,2,FALSE)</f>
        <v>Ayşe Demir</v>
      </c>
      <c r="U2801" s="20" t="str">
        <f>INDEX(Referans!B:B,MATCH(N2801,Referans!A:A,0))</f>
        <v>Ayşe Demir</v>
      </c>
      <c r="V2801" s="20" t="str">
        <f t="shared" si="43"/>
        <v>KARLI</v>
      </c>
    </row>
    <row r="2802" spans="1:22" x14ac:dyDescent="0.25">
      <c r="A2802" s="1">
        <v>4823</v>
      </c>
      <c r="B2802" s="19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1">
        <v>44.856000000000009</v>
      </c>
      <c r="R2802" s="1">
        <v>6</v>
      </c>
      <c r="S2802" s="11">
        <v>-35.884799999999984</v>
      </c>
      <c r="T2802" s="20" t="str">
        <f>VLOOKUP(N2802,Referans!A:B,2,FALSE)</f>
        <v>Ayşe Demir</v>
      </c>
      <c r="U2802" s="20" t="str">
        <f>INDEX(Referans!B:B,MATCH(N2802,Referans!A:A,0))</f>
        <v>Ayşe Demir</v>
      </c>
      <c r="V2802" s="20" t="str">
        <f t="shared" si="43"/>
        <v>ZARARLI</v>
      </c>
    </row>
    <row r="2803" spans="1:22" x14ac:dyDescent="0.25">
      <c r="A2803" s="1">
        <v>4824</v>
      </c>
      <c r="B2803" s="19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1">
        <v>30.345000000000006</v>
      </c>
      <c r="R2803" s="1">
        <v>7</v>
      </c>
      <c r="S2803" s="11">
        <v>-24.275999999999996</v>
      </c>
      <c r="T2803" s="20" t="str">
        <f>VLOOKUP(N2803,Referans!A:B,2,FALSE)</f>
        <v>Mehmet Kaya</v>
      </c>
      <c r="U2803" s="20" t="str">
        <f>INDEX(Referans!B:B,MATCH(N2803,Referans!A:A,0))</f>
        <v>Mehmet Kaya</v>
      </c>
      <c r="V2803" s="20" t="str">
        <f t="shared" si="43"/>
        <v>ZARARLI</v>
      </c>
    </row>
    <row r="2804" spans="1:22" x14ac:dyDescent="0.25">
      <c r="A2804" s="1">
        <v>4825</v>
      </c>
      <c r="B2804" s="19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1">
        <v>127.554</v>
      </c>
      <c r="R2804" s="1">
        <v>3</v>
      </c>
      <c r="S2804" s="11">
        <v>-9.1109999999999971</v>
      </c>
      <c r="T2804" s="20" t="str">
        <f>VLOOKUP(N2804,Referans!A:B,2,FALSE)</f>
        <v>Ahmet Yılmaz</v>
      </c>
      <c r="U2804" s="20" t="str">
        <f>INDEX(Referans!B:B,MATCH(N2804,Referans!A:A,0))</f>
        <v>Ahmet Yılmaz</v>
      </c>
      <c r="V2804" s="20" t="str">
        <f t="shared" si="43"/>
        <v>ZARARLI</v>
      </c>
    </row>
    <row r="2805" spans="1:22" x14ac:dyDescent="0.25">
      <c r="A2805" s="1">
        <v>4826</v>
      </c>
      <c r="B2805" s="19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1">
        <v>77.951999999999998</v>
      </c>
      <c r="R2805" s="1">
        <v>3</v>
      </c>
      <c r="S2805" s="11">
        <v>15.590399999999995</v>
      </c>
      <c r="T2805" s="20" t="str">
        <f>VLOOKUP(N2805,Referans!A:B,2,FALSE)</f>
        <v>Ahmet Yılmaz</v>
      </c>
      <c r="U2805" s="20" t="str">
        <f>INDEX(Referans!B:B,MATCH(N2805,Referans!A:A,0))</f>
        <v>Ahmet Yılmaz</v>
      </c>
      <c r="V2805" s="20" t="str">
        <f t="shared" si="43"/>
        <v>KARLI</v>
      </c>
    </row>
    <row r="2806" spans="1:22" x14ac:dyDescent="0.25">
      <c r="A2806" s="1">
        <v>4827</v>
      </c>
      <c r="B2806" s="19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1">
        <v>14.016</v>
      </c>
      <c r="R2806" s="1">
        <v>4</v>
      </c>
      <c r="S2806" s="11">
        <v>4.9055999999999997</v>
      </c>
      <c r="T2806" s="20" t="str">
        <f>VLOOKUP(N2806,Referans!A:B,2,FALSE)</f>
        <v>Ayşe Demir</v>
      </c>
      <c r="U2806" s="20" t="str">
        <f>INDEX(Referans!B:B,MATCH(N2806,Referans!A:A,0))</f>
        <v>Ayşe Demir</v>
      </c>
      <c r="V2806" s="20" t="str">
        <f t="shared" si="43"/>
        <v>KARLI</v>
      </c>
    </row>
    <row r="2807" spans="1:22" x14ac:dyDescent="0.25">
      <c r="A2807" s="1">
        <v>4830</v>
      </c>
      <c r="B2807" s="19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1">
        <v>13.776000000000002</v>
      </c>
      <c r="R2807" s="1">
        <v>3</v>
      </c>
      <c r="S2807" s="11">
        <v>4.4771999999999998</v>
      </c>
      <c r="T2807" s="20" t="str">
        <f>VLOOKUP(N2807,Referans!A:B,2,FALSE)</f>
        <v>Ayşe Demir</v>
      </c>
      <c r="U2807" s="20" t="str">
        <f>INDEX(Referans!B:B,MATCH(N2807,Referans!A:A,0))</f>
        <v>Ayşe Demir</v>
      </c>
      <c r="V2807" s="20" t="str">
        <f t="shared" si="43"/>
        <v>KARLI</v>
      </c>
    </row>
    <row r="2808" spans="1:22" x14ac:dyDescent="0.25">
      <c r="A2808" s="1">
        <v>4835</v>
      </c>
      <c r="B2808" s="19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1">
        <v>39.92</v>
      </c>
      <c r="R2808" s="1">
        <v>5</v>
      </c>
      <c r="S2808" s="11">
        <v>13.472999999999999</v>
      </c>
      <c r="T2808" s="20" t="str">
        <f>VLOOKUP(N2808,Referans!A:B,2,FALSE)</f>
        <v>Ayşe Demir</v>
      </c>
      <c r="U2808" s="20" t="str">
        <f>INDEX(Referans!B:B,MATCH(N2808,Referans!A:A,0))</f>
        <v>Ayşe Demir</v>
      </c>
      <c r="V2808" s="20" t="str">
        <f t="shared" si="43"/>
        <v>KARLI</v>
      </c>
    </row>
    <row r="2809" spans="1:22" x14ac:dyDescent="0.25">
      <c r="A2809" s="1">
        <v>4836</v>
      </c>
      <c r="B2809" s="19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1">
        <v>61.96</v>
      </c>
      <c r="R2809" s="1">
        <v>2</v>
      </c>
      <c r="S2809" s="11">
        <v>27.881999999999998</v>
      </c>
      <c r="T2809" s="20" t="str">
        <f>VLOOKUP(N2809,Referans!A:B,2,FALSE)</f>
        <v>Ayşe Demir</v>
      </c>
      <c r="U2809" s="20" t="str">
        <f>INDEX(Referans!B:B,MATCH(N2809,Referans!A:A,0))</f>
        <v>Ayşe Demir</v>
      </c>
      <c r="V2809" s="20" t="str">
        <f t="shared" si="43"/>
        <v>KARLI</v>
      </c>
    </row>
    <row r="2810" spans="1:22" x14ac:dyDescent="0.25">
      <c r="A2810" s="1">
        <v>4837</v>
      </c>
      <c r="B2810" s="19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1">
        <v>19.936000000000003</v>
      </c>
      <c r="R2810" s="1">
        <v>4</v>
      </c>
      <c r="S2810" s="11">
        <v>7.2267999999999999</v>
      </c>
      <c r="T2810" s="20" t="str">
        <f>VLOOKUP(N2810,Referans!A:B,2,FALSE)</f>
        <v>Ayşe Demir</v>
      </c>
      <c r="U2810" s="20" t="str">
        <f>INDEX(Referans!B:B,MATCH(N2810,Referans!A:A,0))</f>
        <v>Ayşe Demir</v>
      </c>
      <c r="V2810" s="20" t="str">
        <f t="shared" si="43"/>
        <v>KARLI</v>
      </c>
    </row>
    <row r="2811" spans="1:22" x14ac:dyDescent="0.25">
      <c r="A2811" s="1">
        <v>4838</v>
      </c>
      <c r="B2811" s="19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1">
        <v>3.7980000000000005</v>
      </c>
      <c r="R2811" s="1">
        <v>2</v>
      </c>
      <c r="S2811" s="11">
        <v>-2.6585999999999999</v>
      </c>
      <c r="T2811" s="20" t="str">
        <f>VLOOKUP(N2811,Referans!A:B,2,FALSE)</f>
        <v>Ayşe Demir</v>
      </c>
      <c r="U2811" s="20" t="str">
        <f>INDEX(Referans!B:B,MATCH(N2811,Referans!A:A,0))</f>
        <v>Ayşe Demir</v>
      </c>
      <c r="V2811" s="20" t="str">
        <f t="shared" si="43"/>
        <v>ZARARLI</v>
      </c>
    </row>
    <row r="2812" spans="1:22" x14ac:dyDescent="0.25">
      <c r="A2812" s="1">
        <v>4839</v>
      </c>
      <c r="B2812" s="19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1">
        <v>27.744000000000003</v>
      </c>
      <c r="R2812" s="1">
        <v>6</v>
      </c>
      <c r="S2812" s="11">
        <v>10.057200000000002</v>
      </c>
      <c r="T2812" s="20" t="str">
        <f>VLOOKUP(N2812,Referans!A:B,2,FALSE)</f>
        <v>Ayşe Demir</v>
      </c>
      <c r="U2812" s="20" t="str">
        <f>INDEX(Referans!B:B,MATCH(N2812,Referans!A:A,0))</f>
        <v>Ayşe Demir</v>
      </c>
      <c r="V2812" s="20" t="str">
        <f t="shared" si="43"/>
        <v>KARLI</v>
      </c>
    </row>
    <row r="2813" spans="1:22" x14ac:dyDescent="0.25">
      <c r="A2813" s="1">
        <v>4840</v>
      </c>
      <c r="B2813" s="19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1">
        <v>158.37599999999998</v>
      </c>
      <c r="R2813" s="1">
        <v>4</v>
      </c>
      <c r="S2813" s="11">
        <v>-34.314799999999991</v>
      </c>
      <c r="T2813" s="20" t="str">
        <f>VLOOKUP(N2813,Referans!A:B,2,FALSE)</f>
        <v>Mehmet Kaya</v>
      </c>
      <c r="U2813" s="20" t="str">
        <f>INDEX(Referans!B:B,MATCH(N2813,Referans!A:A,0))</f>
        <v>Mehmet Kaya</v>
      </c>
      <c r="V2813" s="20" t="str">
        <f t="shared" si="43"/>
        <v>ZARARLI</v>
      </c>
    </row>
    <row r="2814" spans="1:22" x14ac:dyDescent="0.25">
      <c r="A2814" s="1">
        <v>4841</v>
      </c>
      <c r="B2814" s="19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1">
        <v>27.58</v>
      </c>
      <c r="R2814" s="1">
        <v>2</v>
      </c>
      <c r="S2814" s="11">
        <v>11.583600000000001</v>
      </c>
      <c r="T2814" s="20" t="str">
        <f>VLOOKUP(N2814,Referans!A:B,2,FALSE)</f>
        <v>Ahmet Yılmaz</v>
      </c>
      <c r="U2814" s="20" t="str">
        <f>INDEX(Referans!B:B,MATCH(N2814,Referans!A:A,0))</f>
        <v>Ahmet Yılmaz</v>
      </c>
      <c r="V2814" s="20" t="str">
        <f t="shared" si="43"/>
        <v>KARLI</v>
      </c>
    </row>
    <row r="2815" spans="1:22" x14ac:dyDescent="0.25">
      <c r="A2815" s="1">
        <v>4842</v>
      </c>
      <c r="B2815" s="19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1">
        <v>5.5530000000000008</v>
      </c>
      <c r="R2815" s="1">
        <v>3</v>
      </c>
      <c r="S2815" s="11">
        <v>-4.0722000000000023</v>
      </c>
      <c r="T2815" s="20" t="str">
        <f>VLOOKUP(N2815,Referans!A:B,2,FALSE)</f>
        <v>Ayşe Demir</v>
      </c>
      <c r="U2815" s="20" t="str">
        <f>INDEX(Referans!B:B,MATCH(N2815,Referans!A:A,0))</f>
        <v>Ayşe Demir</v>
      </c>
      <c r="V2815" s="20" t="str">
        <f t="shared" si="43"/>
        <v>ZARARLI</v>
      </c>
    </row>
    <row r="2816" spans="1:22" x14ac:dyDescent="0.25">
      <c r="A2816" s="1">
        <v>4843</v>
      </c>
      <c r="B2816" s="19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1">
        <v>243.92</v>
      </c>
      <c r="R2816" s="1">
        <v>5</v>
      </c>
      <c r="S2816" s="11">
        <v>-54.881999999999998</v>
      </c>
      <c r="T2816" s="20" t="str">
        <f>VLOOKUP(N2816,Referans!A:B,2,FALSE)</f>
        <v>Ayşe Demir</v>
      </c>
      <c r="U2816" s="20" t="str">
        <f>INDEX(Referans!B:B,MATCH(N2816,Referans!A:A,0))</f>
        <v>Ayşe Demir</v>
      </c>
      <c r="V2816" s="20" t="str">
        <f t="shared" si="43"/>
        <v>ZARARLI</v>
      </c>
    </row>
    <row r="2817" spans="1:22" x14ac:dyDescent="0.25">
      <c r="A2817" s="1">
        <v>4844</v>
      </c>
      <c r="B2817" s="19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1">
        <v>14.96</v>
      </c>
      <c r="R2817" s="1">
        <v>4</v>
      </c>
      <c r="S2817" s="11">
        <v>0.2992000000000008</v>
      </c>
      <c r="T2817" s="20" t="str">
        <f>VLOOKUP(N2817,Referans!A:B,2,FALSE)</f>
        <v>Ayşe Demir</v>
      </c>
      <c r="U2817" s="20" t="str">
        <f>INDEX(Referans!B:B,MATCH(N2817,Referans!A:A,0))</f>
        <v>Ayşe Demir</v>
      </c>
      <c r="V2817" s="20" t="str">
        <f t="shared" si="43"/>
        <v>KARLI</v>
      </c>
    </row>
    <row r="2818" spans="1:22" x14ac:dyDescent="0.25">
      <c r="A2818" s="1">
        <v>4860</v>
      </c>
      <c r="B2818" s="19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1">
        <v>10.192000000000002</v>
      </c>
      <c r="R2818" s="1">
        <v>7</v>
      </c>
      <c r="S2818" s="11">
        <v>1.0192000000000001</v>
      </c>
      <c r="T2818" s="20" t="str">
        <f>VLOOKUP(N2818,Referans!A:B,2,FALSE)</f>
        <v>Ayşe Demir</v>
      </c>
      <c r="U2818" s="20" t="str">
        <f>INDEX(Referans!B:B,MATCH(N2818,Referans!A:A,0))</f>
        <v>Ayşe Demir</v>
      </c>
      <c r="V2818" s="20" t="str">
        <f t="shared" ref="V2818:V2881" si="44">IF(S2818&gt;0,"KARLI",IF(S2818=0,"KAR VEYA ZARAR YOK","ZARARLI"))</f>
        <v>KARLI</v>
      </c>
    </row>
    <row r="2819" spans="1:22" x14ac:dyDescent="0.25">
      <c r="A2819" s="1">
        <v>4861</v>
      </c>
      <c r="B2819" s="19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1">
        <v>1793.98</v>
      </c>
      <c r="R2819" s="1">
        <v>2</v>
      </c>
      <c r="S2819" s="11">
        <v>843.17059999999992</v>
      </c>
      <c r="T2819" s="20" t="str">
        <f>VLOOKUP(N2819,Referans!A:B,2,FALSE)</f>
        <v>Ayşe Demir</v>
      </c>
      <c r="U2819" s="20" t="str">
        <f>INDEX(Referans!B:B,MATCH(N2819,Referans!A:A,0))</f>
        <v>Ayşe Demir</v>
      </c>
      <c r="V2819" s="20" t="str">
        <f t="shared" si="44"/>
        <v>KARLI</v>
      </c>
    </row>
    <row r="2820" spans="1:22" x14ac:dyDescent="0.25">
      <c r="A2820" s="1">
        <v>4863</v>
      </c>
      <c r="B2820" s="19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1">
        <v>20.368000000000002</v>
      </c>
      <c r="R2820" s="1">
        <v>1</v>
      </c>
      <c r="S2820" s="11">
        <v>7.3834</v>
      </c>
      <c r="T2820" s="20" t="str">
        <f>VLOOKUP(N2820,Referans!A:B,2,FALSE)</f>
        <v>Ayşe Demir</v>
      </c>
      <c r="U2820" s="20" t="str">
        <f>INDEX(Referans!B:B,MATCH(N2820,Referans!A:A,0))</f>
        <v>Ayşe Demir</v>
      </c>
      <c r="V2820" s="20" t="str">
        <f t="shared" si="44"/>
        <v>KARLI</v>
      </c>
    </row>
    <row r="2821" spans="1:22" x14ac:dyDescent="0.25">
      <c r="A2821" s="1">
        <v>4864</v>
      </c>
      <c r="B2821" s="19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1">
        <v>49.847999999999999</v>
      </c>
      <c r="R2821" s="1">
        <v>3</v>
      </c>
      <c r="S2821" s="11">
        <v>16.823699999999999</v>
      </c>
      <c r="T2821" s="20" t="str">
        <f>VLOOKUP(N2821,Referans!A:B,2,FALSE)</f>
        <v>Ayşe Demir</v>
      </c>
      <c r="U2821" s="20" t="str">
        <f>INDEX(Referans!B:B,MATCH(N2821,Referans!A:A,0))</f>
        <v>Ayşe Demir</v>
      </c>
      <c r="V2821" s="20" t="str">
        <f t="shared" si="44"/>
        <v>KARLI</v>
      </c>
    </row>
    <row r="2822" spans="1:22" x14ac:dyDescent="0.25">
      <c r="A2822" s="1">
        <v>4865</v>
      </c>
      <c r="B2822" s="19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1">
        <v>239.96999999999997</v>
      </c>
      <c r="R2822" s="1">
        <v>3</v>
      </c>
      <c r="S2822" s="11">
        <v>67.191599999999994</v>
      </c>
      <c r="T2822" s="20" t="str">
        <f>VLOOKUP(N2822,Referans!A:B,2,FALSE)</f>
        <v>Mehmet Kaya</v>
      </c>
      <c r="U2822" s="20" t="str">
        <f>INDEX(Referans!B:B,MATCH(N2822,Referans!A:A,0))</f>
        <v>Mehmet Kaya</v>
      </c>
      <c r="V2822" s="20" t="str">
        <f t="shared" si="44"/>
        <v>KARLI</v>
      </c>
    </row>
    <row r="2823" spans="1:22" x14ac:dyDescent="0.25">
      <c r="A2823" s="1">
        <v>4866</v>
      </c>
      <c r="B2823" s="19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1">
        <v>2404.7040000000002</v>
      </c>
      <c r="R2823" s="1">
        <v>6</v>
      </c>
      <c r="S2823" s="11">
        <v>150.29399999999998</v>
      </c>
      <c r="T2823" s="20" t="str">
        <f>VLOOKUP(N2823,Referans!A:B,2,FALSE)</f>
        <v>Ahmet Yılmaz</v>
      </c>
      <c r="U2823" s="20" t="str">
        <f>INDEX(Referans!B:B,MATCH(N2823,Referans!A:A,0))</f>
        <v>Ahmet Yılmaz</v>
      </c>
      <c r="V2823" s="20" t="str">
        <f t="shared" si="44"/>
        <v>KARLI</v>
      </c>
    </row>
    <row r="2824" spans="1:22" x14ac:dyDescent="0.25">
      <c r="A2824" s="1">
        <v>4867</v>
      </c>
      <c r="B2824" s="19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1">
        <v>563.024</v>
      </c>
      <c r="R2824" s="1">
        <v>11</v>
      </c>
      <c r="S2824" s="11">
        <v>190.02059999999997</v>
      </c>
      <c r="T2824" s="20" t="str">
        <f>VLOOKUP(N2824,Referans!A:B,2,FALSE)</f>
        <v>Ayşe Demir</v>
      </c>
      <c r="U2824" s="20" t="str">
        <f>INDEX(Referans!B:B,MATCH(N2824,Referans!A:A,0))</f>
        <v>Ayşe Demir</v>
      </c>
      <c r="V2824" s="20" t="str">
        <f t="shared" si="44"/>
        <v>KARLI</v>
      </c>
    </row>
    <row r="2825" spans="1:22" x14ac:dyDescent="0.25">
      <c r="A2825" s="1">
        <v>4868</v>
      </c>
      <c r="B2825" s="19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1">
        <v>344.90999999999997</v>
      </c>
      <c r="R2825" s="1">
        <v>3</v>
      </c>
      <c r="S2825" s="11">
        <v>10.347300000000004</v>
      </c>
      <c r="T2825" s="20" t="str">
        <f>VLOOKUP(N2825,Referans!A:B,2,FALSE)</f>
        <v>Ayşe Demir</v>
      </c>
      <c r="U2825" s="20" t="str">
        <f>INDEX(Referans!B:B,MATCH(N2825,Referans!A:A,0))</f>
        <v>Ayşe Demir</v>
      </c>
      <c r="V2825" s="20" t="str">
        <f t="shared" si="44"/>
        <v>KARLI</v>
      </c>
    </row>
    <row r="2826" spans="1:22" x14ac:dyDescent="0.25">
      <c r="A2826" s="1">
        <v>4869</v>
      </c>
      <c r="B2826" s="19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1">
        <v>8.64</v>
      </c>
      <c r="R2826" s="1">
        <v>3</v>
      </c>
      <c r="S2826" s="11">
        <v>4.2336</v>
      </c>
      <c r="T2826" s="20" t="str">
        <f>VLOOKUP(N2826,Referans!A:B,2,FALSE)</f>
        <v>Ayşe Demir</v>
      </c>
      <c r="U2826" s="20" t="str">
        <f>INDEX(Referans!B:B,MATCH(N2826,Referans!A:A,0))</f>
        <v>Ayşe Demir</v>
      </c>
      <c r="V2826" s="20" t="str">
        <f t="shared" si="44"/>
        <v>KARLI</v>
      </c>
    </row>
    <row r="2827" spans="1:22" x14ac:dyDescent="0.25">
      <c r="A2827" s="1">
        <v>4870</v>
      </c>
      <c r="B2827" s="19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1">
        <v>89.987999999999985</v>
      </c>
      <c r="R2827" s="1">
        <v>2</v>
      </c>
      <c r="S2827" s="11">
        <v>-14.998000000000012</v>
      </c>
      <c r="T2827" s="20" t="str">
        <f>VLOOKUP(N2827,Referans!A:B,2,FALSE)</f>
        <v>Mehmet Kaya</v>
      </c>
      <c r="U2827" s="20" t="str">
        <f>INDEX(Referans!B:B,MATCH(N2827,Referans!A:A,0))</f>
        <v>Mehmet Kaya</v>
      </c>
      <c r="V2827" s="20" t="str">
        <f t="shared" si="44"/>
        <v>ZARARLI</v>
      </c>
    </row>
    <row r="2828" spans="1:22" x14ac:dyDescent="0.25">
      <c r="A2828" s="1">
        <v>4871</v>
      </c>
      <c r="B2828" s="19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1">
        <v>229.54400000000001</v>
      </c>
      <c r="R2828" s="1">
        <v>7</v>
      </c>
      <c r="S2828" s="11">
        <v>83.209699999999998</v>
      </c>
      <c r="T2828" s="20" t="str">
        <f>VLOOKUP(N2828,Referans!A:B,2,FALSE)</f>
        <v>Ayşe Demir</v>
      </c>
      <c r="U2828" s="20" t="str">
        <f>INDEX(Referans!B:B,MATCH(N2828,Referans!A:A,0))</f>
        <v>Ayşe Demir</v>
      </c>
      <c r="V2828" s="20" t="str">
        <f t="shared" si="44"/>
        <v>KARLI</v>
      </c>
    </row>
    <row r="2829" spans="1:22" x14ac:dyDescent="0.25">
      <c r="A2829" s="1">
        <v>4872</v>
      </c>
      <c r="B2829" s="19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1">
        <v>1.8239999999999998</v>
      </c>
      <c r="R2829" s="1">
        <v>2</v>
      </c>
      <c r="S2829" s="11">
        <v>0.61559999999999993</v>
      </c>
      <c r="T2829" s="20" t="str">
        <f>VLOOKUP(N2829,Referans!A:B,2,FALSE)</f>
        <v>Ayşe Demir</v>
      </c>
      <c r="U2829" s="20" t="str">
        <f>INDEX(Referans!B:B,MATCH(N2829,Referans!A:A,0))</f>
        <v>Ayşe Demir</v>
      </c>
      <c r="V2829" s="20" t="str">
        <f t="shared" si="44"/>
        <v>KARLI</v>
      </c>
    </row>
    <row r="2830" spans="1:22" x14ac:dyDescent="0.25">
      <c r="A2830" s="1">
        <v>4873</v>
      </c>
      <c r="B2830" s="19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1">
        <v>18.319999999999997</v>
      </c>
      <c r="R2830" s="1">
        <v>5</v>
      </c>
      <c r="S2830" s="11">
        <v>-46.716000000000008</v>
      </c>
      <c r="T2830" s="20" t="str">
        <f>VLOOKUP(N2830,Referans!A:B,2,FALSE)</f>
        <v>Ayşe Demir</v>
      </c>
      <c r="U2830" s="20" t="str">
        <f>INDEX(Referans!B:B,MATCH(N2830,Referans!A:A,0))</f>
        <v>Ayşe Demir</v>
      </c>
      <c r="V2830" s="20" t="str">
        <f t="shared" si="44"/>
        <v>ZARARLI</v>
      </c>
    </row>
    <row r="2831" spans="1:22" x14ac:dyDescent="0.25">
      <c r="A2831" s="1">
        <v>4874</v>
      </c>
      <c r="B2831" s="19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1">
        <v>48.816000000000003</v>
      </c>
      <c r="R2831" s="1">
        <v>3</v>
      </c>
      <c r="S2831" s="11">
        <v>-11.593800000000005</v>
      </c>
      <c r="T2831" s="20" t="str">
        <f>VLOOKUP(N2831,Referans!A:B,2,FALSE)</f>
        <v>Ayşe Demir</v>
      </c>
      <c r="U2831" s="20" t="str">
        <f>INDEX(Referans!B:B,MATCH(N2831,Referans!A:A,0))</f>
        <v>Ayşe Demir</v>
      </c>
      <c r="V2831" s="20" t="str">
        <f t="shared" si="44"/>
        <v>ZARARLI</v>
      </c>
    </row>
    <row r="2832" spans="1:22" x14ac:dyDescent="0.25">
      <c r="A2832" s="1">
        <v>4875</v>
      </c>
      <c r="B2832" s="19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1">
        <v>1.1879999999999997</v>
      </c>
      <c r="R2832" s="1">
        <v>1</v>
      </c>
      <c r="S2832" s="11">
        <v>-1.9602000000000008</v>
      </c>
      <c r="T2832" s="20" t="str">
        <f>VLOOKUP(N2832,Referans!A:B,2,FALSE)</f>
        <v>Ayşe Demir</v>
      </c>
      <c r="U2832" s="20" t="str">
        <f>INDEX(Referans!B:B,MATCH(N2832,Referans!A:A,0))</f>
        <v>Ayşe Demir</v>
      </c>
      <c r="V2832" s="20" t="str">
        <f t="shared" si="44"/>
        <v>ZARARLI</v>
      </c>
    </row>
    <row r="2833" spans="1:22" x14ac:dyDescent="0.25">
      <c r="A2833" s="1">
        <v>4879</v>
      </c>
      <c r="B2833" s="19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1">
        <v>2.2140000000000004</v>
      </c>
      <c r="R2833" s="1">
        <v>3</v>
      </c>
      <c r="S2833" s="11">
        <v>-1.4760000000000004</v>
      </c>
      <c r="T2833" s="20" t="str">
        <f>VLOOKUP(N2833,Referans!A:B,2,FALSE)</f>
        <v>Ayşe Demir</v>
      </c>
      <c r="U2833" s="20" t="str">
        <f>INDEX(Referans!B:B,MATCH(N2833,Referans!A:A,0))</f>
        <v>Ayşe Demir</v>
      </c>
      <c r="V2833" s="20" t="str">
        <f t="shared" si="44"/>
        <v>ZARARLI</v>
      </c>
    </row>
    <row r="2834" spans="1:22" x14ac:dyDescent="0.25">
      <c r="A2834" s="1">
        <v>4880</v>
      </c>
      <c r="B2834" s="19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1">
        <v>5.32</v>
      </c>
      <c r="R2834" s="1">
        <v>2</v>
      </c>
      <c r="S2834" s="11">
        <v>2.6068000000000002</v>
      </c>
      <c r="T2834" s="20" t="str">
        <f>VLOOKUP(N2834,Referans!A:B,2,FALSE)</f>
        <v>Ayşe Demir</v>
      </c>
      <c r="U2834" s="20" t="str">
        <f>INDEX(Referans!B:B,MATCH(N2834,Referans!A:A,0))</f>
        <v>Ayşe Demir</v>
      </c>
      <c r="V2834" s="20" t="str">
        <f t="shared" si="44"/>
        <v>KARLI</v>
      </c>
    </row>
    <row r="2835" spans="1:22" x14ac:dyDescent="0.25">
      <c r="A2835" s="1">
        <v>4881</v>
      </c>
      <c r="B2835" s="19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1">
        <v>975.92</v>
      </c>
      <c r="R2835" s="1">
        <v>4</v>
      </c>
      <c r="S2835" s="11">
        <v>292.77599999999995</v>
      </c>
      <c r="T2835" s="20" t="str">
        <f>VLOOKUP(N2835,Referans!A:B,2,FALSE)</f>
        <v>Ahmet Yılmaz</v>
      </c>
      <c r="U2835" s="20" t="str">
        <f>INDEX(Referans!B:B,MATCH(N2835,Referans!A:A,0))</f>
        <v>Ahmet Yılmaz</v>
      </c>
      <c r="V2835" s="20" t="str">
        <f t="shared" si="44"/>
        <v>KARLI</v>
      </c>
    </row>
    <row r="2836" spans="1:22" x14ac:dyDescent="0.25">
      <c r="A2836" s="1">
        <v>4882</v>
      </c>
      <c r="B2836" s="19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1">
        <v>2249.91</v>
      </c>
      <c r="R2836" s="1">
        <v>9</v>
      </c>
      <c r="S2836" s="11">
        <v>517.47930000000008</v>
      </c>
      <c r="T2836" s="20" t="str">
        <f>VLOOKUP(N2836,Referans!A:B,2,FALSE)</f>
        <v>Mehmet Kaya</v>
      </c>
      <c r="U2836" s="20" t="str">
        <f>INDEX(Referans!B:B,MATCH(N2836,Referans!A:A,0))</f>
        <v>Mehmet Kaya</v>
      </c>
      <c r="V2836" s="20" t="str">
        <f t="shared" si="44"/>
        <v>KARLI</v>
      </c>
    </row>
    <row r="2837" spans="1:22" x14ac:dyDescent="0.25">
      <c r="A2837" s="1">
        <v>4883</v>
      </c>
      <c r="B2837" s="19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1">
        <v>59.92</v>
      </c>
      <c r="R2837" s="1">
        <v>4</v>
      </c>
      <c r="S2837" s="11">
        <v>16.7776</v>
      </c>
      <c r="T2837" s="20" t="str">
        <f>VLOOKUP(N2837,Referans!A:B,2,FALSE)</f>
        <v>Ayşe Demir</v>
      </c>
      <c r="U2837" s="20" t="str">
        <f>INDEX(Referans!B:B,MATCH(N2837,Referans!A:A,0))</f>
        <v>Ayşe Demir</v>
      </c>
      <c r="V2837" s="20" t="str">
        <f t="shared" si="44"/>
        <v>KARLI</v>
      </c>
    </row>
    <row r="2838" spans="1:22" x14ac:dyDescent="0.25">
      <c r="A2838" s="1">
        <v>4884</v>
      </c>
      <c r="B2838" s="19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1">
        <v>171.20000000000002</v>
      </c>
      <c r="R2838" s="1">
        <v>5</v>
      </c>
      <c r="S2838" s="11">
        <v>64.199999999999989</v>
      </c>
      <c r="T2838" s="20" t="str">
        <f>VLOOKUP(N2838,Referans!A:B,2,FALSE)</f>
        <v>Ayşe Demir</v>
      </c>
      <c r="U2838" s="20" t="str">
        <f>INDEX(Referans!B:B,MATCH(N2838,Referans!A:A,0))</f>
        <v>Ayşe Demir</v>
      </c>
      <c r="V2838" s="20" t="str">
        <f t="shared" si="44"/>
        <v>KARLI</v>
      </c>
    </row>
    <row r="2839" spans="1:22" x14ac:dyDescent="0.25">
      <c r="A2839" s="1">
        <v>4885</v>
      </c>
      <c r="B2839" s="19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1">
        <v>3.36</v>
      </c>
      <c r="R2839" s="1">
        <v>2</v>
      </c>
      <c r="S2839" s="11">
        <v>0.87360000000000015</v>
      </c>
      <c r="T2839" s="20" t="str">
        <f>VLOOKUP(N2839,Referans!A:B,2,FALSE)</f>
        <v>Ayşe Demir</v>
      </c>
      <c r="U2839" s="20" t="str">
        <f>INDEX(Referans!B:B,MATCH(N2839,Referans!A:A,0))</f>
        <v>Ayşe Demir</v>
      </c>
      <c r="V2839" s="20" t="str">
        <f t="shared" si="44"/>
        <v>KARLI</v>
      </c>
    </row>
    <row r="2840" spans="1:22" x14ac:dyDescent="0.25">
      <c r="A2840" s="1">
        <v>4887</v>
      </c>
      <c r="B2840" s="19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1">
        <v>182.67000000000002</v>
      </c>
      <c r="R2840" s="1">
        <v>3</v>
      </c>
      <c r="S2840" s="11">
        <v>52.974299999999992</v>
      </c>
      <c r="T2840" s="20" t="str">
        <f>VLOOKUP(N2840,Referans!A:B,2,FALSE)</f>
        <v>Ahmet Yılmaz</v>
      </c>
      <c r="U2840" s="20" t="str">
        <f>INDEX(Referans!B:B,MATCH(N2840,Referans!A:A,0))</f>
        <v>Ahmet Yılmaz</v>
      </c>
      <c r="V2840" s="20" t="str">
        <f t="shared" si="44"/>
        <v>KARLI</v>
      </c>
    </row>
    <row r="2841" spans="1:22" x14ac:dyDescent="0.25">
      <c r="A2841" s="1">
        <v>4888</v>
      </c>
      <c r="B2841" s="19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1">
        <v>101.69999999999999</v>
      </c>
      <c r="R2841" s="1">
        <v>6</v>
      </c>
      <c r="S2841" s="11">
        <v>6.1019999999999968</v>
      </c>
      <c r="T2841" s="20" t="str">
        <f>VLOOKUP(N2841,Referans!A:B,2,FALSE)</f>
        <v>Mehmet Kaya</v>
      </c>
      <c r="U2841" s="20" t="str">
        <f>INDEX(Referans!B:B,MATCH(N2841,Referans!A:A,0))</f>
        <v>Mehmet Kaya</v>
      </c>
      <c r="V2841" s="20" t="str">
        <f t="shared" si="44"/>
        <v>KARLI</v>
      </c>
    </row>
    <row r="2842" spans="1:22" x14ac:dyDescent="0.25">
      <c r="A2842" s="1">
        <v>4889</v>
      </c>
      <c r="B2842" s="19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1">
        <v>1126.02</v>
      </c>
      <c r="R2842" s="1">
        <v>3</v>
      </c>
      <c r="S2842" s="11">
        <v>56.300999999999988</v>
      </c>
      <c r="T2842" s="20" t="str">
        <f>VLOOKUP(N2842,Referans!A:B,2,FALSE)</f>
        <v>Ayşe Demir</v>
      </c>
      <c r="U2842" s="20" t="str">
        <f>INDEX(Referans!B:B,MATCH(N2842,Referans!A:A,0))</f>
        <v>Ayşe Demir</v>
      </c>
      <c r="V2842" s="20" t="str">
        <f t="shared" si="44"/>
        <v>KARLI</v>
      </c>
    </row>
    <row r="2843" spans="1:22" x14ac:dyDescent="0.25">
      <c r="A2843" s="1">
        <v>4890</v>
      </c>
      <c r="B2843" s="19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1">
        <v>1263.3000000000002</v>
      </c>
      <c r="R2843" s="1">
        <v>6</v>
      </c>
      <c r="S2843" s="11">
        <v>315.82499999999993</v>
      </c>
      <c r="T2843" s="20" t="str">
        <f>VLOOKUP(N2843,Referans!A:B,2,FALSE)</f>
        <v>Ayşe Demir</v>
      </c>
      <c r="U2843" s="20" t="str">
        <f>INDEX(Referans!B:B,MATCH(N2843,Referans!A:A,0))</f>
        <v>Ayşe Demir</v>
      </c>
      <c r="V2843" s="20" t="str">
        <f t="shared" si="44"/>
        <v>KARLI</v>
      </c>
    </row>
    <row r="2844" spans="1:22" x14ac:dyDescent="0.25">
      <c r="A2844" s="1">
        <v>4891</v>
      </c>
      <c r="B2844" s="19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1">
        <v>8.82</v>
      </c>
      <c r="R2844" s="1">
        <v>3</v>
      </c>
      <c r="S2844" s="11">
        <v>2.5577999999999994</v>
      </c>
      <c r="T2844" s="20" t="str">
        <f>VLOOKUP(N2844,Referans!A:B,2,FALSE)</f>
        <v>Ayşe Demir</v>
      </c>
      <c r="U2844" s="20" t="str">
        <f>INDEX(Referans!B:B,MATCH(N2844,Referans!A:A,0))</f>
        <v>Ayşe Demir</v>
      </c>
      <c r="V2844" s="20" t="str">
        <f t="shared" si="44"/>
        <v>KARLI</v>
      </c>
    </row>
    <row r="2845" spans="1:22" x14ac:dyDescent="0.25">
      <c r="A2845" s="1">
        <v>4892</v>
      </c>
      <c r="B2845" s="19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1">
        <v>37.94</v>
      </c>
      <c r="R2845" s="1">
        <v>2</v>
      </c>
      <c r="S2845" s="11">
        <v>18.211199999999998</v>
      </c>
      <c r="T2845" s="20" t="str">
        <f>VLOOKUP(N2845,Referans!A:B,2,FALSE)</f>
        <v>Ayşe Demir</v>
      </c>
      <c r="U2845" s="20" t="str">
        <f>INDEX(Referans!B:B,MATCH(N2845,Referans!A:A,0))</f>
        <v>Ayşe Demir</v>
      </c>
      <c r="V2845" s="20" t="str">
        <f t="shared" si="44"/>
        <v>KARLI</v>
      </c>
    </row>
    <row r="2846" spans="1:22" x14ac:dyDescent="0.25">
      <c r="A2846" s="1">
        <v>4893</v>
      </c>
      <c r="B2846" s="19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1">
        <v>4.2</v>
      </c>
      <c r="R2846" s="1">
        <v>2</v>
      </c>
      <c r="S2846" s="11">
        <v>1.1760000000000002</v>
      </c>
      <c r="T2846" s="20" t="str">
        <f>VLOOKUP(N2846,Referans!A:B,2,FALSE)</f>
        <v>Ayşe Demir</v>
      </c>
      <c r="U2846" s="20" t="str">
        <f>INDEX(Referans!B:B,MATCH(N2846,Referans!A:A,0))</f>
        <v>Ayşe Demir</v>
      </c>
      <c r="V2846" s="20" t="str">
        <f t="shared" si="44"/>
        <v>KARLI</v>
      </c>
    </row>
    <row r="2847" spans="1:22" x14ac:dyDescent="0.25">
      <c r="A2847" s="1">
        <v>4894</v>
      </c>
      <c r="B2847" s="19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1">
        <v>227.28</v>
      </c>
      <c r="R2847" s="1">
        <v>2</v>
      </c>
      <c r="S2847" s="11">
        <v>2.2727999999999895</v>
      </c>
      <c r="T2847" s="20" t="str">
        <f>VLOOKUP(N2847,Referans!A:B,2,FALSE)</f>
        <v>Ayşe Demir</v>
      </c>
      <c r="U2847" s="20" t="str">
        <f>INDEX(Referans!B:B,MATCH(N2847,Referans!A:A,0))</f>
        <v>Ayşe Demir</v>
      </c>
      <c r="V2847" s="20" t="str">
        <f t="shared" si="44"/>
        <v>KARLI</v>
      </c>
    </row>
    <row r="2848" spans="1:22" x14ac:dyDescent="0.25">
      <c r="A2848" s="1">
        <v>4895</v>
      </c>
      <c r="B2848" s="19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1">
        <v>47.9</v>
      </c>
      <c r="R2848" s="1">
        <v>1</v>
      </c>
      <c r="S2848" s="11">
        <v>22.991999999999997</v>
      </c>
      <c r="T2848" s="20" t="str">
        <f>VLOOKUP(N2848,Referans!A:B,2,FALSE)</f>
        <v>Ayşe Demir</v>
      </c>
      <c r="U2848" s="20" t="str">
        <f>INDEX(Referans!B:B,MATCH(N2848,Referans!A:A,0))</f>
        <v>Ayşe Demir</v>
      </c>
      <c r="V2848" s="20" t="str">
        <f t="shared" si="44"/>
        <v>KARLI</v>
      </c>
    </row>
    <row r="2849" spans="1:22" x14ac:dyDescent="0.25">
      <c r="A2849" s="1">
        <v>4896</v>
      </c>
      <c r="B2849" s="19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1">
        <v>61.96</v>
      </c>
      <c r="R2849" s="1">
        <v>2</v>
      </c>
      <c r="S2849" s="11">
        <v>30.360399999999998</v>
      </c>
      <c r="T2849" s="20" t="str">
        <f>VLOOKUP(N2849,Referans!A:B,2,FALSE)</f>
        <v>Ayşe Demir</v>
      </c>
      <c r="U2849" s="20" t="str">
        <f>INDEX(Referans!B:B,MATCH(N2849,Referans!A:A,0))</f>
        <v>Ayşe Demir</v>
      </c>
      <c r="V2849" s="20" t="str">
        <f t="shared" si="44"/>
        <v>KARLI</v>
      </c>
    </row>
    <row r="2850" spans="1:22" x14ac:dyDescent="0.25">
      <c r="A2850" s="1">
        <v>4897</v>
      </c>
      <c r="B2850" s="19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1">
        <v>1117.92</v>
      </c>
      <c r="R2850" s="1">
        <v>4</v>
      </c>
      <c r="S2850" s="11">
        <v>55.895999999999958</v>
      </c>
      <c r="T2850" s="20" t="str">
        <f>VLOOKUP(N2850,Referans!A:B,2,FALSE)</f>
        <v>Ayşe Demir</v>
      </c>
      <c r="U2850" s="20" t="str">
        <f>INDEX(Referans!B:B,MATCH(N2850,Referans!A:A,0))</f>
        <v>Ayşe Demir</v>
      </c>
      <c r="V2850" s="20" t="str">
        <f t="shared" si="44"/>
        <v>KARLI</v>
      </c>
    </row>
    <row r="2851" spans="1:22" x14ac:dyDescent="0.25">
      <c r="A2851" s="1">
        <v>4900</v>
      </c>
      <c r="B2851" s="19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1">
        <v>26.352000000000004</v>
      </c>
      <c r="R2851" s="1">
        <v>8</v>
      </c>
      <c r="S2851" s="11">
        <v>-18.446399999999997</v>
      </c>
      <c r="T2851" s="20" t="str">
        <f>VLOOKUP(N2851,Referans!A:B,2,FALSE)</f>
        <v>Ayşe Demir</v>
      </c>
      <c r="U2851" s="20" t="str">
        <f>INDEX(Referans!B:B,MATCH(N2851,Referans!A:A,0))</f>
        <v>Ayşe Demir</v>
      </c>
      <c r="V2851" s="20" t="str">
        <f t="shared" si="44"/>
        <v>ZARARLI</v>
      </c>
    </row>
    <row r="2852" spans="1:22" x14ac:dyDescent="0.25">
      <c r="A2852" s="1">
        <v>4901</v>
      </c>
      <c r="B2852" s="19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1">
        <v>481.32</v>
      </c>
      <c r="R2852" s="1">
        <v>4</v>
      </c>
      <c r="S2852" s="11">
        <v>125.14319999999998</v>
      </c>
      <c r="T2852" s="20" t="str">
        <f>VLOOKUP(N2852,Referans!A:B,2,FALSE)</f>
        <v>Ayşe Demir</v>
      </c>
      <c r="U2852" s="20" t="str">
        <f>INDEX(Referans!B:B,MATCH(N2852,Referans!A:A,0))</f>
        <v>Ayşe Demir</v>
      </c>
      <c r="V2852" s="20" t="str">
        <f t="shared" si="44"/>
        <v>KARLI</v>
      </c>
    </row>
    <row r="2853" spans="1:22" x14ac:dyDescent="0.25">
      <c r="A2853" s="1">
        <v>4902</v>
      </c>
      <c r="B2853" s="19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1">
        <v>13.98</v>
      </c>
      <c r="R2853" s="1">
        <v>1</v>
      </c>
      <c r="S2853" s="11">
        <v>3.6348000000000003</v>
      </c>
      <c r="T2853" s="20" t="str">
        <f>VLOOKUP(N2853,Referans!A:B,2,FALSE)</f>
        <v>Ayşe Demir</v>
      </c>
      <c r="U2853" s="20" t="str">
        <f>INDEX(Referans!B:B,MATCH(N2853,Referans!A:A,0))</f>
        <v>Ayşe Demir</v>
      </c>
      <c r="V2853" s="20" t="str">
        <f t="shared" si="44"/>
        <v>KARLI</v>
      </c>
    </row>
    <row r="2854" spans="1:22" x14ac:dyDescent="0.25">
      <c r="A2854" s="1">
        <v>4903</v>
      </c>
      <c r="B2854" s="19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1">
        <v>25.92</v>
      </c>
      <c r="R2854" s="1">
        <v>6</v>
      </c>
      <c r="S2854" s="11">
        <v>9.0719999999999992</v>
      </c>
      <c r="T2854" s="20" t="str">
        <f>VLOOKUP(N2854,Referans!A:B,2,FALSE)</f>
        <v>Ayşe Demir</v>
      </c>
      <c r="U2854" s="20" t="str">
        <f>INDEX(Referans!B:B,MATCH(N2854,Referans!A:A,0))</f>
        <v>Ayşe Demir</v>
      </c>
      <c r="V2854" s="20" t="str">
        <f t="shared" si="44"/>
        <v>KARLI</v>
      </c>
    </row>
    <row r="2855" spans="1:22" x14ac:dyDescent="0.25">
      <c r="A2855" s="1">
        <v>4904</v>
      </c>
      <c r="B2855" s="19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1">
        <v>91.59</v>
      </c>
      <c r="R2855" s="1">
        <v>3</v>
      </c>
      <c r="S2855" s="11">
        <v>42.131399999999999</v>
      </c>
      <c r="T2855" s="20" t="str">
        <f>VLOOKUP(N2855,Referans!A:B,2,FALSE)</f>
        <v>Ayşe Demir</v>
      </c>
      <c r="U2855" s="20" t="str">
        <f>INDEX(Referans!B:B,MATCH(N2855,Referans!A:A,0))</f>
        <v>Ayşe Demir</v>
      </c>
      <c r="V2855" s="20" t="str">
        <f t="shared" si="44"/>
        <v>KARLI</v>
      </c>
    </row>
    <row r="2856" spans="1:22" x14ac:dyDescent="0.25">
      <c r="A2856" s="1">
        <v>4910</v>
      </c>
      <c r="B2856" s="19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1">
        <v>18.335999999999999</v>
      </c>
      <c r="R2856" s="1">
        <v>3</v>
      </c>
      <c r="S2856" s="11">
        <v>6.6467999999999989</v>
      </c>
      <c r="T2856" s="20" t="str">
        <f>VLOOKUP(N2856,Referans!A:B,2,FALSE)</f>
        <v>Ayşe Demir</v>
      </c>
      <c r="U2856" s="20" t="str">
        <f>INDEX(Referans!B:B,MATCH(N2856,Referans!A:A,0))</f>
        <v>Ayşe Demir</v>
      </c>
      <c r="V2856" s="20" t="str">
        <f t="shared" si="44"/>
        <v>KARLI</v>
      </c>
    </row>
    <row r="2857" spans="1:22" x14ac:dyDescent="0.25">
      <c r="A2857" s="1">
        <v>4911</v>
      </c>
      <c r="B2857" s="19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1">
        <v>36.288000000000011</v>
      </c>
      <c r="R2857" s="1">
        <v>7</v>
      </c>
      <c r="S2857" s="11">
        <v>12.700800000000001</v>
      </c>
      <c r="T2857" s="20" t="str">
        <f>VLOOKUP(N2857,Referans!A:B,2,FALSE)</f>
        <v>Ayşe Demir</v>
      </c>
      <c r="U2857" s="20" t="str">
        <f>INDEX(Referans!B:B,MATCH(N2857,Referans!A:A,0))</f>
        <v>Ayşe Demir</v>
      </c>
      <c r="V2857" s="20" t="str">
        <f t="shared" si="44"/>
        <v>KARLI</v>
      </c>
    </row>
    <row r="2858" spans="1:22" x14ac:dyDescent="0.25">
      <c r="A2858" s="1">
        <v>4912</v>
      </c>
      <c r="B2858" s="19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1">
        <v>111.98399999999999</v>
      </c>
      <c r="R2858" s="1">
        <v>2</v>
      </c>
      <c r="S2858" s="11">
        <v>6.9990000000000059</v>
      </c>
      <c r="T2858" s="20" t="str">
        <f>VLOOKUP(N2858,Referans!A:B,2,FALSE)</f>
        <v>Mehmet Kaya</v>
      </c>
      <c r="U2858" s="20" t="str">
        <f>INDEX(Referans!B:B,MATCH(N2858,Referans!A:A,0))</f>
        <v>Mehmet Kaya</v>
      </c>
      <c r="V2858" s="20" t="str">
        <f t="shared" si="44"/>
        <v>KARLI</v>
      </c>
    </row>
    <row r="2859" spans="1:22" x14ac:dyDescent="0.25">
      <c r="A2859" s="1">
        <v>4913</v>
      </c>
      <c r="B2859" s="19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1">
        <v>5.9700000000000006</v>
      </c>
      <c r="R2859" s="1">
        <v>5</v>
      </c>
      <c r="S2859" s="11">
        <v>-4.577</v>
      </c>
      <c r="T2859" s="20" t="str">
        <f>VLOOKUP(N2859,Referans!A:B,2,FALSE)</f>
        <v>Ayşe Demir</v>
      </c>
      <c r="U2859" s="20" t="str">
        <f>INDEX(Referans!B:B,MATCH(N2859,Referans!A:A,0))</f>
        <v>Ayşe Demir</v>
      </c>
      <c r="V2859" s="20" t="str">
        <f t="shared" si="44"/>
        <v>ZARARLI</v>
      </c>
    </row>
    <row r="2860" spans="1:22" x14ac:dyDescent="0.25">
      <c r="A2860" s="1">
        <v>4914</v>
      </c>
      <c r="B2860" s="19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1">
        <v>2.508</v>
      </c>
      <c r="R2860" s="1">
        <v>2</v>
      </c>
      <c r="S2860" s="11">
        <v>-1.8391999999999999</v>
      </c>
      <c r="T2860" s="20" t="str">
        <f>VLOOKUP(N2860,Referans!A:B,2,FALSE)</f>
        <v>Ayşe Demir</v>
      </c>
      <c r="U2860" s="20" t="str">
        <f>INDEX(Referans!B:B,MATCH(N2860,Referans!A:A,0))</f>
        <v>Ayşe Demir</v>
      </c>
      <c r="V2860" s="20" t="str">
        <f t="shared" si="44"/>
        <v>ZARARLI</v>
      </c>
    </row>
    <row r="2861" spans="1:22" x14ac:dyDescent="0.25">
      <c r="A2861" s="1">
        <v>4917</v>
      </c>
      <c r="B2861" s="19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1">
        <v>67.144000000000005</v>
      </c>
      <c r="R2861" s="1">
        <v>7</v>
      </c>
      <c r="S2861" s="11">
        <v>5.8750999999999962</v>
      </c>
      <c r="T2861" s="20" t="str">
        <f>VLOOKUP(N2861,Referans!A:B,2,FALSE)</f>
        <v>Ayşe Demir</v>
      </c>
      <c r="U2861" s="20" t="str">
        <f>INDEX(Referans!B:B,MATCH(N2861,Referans!A:A,0))</f>
        <v>Ayşe Demir</v>
      </c>
      <c r="V2861" s="20" t="str">
        <f t="shared" si="44"/>
        <v>KARLI</v>
      </c>
    </row>
    <row r="2862" spans="1:22" x14ac:dyDescent="0.25">
      <c r="A2862" s="1">
        <v>4918</v>
      </c>
      <c r="B2862" s="19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1">
        <v>254.05799999999999</v>
      </c>
      <c r="R2862" s="1">
        <v>3</v>
      </c>
      <c r="S2862" s="11">
        <v>-32.664599999999993</v>
      </c>
      <c r="T2862" s="20" t="str">
        <f>VLOOKUP(N2862,Referans!A:B,2,FALSE)</f>
        <v>Ahmet Yılmaz</v>
      </c>
      <c r="U2862" s="20" t="str">
        <f>INDEX(Referans!B:B,MATCH(N2862,Referans!A:A,0))</f>
        <v>Ahmet Yılmaz</v>
      </c>
      <c r="V2862" s="20" t="str">
        <f t="shared" si="44"/>
        <v>ZARARLI</v>
      </c>
    </row>
    <row r="2863" spans="1:22" x14ac:dyDescent="0.25">
      <c r="A2863" s="1">
        <v>4919</v>
      </c>
      <c r="B2863" s="19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1">
        <v>173.94</v>
      </c>
      <c r="R2863" s="1">
        <v>3</v>
      </c>
      <c r="S2863" s="11">
        <v>38.266800000000003</v>
      </c>
      <c r="T2863" s="20" t="str">
        <f>VLOOKUP(N2863,Referans!A:B,2,FALSE)</f>
        <v>Ahmet Yılmaz</v>
      </c>
      <c r="U2863" s="20" t="str">
        <f>INDEX(Referans!B:B,MATCH(N2863,Referans!A:A,0))</f>
        <v>Ahmet Yılmaz</v>
      </c>
      <c r="V2863" s="20" t="str">
        <f t="shared" si="44"/>
        <v>KARLI</v>
      </c>
    </row>
    <row r="2864" spans="1:22" x14ac:dyDescent="0.25">
      <c r="A2864" s="1">
        <v>4920</v>
      </c>
      <c r="B2864" s="19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1">
        <v>231.98</v>
      </c>
      <c r="R2864" s="1">
        <v>2</v>
      </c>
      <c r="S2864" s="11">
        <v>67.274199999999979</v>
      </c>
      <c r="T2864" s="20" t="str">
        <f>VLOOKUP(N2864,Referans!A:B,2,FALSE)</f>
        <v>Mehmet Kaya</v>
      </c>
      <c r="U2864" s="20" t="str">
        <f>INDEX(Referans!B:B,MATCH(N2864,Referans!A:A,0))</f>
        <v>Mehmet Kaya</v>
      </c>
      <c r="V2864" s="20" t="str">
        <f t="shared" si="44"/>
        <v>KARLI</v>
      </c>
    </row>
    <row r="2865" spans="1:22" x14ac:dyDescent="0.25">
      <c r="A2865" s="1">
        <v>4921</v>
      </c>
      <c r="B2865" s="19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1">
        <v>2.2959999999999994</v>
      </c>
      <c r="R2865" s="1">
        <v>2</v>
      </c>
      <c r="S2865" s="11">
        <v>-3.9032000000000009</v>
      </c>
      <c r="T2865" s="20" t="str">
        <f>VLOOKUP(N2865,Referans!A:B,2,FALSE)</f>
        <v>Ayşe Demir</v>
      </c>
      <c r="U2865" s="20" t="str">
        <f>INDEX(Referans!B:B,MATCH(N2865,Referans!A:A,0))</f>
        <v>Ayşe Demir</v>
      </c>
      <c r="V2865" s="20" t="str">
        <f t="shared" si="44"/>
        <v>ZARARLI</v>
      </c>
    </row>
    <row r="2866" spans="1:22" x14ac:dyDescent="0.25">
      <c r="A2866" s="1">
        <v>4922</v>
      </c>
      <c r="B2866" s="19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1">
        <v>96.08</v>
      </c>
      <c r="R2866" s="1">
        <v>2</v>
      </c>
      <c r="S2866" s="11">
        <v>46.118399999999994</v>
      </c>
      <c r="T2866" s="20" t="str">
        <f>VLOOKUP(N2866,Referans!A:B,2,FALSE)</f>
        <v>Ayşe Demir</v>
      </c>
      <c r="U2866" s="20" t="str">
        <f>INDEX(Referans!B:B,MATCH(N2866,Referans!A:A,0))</f>
        <v>Ayşe Demir</v>
      </c>
      <c r="V2866" s="20" t="str">
        <f t="shared" si="44"/>
        <v>KARLI</v>
      </c>
    </row>
    <row r="2867" spans="1:22" x14ac:dyDescent="0.25">
      <c r="A2867" s="1">
        <v>4923</v>
      </c>
      <c r="B2867" s="19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1">
        <v>3.62</v>
      </c>
      <c r="R2867" s="1">
        <v>2</v>
      </c>
      <c r="S2867" s="11">
        <v>1.1945999999999999</v>
      </c>
      <c r="T2867" s="20" t="str">
        <f>VLOOKUP(N2867,Referans!A:B,2,FALSE)</f>
        <v>Ayşe Demir</v>
      </c>
      <c r="U2867" s="20" t="str">
        <f>INDEX(Referans!B:B,MATCH(N2867,Referans!A:A,0))</f>
        <v>Ayşe Demir</v>
      </c>
      <c r="V2867" s="20" t="str">
        <f t="shared" si="44"/>
        <v>KARLI</v>
      </c>
    </row>
    <row r="2868" spans="1:22" x14ac:dyDescent="0.25">
      <c r="A2868" s="1">
        <v>4924</v>
      </c>
      <c r="B2868" s="19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1">
        <v>629.09999999999991</v>
      </c>
      <c r="R2868" s="1">
        <v>6</v>
      </c>
      <c r="S2868" s="11">
        <v>301.96799999999996</v>
      </c>
      <c r="T2868" s="20" t="str">
        <f>VLOOKUP(N2868,Referans!A:B,2,FALSE)</f>
        <v>Ayşe Demir</v>
      </c>
      <c r="U2868" s="20" t="str">
        <f>INDEX(Referans!B:B,MATCH(N2868,Referans!A:A,0))</f>
        <v>Ayşe Demir</v>
      </c>
      <c r="V2868" s="20" t="str">
        <f t="shared" si="44"/>
        <v>KARLI</v>
      </c>
    </row>
    <row r="2869" spans="1:22" x14ac:dyDescent="0.25">
      <c r="A2869" s="1">
        <v>4925</v>
      </c>
      <c r="B2869" s="19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1">
        <v>90.48</v>
      </c>
      <c r="R2869" s="1">
        <v>2</v>
      </c>
      <c r="S2869" s="11">
        <v>23.524799999999999</v>
      </c>
      <c r="T2869" s="20" t="str">
        <f>VLOOKUP(N2869,Referans!A:B,2,FALSE)</f>
        <v>Mehmet Kaya</v>
      </c>
      <c r="U2869" s="20" t="str">
        <f>INDEX(Referans!B:B,MATCH(N2869,Referans!A:A,0))</f>
        <v>Mehmet Kaya</v>
      </c>
      <c r="V2869" s="20" t="str">
        <f t="shared" si="44"/>
        <v>KARLI</v>
      </c>
    </row>
    <row r="2870" spans="1:22" x14ac:dyDescent="0.25">
      <c r="A2870" s="1">
        <v>4926</v>
      </c>
      <c r="B2870" s="19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1">
        <v>14.88</v>
      </c>
      <c r="R2870" s="1">
        <v>2</v>
      </c>
      <c r="S2870" s="11">
        <v>3.7200000000000006</v>
      </c>
      <c r="T2870" s="20" t="str">
        <f>VLOOKUP(N2870,Referans!A:B,2,FALSE)</f>
        <v>Ayşe Demir</v>
      </c>
      <c r="U2870" s="20" t="str">
        <f>INDEX(Referans!B:B,MATCH(N2870,Referans!A:A,0))</f>
        <v>Ayşe Demir</v>
      </c>
      <c r="V2870" s="20" t="str">
        <f t="shared" si="44"/>
        <v>KARLI</v>
      </c>
    </row>
    <row r="2871" spans="1:22" x14ac:dyDescent="0.25">
      <c r="A2871" s="1">
        <v>4927</v>
      </c>
      <c r="B2871" s="19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1">
        <v>91.275000000000006</v>
      </c>
      <c r="R2871" s="1">
        <v>1</v>
      </c>
      <c r="S2871" s="11">
        <v>-67.543499999999995</v>
      </c>
      <c r="T2871" s="20" t="str">
        <f>VLOOKUP(N2871,Referans!A:B,2,FALSE)</f>
        <v>Ahmet Yılmaz</v>
      </c>
      <c r="U2871" s="20" t="str">
        <f>INDEX(Referans!B:B,MATCH(N2871,Referans!A:A,0))</f>
        <v>Ahmet Yılmaz</v>
      </c>
      <c r="V2871" s="20" t="str">
        <f t="shared" si="44"/>
        <v>ZARARLI</v>
      </c>
    </row>
    <row r="2872" spans="1:22" x14ac:dyDescent="0.25">
      <c r="A2872" s="1">
        <v>4928</v>
      </c>
      <c r="B2872" s="19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1">
        <v>19.440000000000001</v>
      </c>
      <c r="R2872" s="1">
        <v>3</v>
      </c>
      <c r="S2872" s="11">
        <v>9.3312000000000008</v>
      </c>
      <c r="T2872" s="20" t="str">
        <f>VLOOKUP(N2872,Referans!A:B,2,FALSE)</f>
        <v>Ayşe Demir</v>
      </c>
      <c r="U2872" s="20" t="str">
        <f>INDEX(Referans!B:B,MATCH(N2872,Referans!A:A,0))</f>
        <v>Ayşe Demir</v>
      </c>
      <c r="V2872" s="20" t="str">
        <f t="shared" si="44"/>
        <v>KARLI</v>
      </c>
    </row>
    <row r="2873" spans="1:22" x14ac:dyDescent="0.25">
      <c r="A2873" s="1">
        <v>4929</v>
      </c>
      <c r="B2873" s="19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1">
        <v>897.15000000000009</v>
      </c>
      <c r="R2873" s="1">
        <v>3</v>
      </c>
      <c r="S2873" s="11">
        <v>251.20200000000003</v>
      </c>
      <c r="T2873" s="20" t="str">
        <f>VLOOKUP(N2873,Referans!A:B,2,FALSE)</f>
        <v>Ahmet Yılmaz</v>
      </c>
      <c r="U2873" s="20" t="str">
        <f>INDEX(Referans!B:B,MATCH(N2873,Referans!A:A,0))</f>
        <v>Ahmet Yılmaz</v>
      </c>
      <c r="V2873" s="20" t="str">
        <f t="shared" si="44"/>
        <v>KARLI</v>
      </c>
    </row>
    <row r="2874" spans="1:22" x14ac:dyDescent="0.25">
      <c r="A2874" s="1">
        <v>4932</v>
      </c>
      <c r="B2874" s="19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1">
        <v>23.1</v>
      </c>
      <c r="R2874" s="1">
        <v>2</v>
      </c>
      <c r="S2874" s="11">
        <v>6.93</v>
      </c>
      <c r="T2874" s="20" t="str">
        <f>VLOOKUP(N2874,Referans!A:B,2,FALSE)</f>
        <v>Ayşe Demir</v>
      </c>
      <c r="U2874" s="20" t="str">
        <f>INDEX(Referans!B:B,MATCH(N2874,Referans!A:A,0))</f>
        <v>Ayşe Demir</v>
      </c>
      <c r="V2874" s="20" t="str">
        <f t="shared" si="44"/>
        <v>KARLI</v>
      </c>
    </row>
    <row r="2875" spans="1:22" x14ac:dyDescent="0.25">
      <c r="A2875" s="1">
        <v>4937</v>
      </c>
      <c r="B2875" s="19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1">
        <v>33.74</v>
      </c>
      <c r="R2875" s="1">
        <v>7</v>
      </c>
      <c r="S2875" s="11">
        <v>15.5204</v>
      </c>
      <c r="T2875" s="20" t="str">
        <f>VLOOKUP(N2875,Referans!A:B,2,FALSE)</f>
        <v>Ayşe Demir</v>
      </c>
      <c r="U2875" s="20" t="str">
        <f>INDEX(Referans!B:B,MATCH(N2875,Referans!A:A,0))</f>
        <v>Ayşe Demir</v>
      </c>
      <c r="V2875" s="20" t="str">
        <f t="shared" si="44"/>
        <v>KARLI</v>
      </c>
    </row>
    <row r="2876" spans="1:22" x14ac:dyDescent="0.25">
      <c r="A2876" s="1">
        <v>4944</v>
      </c>
      <c r="B2876" s="19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1">
        <v>375.34</v>
      </c>
      <c r="R2876" s="1">
        <v>1</v>
      </c>
      <c r="S2876" s="11">
        <v>18.766999999999996</v>
      </c>
      <c r="T2876" s="20" t="str">
        <f>VLOOKUP(N2876,Referans!A:B,2,FALSE)</f>
        <v>Ayşe Demir</v>
      </c>
      <c r="U2876" s="20" t="str">
        <f>INDEX(Referans!B:B,MATCH(N2876,Referans!A:A,0))</f>
        <v>Ayşe Demir</v>
      </c>
      <c r="V2876" s="20" t="str">
        <f t="shared" si="44"/>
        <v>KARLI</v>
      </c>
    </row>
    <row r="2877" spans="1:22" x14ac:dyDescent="0.25">
      <c r="A2877" s="1">
        <v>4945</v>
      </c>
      <c r="B2877" s="19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1">
        <v>96.08</v>
      </c>
      <c r="R2877" s="1">
        <v>2</v>
      </c>
      <c r="S2877" s="11">
        <v>46.118399999999994</v>
      </c>
      <c r="T2877" s="20" t="str">
        <f>VLOOKUP(N2877,Referans!A:B,2,FALSE)</f>
        <v>Ayşe Demir</v>
      </c>
      <c r="U2877" s="20" t="str">
        <f>INDEX(Referans!B:B,MATCH(N2877,Referans!A:A,0))</f>
        <v>Ayşe Demir</v>
      </c>
      <c r="V2877" s="20" t="str">
        <f t="shared" si="44"/>
        <v>KARLI</v>
      </c>
    </row>
    <row r="2878" spans="1:22" x14ac:dyDescent="0.25">
      <c r="A2878" s="1">
        <v>4946</v>
      </c>
      <c r="B2878" s="19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1">
        <v>11.68</v>
      </c>
      <c r="R2878" s="1">
        <v>2</v>
      </c>
      <c r="S2878" s="11">
        <v>3.9419999999999993</v>
      </c>
      <c r="T2878" s="20" t="str">
        <f>VLOOKUP(N2878,Referans!A:B,2,FALSE)</f>
        <v>Ayşe Demir</v>
      </c>
      <c r="U2878" s="20" t="str">
        <f>INDEX(Referans!B:B,MATCH(N2878,Referans!A:A,0))</f>
        <v>Ayşe Demir</v>
      </c>
      <c r="V2878" s="20" t="str">
        <f t="shared" si="44"/>
        <v>KARLI</v>
      </c>
    </row>
    <row r="2879" spans="1:22" x14ac:dyDescent="0.25">
      <c r="A2879" s="1">
        <v>4947</v>
      </c>
      <c r="B2879" s="19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1">
        <v>4.3600000000000003</v>
      </c>
      <c r="R2879" s="1">
        <v>2</v>
      </c>
      <c r="S2879" s="11">
        <v>1.7876000000000003</v>
      </c>
      <c r="T2879" s="20" t="str">
        <f>VLOOKUP(N2879,Referans!A:B,2,FALSE)</f>
        <v>Ayşe Demir</v>
      </c>
      <c r="U2879" s="20" t="str">
        <f>INDEX(Referans!B:B,MATCH(N2879,Referans!A:A,0))</f>
        <v>Ayşe Demir</v>
      </c>
      <c r="V2879" s="20" t="str">
        <f t="shared" si="44"/>
        <v>KARLI</v>
      </c>
    </row>
    <row r="2880" spans="1:22" x14ac:dyDescent="0.25">
      <c r="A2880" s="1">
        <v>4949</v>
      </c>
      <c r="B2880" s="19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1">
        <v>117.48800000000001</v>
      </c>
      <c r="R2880" s="1">
        <v>7</v>
      </c>
      <c r="S2880" s="11">
        <v>41.120799999999988</v>
      </c>
      <c r="T2880" s="20" t="str">
        <f>VLOOKUP(N2880,Referans!A:B,2,FALSE)</f>
        <v>Ayşe Demir</v>
      </c>
      <c r="U2880" s="20" t="str">
        <f>INDEX(Referans!B:B,MATCH(N2880,Referans!A:A,0))</f>
        <v>Ayşe Demir</v>
      </c>
      <c r="V2880" s="20" t="str">
        <f t="shared" si="44"/>
        <v>KARLI</v>
      </c>
    </row>
    <row r="2881" spans="1:22" x14ac:dyDescent="0.25">
      <c r="A2881" s="1">
        <v>4950</v>
      </c>
      <c r="B2881" s="19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1">
        <v>18.84</v>
      </c>
      <c r="R2881" s="1">
        <v>3</v>
      </c>
      <c r="S2881" s="11">
        <v>6.0287999999999995</v>
      </c>
      <c r="T2881" s="20" t="str">
        <f>VLOOKUP(N2881,Referans!A:B,2,FALSE)</f>
        <v>Ahmet Yılmaz</v>
      </c>
      <c r="U2881" s="20" t="str">
        <f>INDEX(Referans!B:B,MATCH(N2881,Referans!A:A,0))</f>
        <v>Ahmet Yılmaz</v>
      </c>
      <c r="V2881" s="20" t="str">
        <f t="shared" si="44"/>
        <v>KARLI</v>
      </c>
    </row>
    <row r="2882" spans="1:22" x14ac:dyDescent="0.25">
      <c r="A2882" s="1">
        <v>4951</v>
      </c>
      <c r="B2882" s="19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1">
        <v>12.419999999999998</v>
      </c>
      <c r="R2882" s="1">
        <v>3</v>
      </c>
      <c r="S2882" s="11">
        <v>5.2164000000000001</v>
      </c>
      <c r="T2882" s="20" t="str">
        <f>VLOOKUP(N2882,Referans!A:B,2,FALSE)</f>
        <v>Ayşe Demir</v>
      </c>
      <c r="U2882" s="20" t="str">
        <f>INDEX(Referans!B:B,MATCH(N2882,Referans!A:A,0))</f>
        <v>Ayşe Demir</v>
      </c>
      <c r="V2882" s="20" t="str">
        <f t="shared" ref="V2882:V2945" si="45">IF(S2882&gt;0,"KARLI",IF(S2882=0,"KAR VEYA ZARAR YOK","ZARARLI"))</f>
        <v>KARLI</v>
      </c>
    </row>
    <row r="2883" spans="1:22" x14ac:dyDescent="0.25">
      <c r="A2883" s="1">
        <v>4953</v>
      </c>
      <c r="B2883" s="19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1">
        <v>69.48</v>
      </c>
      <c r="R2883" s="1">
        <v>1</v>
      </c>
      <c r="S2883" s="11">
        <v>20.843999999999994</v>
      </c>
      <c r="T2883" s="20" t="str">
        <f>VLOOKUP(N2883,Referans!A:B,2,FALSE)</f>
        <v>Ayşe Demir</v>
      </c>
      <c r="U2883" s="20" t="str">
        <f>INDEX(Referans!B:B,MATCH(N2883,Referans!A:A,0))</f>
        <v>Ayşe Demir</v>
      </c>
      <c r="V2883" s="20" t="str">
        <f t="shared" si="45"/>
        <v>KARLI</v>
      </c>
    </row>
    <row r="2884" spans="1:22" x14ac:dyDescent="0.25">
      <c r="A2884" s="1">
        <v>4960</v>
      </c>
      <c r="B2884" s="19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1">
        <v>61.192</v>
      </c>
      <c r="R2884" s="1">
        <v>1</v>
      </c>
      <c r="S2884" s="11">
        <v>6.1192000000000011</v>
      </c>
      <c r="T2884" s="20" t="str">
        <f>VLOOKUP(N2884,Referans!A:B,2,FALSE)</f>
        <v>Mehmet Kaya</v>
      </c>
      <c r="U2884" s="20" t="str">
        <f>INDEX(Referans!B:B,MATCH(N2884,Referans!A:A,0))</f>
        <v>Mehmet Kaya</v>
      </c>
      <c r="V2884" s="20" t="str">
        <f t="shared" si="45"/>
        <v>KARLI</v>
      </c>
    </row>
    <row r="2885" spans="1:22" x14ac:dyDescent="0.25">
      <c r="A2885" s="1">
        <v>4961</v>
      </c>
      <c r="B2885" s="19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1">
        <v>67.84</v>
      </c>
      <c r="R2885" s="1">
        <v>1</v>
      </c>
      <c r="S2885" s="11">
        <v>18.316800000000001</v>
      </c>
      <c r="T2885" s="20" t="str">
        <f>VLOOKUP(N2885,Referans!A:B,2,FALSE)</f>
        <v>Ayşe Demir</v>
      </c>
      <c r="U2885" s="20" t="str">
        <f>INDEX(Referans!B:B,MATCH(N2885,Referans!A:A,0))</f>
        <v>Ayşe Demir</v>
      </c>
      <c r="V2885" s="20" t="str">
        <f t="shared" si="45"/>
        <v>KARLI</v>
      </c>
    </row>
    <row r="2886" spans="1:22" x14ac:dyDescent="0.25">
      <c r="A2886" s="1">
        <v>4965</v>
      </c>
      <c r="B2886" s="19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1">
        <v>7.7640000000000011</v>
      </c>
      <c r="R2886" s="1">
        <v>4</v>
      </c>
      <c r="S2886" s="11">
        <v>-5.1760000000000002</v>
      </c>
      <c r="T2886" s="20" t="str">
        <f>VLOOKUP(N2886,Referans!A:B,2,FALSE)</f>
        <v>Ayşe Demir</v>
      </c>
      <c r="U2886" s="20" t="str">
        <f>INDEX(Referans!B:B,MATCH(N2886,Referans!A:A,0))</f>
        <v>Ayşe Demir</v>
      </c>
      <c r="V2886" s="20" t="str">
        <f t="shared" si="45"/>
        <v>ZARARLI</v>
      </c>
    </row>
    <row r="2887" spans="1:22" x14ac:dyDescent="0.25">
      <c r="A2887" s="1">
        <v>4971</v>
      </c>
      <c r="B2887" s="19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1">
        <v>207.98400000000004</v>
      </c>
      <c r="R2887" s="1">
        <v>2</v>
      </c>
      <c r="S2887" s="11">
        <v>-28.597800000000007</v>
      </c>
      <c r="T2887" s="20" t="str">
        <f>VLOOKUP(N2887,Referans!A:B,2,FALSE)</f>
        <v>Ahmet Yılmaz</v>
      </c>
      <c r="U2887" s="20" t="str">
        <f>INDEX(Referans!B:B,MATCH(N2887,Referans!A:A,0))</f>
        <v>Ahmet Yılmaz</v>
      </c>
      <c r="V2887" s="20" t="str">
        <f t="shared" si="45"/>
        <v>ZARARLI</v>
      </c>
    </row>
    <row r="2888" spans="1:22" x14ac:dyDescent="0.25">
      <c r="A2888" s="1">
        <v>4972</v>
      </c>
      <c r="B2888" s="19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1">
        <v>36.112000000000002</v>
      </c>
      <c r="R2888" s="1">
        <v>2</v>
      </c>
      <c r="S2888" s="11">
        <v>12.639200000000001</v>
      </c>
      <c r="T2888" s="20" t="str">
        <f>VLOOKUP(N2888,Referans!A:B,2,FALSE)</f>
        <v>Ayşe Demir</v>
      </c>
      <c r="U2888" s="20" t="str">
        <f>INDEX(Referans!B:B,MATCH(N2888,Referans!A:A,0))</f>
        <v>Ayşe Demir</v>
      </c>
      <c r="V2888" s="20" t="str">
        <f t="shared" si="45"/>
        <v>KARLI</v>
      </c>
    </row>
    <row r="2889" spans="1:22" x14ac:dyDescent="0.25">
      <c r="A2889" s="1">
        <v>4973</v>
      </c>
      <c r="B2889" s="19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1">
        <v>35.568000000000005</v>
      </c>
      <c r="R2889" s="1">
        <v>2</v>
      </c>
      <c r="S2889" s="11">
        <v>5.7797999999999963</v>
      </c>
      <c r="T2889" s="20" t="str">
        <f>VLOOKUP(N2889,Referans!A:B,2,FALSE)</f>
        <v>Ahmet Yılmaz</v>
      </c>
      <c r="U2889" s="20" t="str">
        <f>INDEX(Referans!B:B,MATCH(N2889,Referans!A:A,0))</f>
        <v>Ahmet Yılmaz</v>
      </c>
      <c r="V2889" s="20" t="str">
        <f t="shared" si="45"/>
        <v>KARLI</v>
      </c>
    </row>
    <row r="2890" spans="1:22" x14ac:dyDescent="0.25">
      <c r="A2890" s="1">
        <v>4974</v>
      </c>
      <c r="B2890" s="19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1">
        <v>88.768000000000001</v>
      </c>
      <c r="R2890" s="1">
        <v>2</v>
      </c>
      <c r="S2890" s="11">
        <v>31.068799999999996</v>
      </c>
      <c r="T2890" s="20" t="str">
        <f>VLOOKUP(N2890,Referans!A:B,2,FALSE)</f>
        <v>Ayşe Demir</v>
      </c>
      <c r="U2890" s="20" t="str">
        <f>INDEX(Referans!B:B,MATCH(N2890,Referans!A:A,0))</f>
        <v>Ayşe Demir</v>
      </c>
      <c r="V2890" s="20" t="str">
        <f t="shared" si="45"/>
        <v>KARLI</v>
      </c>
    </row>
    <row r="2891" spans="1:22" x14ac:dyDescent="0.25">
      <c r="A2891" s="1">
        <v>4975</v>
      </c>
      <c r="B2891" s="19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1">
        <v>12.9</v>
      </c>
      <c r="R2891" s="1">
        <v>2</v>
      </c>
      <c r="S2891" s="11">
        <v>6.3209999999999997</v>
      </c>
      <c r="T2891" s="20" t="str">
        <f>VLOOKUP(N2891,Referans!A:B,2,FALSE)</f>
        <v>Ayşe Demir</v>
      </c>
      <c r="U2891" s="20" t="str">
        <f>INDEX(Referans!B:B,MATCH(N2891,Referans!A:A,0))</f>
        <v>Ayşe Demir</v>
      </c>
      <c r="V2891" s="20" t="str">
        <f t="shared" si="45"/>
        <v>KARLI</v>
      </c>
    </row>
    <row r="2892" spans="1:22" x14ac:dyDescent="0.25">
      <c r="A2892" s="1">
        <v>4980</v>
      </c>
      <c r="B2892" s="19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1">
        <v>20.568000000000001</v>
      </c>
      <c r="R2892" s="1">
        <v>3</v>
      </c>
      <c r="S2892" s="11">
        <v>1.5426000000000002</v>
      </c>
      <c r="T2892" s="20" t="str">
        <f>VLOOKUP(N2892,Referans!A:B,2,FALSE)</f>
        <v>Ayşe Demir</v>
      </c>
      <c r="U2892" s="20" t="str">
        <f>INDEX(Referans!B:B,MATCH(N2892,Referans!A:A,0))</f>
        <v>Ayşe Demir</v>
      </c>
      <c r="V2892" s="20" t="str">
        <f t="shared" si="45"/>
        <v>KARLI</v>
      </c>
    </row>
    <row r="2893" spans="1:22" x14ac:dyDescent="0.25">
      <c r="A2893" s="1">
        <v>4981</v>
      </c>
      <c r="B2893" s="19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1">
        <v>4.355999999999999</v>
      </c>
      <c r="R2893" s="1">
        <v>2</v>
      </c>
      <c r="S2893" s="11">
        <v>-11.761200000000002</v>
      </c>
      <c r="T2893" s="20" t="str">
        <f>VLOOKUP(N2893,Referans!A:B,2,FALSE)</f>
        <v>Ayşe Demir</v>
      </c>
      <c r="U2893" s="20" t="str">
        <f>INDEX(Referans!B:B,MATCH(N2893,Referans!A:A,0))</f>
        <v>Ayşe Demir</v>
      </c>
      <c r="V2893" s="20" t="str">
        <f t="shared" si="45"/>
        <v>ZARARLI</v>
      </c>
    </row>
    <row r="2894" spans="1:22" x14ac:dyDescent="0.25">
      <c r="A2894" s="1">
        <v>4982</v>
      </c>
      <c r="B2894" s="19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1">
        <v>19.040000000000003</v>
      </c>
      <c r="R2894" s="1">
        <v>4</v>
      </c>
      <c r="S2894" s="11">
        <v>-1.4279999999999999</v>
      </c>
      <c r="T2894" s="20" t="str">
        <f>VLOOKUP(N2894,Referans!A:B,2,FALSE)</f>
        <v>Mehmet Kaya</v>
      </c>
      <c r="U2894" s="20" t="str">
        <f>INDEX(Referans!B:B,MATCH(N2894,Referans!A:A,0))</f>
        <v>Mehmet Kaya</v>
      </c>
      <c r="V2894" s="20" t="str">
        <f t="shared" si="45"/>
        <v>ZARARLI</v>
      </c>
    </row>
    <row r="2895" spans="1:22" x14ac:dyDescent="0.25">
      <c r="A2895" s="1">
        <v>4984</v>
      </c>
      <c r="B2895" s="19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1">
        <v>84.84</v>
      </c>
      <c r="R2895" s="1">
        <v>3</v>
      </c>
      <c r="S2895" s="11">
        <v>22.9068</v>
      </c>
      <c r="T2895" s="20" t="str">
        <f>VLOOKUP(N2895,Referans!A:B,2,FALSE)</f>
        <v>Ayşe Demir</v>
      </c>
      <c r="U2895" s="20" t="str">
        <f>INDEX(Referans!B:B,MATCH(N2895,Referans!A:A,0))</f>
        <v>Ayşe Demir</v>
      </c>
      <c r="V2895" s="20" t="str">
        <f t="shared" si="45"/>
        <v>KARLI</v>
      </c>
    </row>
    <row r="2896" spans="1:22" x14ac:dyDescent="0.25">
      <c r="A2896" s="1">
        <v>4987</v>
      </c>
      <c r="B2896" s="19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1">
        <v>15.552000000000003</v>
      </c>
      <c r="R2896" s="1">
        <v>3</v>
      </c>
      <c r="S2896" s="11">
        <v>5.4432</v>
      </c>
      <c r="T2896" s="20" t="str">
        <f>VLOOKUP(N2896,Referans!A:B,2,FALSE)</f>
        <v>Ayşe Demir</v>
      </c>
      <c r="U2896" s="20" t="str">
        <f>INDEX(Referans!B:B,MATCH(N2896,Referans!A:A,0))</f>
        <v>Ayşe Demir</v>
      </c>
      <c r="V2896" s="20" t="str">
        <f t="shared" si="45"/>
        <v>KARLI</v>
      </c>
    </row>
    <row r="2897" spans="1:22" x14ac:dyDescent="0.25">
      <c r="A2897" s="1">
        <v>4988</v>
      </c>
      <c r="B2897" s="19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1">
        <v>1325.76</v>
      </c>
      <c r="R2897" s="1">
        <v>6</v>
      </c>
      <c r="S2897" s="11">
        <v>149.14799999999991</v>
      </c>
      <c r="T2897" s="20" t="str">
        <f>VLOOKUP(N2897,Referans!A:B,2,FALSE)</f>
        <v>Ahmet Yılmaz</v>
      </c>
      <c r="U2897" s="20" t="str">
        <f>INDEX(Referans!B:B,MATCH(N2897,Referans!A:A,0))</f>
        <v>Ahmet Yılmaz</v>
      </c>
      <c r="V2897" s="20" t="str">
        <f t="shared" si="45"/>
        <v>KARLI</v>
      </c>
    </row>
    <row r="2898" spans="1:22" x14ac:dyDescent="0.25">
      <c r="A2898" s="1">
        <v>4989</v>
      </c>
      <c r="B2898" s="19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1">
        <v>3.1080000000000001</v>
      </c>
      <c r="R2898" s="1">
        <v>2</v>
      </c>
      <c r="S2898" s="11">
        <v>-2.1755999999999993</v>
      </c>
      <c r="T2898" s="20" t="str">
        <f>VLOOKUP(N2898,Referans!A:B,2,FALSE)</f>
        <v>Ayşe Demir</v>
      </c>
      <c r="U2898" s="20" t="str">
        <f>INDEX(Referans!B:B,MATCH(N2898,Referans!A:A,0))</f>
        <v>Ayşe Demir</v>
      </c>
      <c r="V2898" s="20" t="str">
        <f t="shared" si="45"/>
        <v>ZARARLI</v>
      </c>
    </row>
    <row r="2899" spans="1:22" x14ac:dyDescent="0.25">
      <c r="A2899" s="1">
        <v>4990</v>
      </c>
      <c r="B2899" s="19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1">
        <v>6.6719999999999988</v>
      </c>
      <c r="R2899" s="1">
        <v>3</v>
      </c>
      <c r="S2899" s="11">
        <v>2.1683999999999997</v>
      </c>
      <c r="T2899" s="20" t="str">
        <f>VLOOKUP(N2899,Referans!A:B,2,FALSE)</f>
        <v>Ayşe Demir</v>
      </c>
      <c r="U2899" s="20" t="str">
        <f>INDEX(Referans!B:B,MATCH(N2899,Referans!A:A,0))</f>
        <v>Ayşe Demir</v>
      </c>
      <c r="V2899" s="20" t="str">
        <f t="shared" si="45"/>
        <v>KARLI</v>
      </c>
    </row>
    <row r="2900" spans="1:22" x14ac:dyDescent="0.25">
      <c r="A2900" s="1">
        <v>4991</v>
      </c>
      <c r="B2900" s="19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1">
        <v>689.40800000000002</v>
      </c>
      <c r="R2900" s="1">
        <v>4</v>
      </c>
      <c r="S2900" s="11">
        <v>77.558399999999978</v>
      </c>
      <c r="T2900" s="20" t="str">
        <f>VLOOKUP(N2900,Referans!A:B,2,FALSE)</f>
        <v>Mehmet Kaya</v>
      </c>
      <c r="U2900" s="20" t="str">
        <f>INDEX(Referans!B:B,MATCH(N2900,Referans!A:A,0))</f>
        <v>Mehmet Kaya</v>
      </c>
      <c r="V2900" s="20" t="str">
        <f t="shared" si="45"/>
        <v>KARLI</v>
      </c>
    </row>
    <row r="2901" spans="1:22" x14ac:dyDescent="0.25">
      <c r="A2901" s="1">
        <v>4992</v>
      </c>
      <c r="B2901" s="19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1">
        <v>1889.9899999999998</v>
      </c>
      <c r="R2901" s="1">
        <v>5</v>
      </c>
      <c r="S2901" s="11">
        <v>-2929.4845000000005</v>
      </c>
      <c r="T2901" s="20" t="str">
        <f>VLOOKUP(N2901,Referans!A:B,2,FALSE)</f>
        <v>Ayşe Demir</v>
      </c>
      <c r="U2901" s="20" t="str">
        <f>INDEX(Referans!B:B,MATCH(N2901,Referans!A:A,0))</f>
        <v>Ayşe Demir</v>
      </c>
      <c r="V2901" s="20" t="str">
        <f t="shared" si="45"/>
        <v>ZARARLI</v>
      </c>
    </row>
    <row r="2902" spans="1:22" x14ac:dyDescent="0.25">
      <c r="A2902" s="1">
        <v>4997</v>
      </c>
      <c r="B2902" s="19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1">
        <v>48.783999999999999</v>
      </c>
      <c r="R2902" s="1">
        <v>1</v>
      </c>
      <c r="S2902" s="11">
        <v>3.6587999999999976</v>
      </c>
      <c r="T2902" s="20" t="str">
        <f>VLOOKUP(N2902,Referans!A:B,2,FALSE)</f>
        <v>Ayşe Demir</v>
      </c>
      <c r="U2902" s="20" t="str">
        <f>INDEX(Referans!B:B,MATCH(N2902,Referans!A:A,0))</f>
        <v>Ayşe Demir</v>
      </c>
      <c r="V2902" s="20" t="str">
        <f t="shared" si="45"/>
        <v>KARLI</v>
      </c>
    </row>
    <row r="2903" spans="1:22" x14ac:dyDescent="0.25">
      <c r="A2903" s="1">
        <v>4998</v>
      </c>
      <c r="B2903" s="19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1">
        <v>13.092000000000002</v>
      </c>
      <c r="R2903" s="1">
        <v>4</v>
      </c>
      <c r="S2903" s="11">
        <v>-10.037199999999999</v>
      </c>
      <c r="T2903" s="20" t="str">
        <f>VLOOKUP(N2903,Referans!A:B,2,FALSE)</f>
        <v>Ayşe Demir</v>
      </c>
      <c r="U2903" s="20" t="str">
        <f>INDEX(Referans!B:B,MATCH(N2903,Referans!A:A,0))</f>
        <v>Ayşe Demir</v>
      </c>
      <c r="V2903" s="20" t="str">
        <f t="shared" si="45"/>
        <v>ZARARLI</v>
      </c>
    </row>
    <row r="2904" spans="1:22" x14ac:dyDescent="0.25">
      <c r="A2904" s="1">
        <v>4999</v>
      </c>
      <c r="B2904" s="19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1">
        <v>109.59200000000001</v>
      </c>
      <c r="R2904" s="1">
        <v>1</v>
      </c>
      <c r="S2904" s="11">
        <v>8.2194000000000003</v>
      </c>
      <c r="T2904" s="20" t="str">
        <f>VLOOKUP(N2904,Referans!A:B,2,FALSE)</f>
        <v>Mehmet Kaya</v>
      </c>
      <c r="U2904" s="20" t="str">
        <f>INDEX(Referans!B:B,MATCH(N2904,Referans!A:A,0))</f>
        <v>Mehmet Kaya</v>
      </c>
      <c r="V2904" s="20" t="str">
        <f t="shared" si="45"/>
        <v>KARLI</v>
      </c>
    </row>
    <row r="2905" spans="1:22" x14ac:dyDescent="0.25">
      <c r="A2905" s="1">
        <v>5000</v>
      </c>
      <c r="B2905" s="19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1">
        <v>56.7</v>
      </c>
      <c r="R2905" s="1">
        <v>5</v>
      </c>
      <c r="S2905" s="11">
        <v>27.782999999999998</v>
      </c>
      <c r="T2905" s="20" t="str">
        <f>VLOOKUP(N2905,Referans!A:B,2,FALSE)</f>
        <v>Ayşe Demir</v>
      </c>
      <c r="U2905" s="20" t="str">
        <f>INDEX(Referans!B:B,MATCH(N2905,Referans!A:A,0))</f>
        <v>Ayşe Demir</v>
      </c>
      <c r="V2905" s="20" t="str">
        <f t="shared" si="45"/>
        <v>KARLI</v>
      </c>
    </row>
    <row r="2906" spans="1:22" x14ac:dyDescent="0.25">
      <c r="A2906" s="1">
        <v>5001</v>
      </c>
      <c r="B2906" s="19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1">
        <v>79.989999999999995</v>
      </c>
      <c r="R2906" s="1">
        <v>1</v>
      </c>
      <c r="S2906" s="11">
        <v>28.796399999999998</v>
      </c>
      <c r="T2906" s="20" t="str">
        <f>VLOOKUP(N2906,Referans!A:B,2,FALSE)</f>
        <v>Mehmet Kaya</v>
      </c>
      <c r="U2906" s="20" t="str">
        <f>INDEX(Referans!B:B,MATCH(N2906,Referans!A:A,0))</f>
        <v>Mehmet Kaya</v>
      </c>
      <c r="V2906" s="20" t="str">
        <f t="shared" si="45"/>
        <v>KARLI</v>
      </c>
    </row>
    <row r="2907" spans="1:22" x14ac:dyDescent="0.25">
      <c r="A2907" s="1">
        <v>5002</v>
      </c>
      <c r="B2907" s="19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1">
        <v>69.5</v>
      </c>
      <c r="R2907" s="1">
        <v>5</v>
      </c>
      <c r="S2907" s="11">
        <v>20.154999999999994</v>
      </c>
      <c r="T2907" s="20" t="str">
        <f>VLOOKUP(N2907,Referans!A:B,2,FALSE)</f>
        <v>Ayşe Demir</v>
      </c>
      <c r="U2907" s="20" t="str">
        <f>INDEX(Referans!B:B,MATCH(N2907,Referans!A:A,0))</f>
        <v>Ayşe Demir</v>
      </c>
      <c r="V2907" s="20" t="str">
        <f t="shared" si="45"/>
        <v>KARLI</v>
      </c>
    </row>
    <row r="2908" spans="1:22" x14ac:dyDescent="0.25">
      <c r="A2908" s="1">
        <v>5003</v>
      </c>
      <c r="B2908" s="19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1">
        <v>191.6</v>
      </c>
      <c r="R2908" s="1">
        <v>4</v>
      </c>
      <c r="S2908" s="11">
        <v>91.967999999999989</v>
      </c>
      <c r="T2908" s="20" t="str">
        <f>VLOOKUP(N2908,Referans!A:B,2,FALSE)</f>
        <v>Ayşe Demir</v>
      </c>
      <c r="U2908" s="20" t="str">
        <f>INDEX(Referans!B:B,MATCH(N2908,Referans!A:A,0))</f>
        <v>Ayşe Demir</v>
      </c>
      <c r="V2908" s="20" t="str">
        <f t="shared" si="45"/>
        <v>KARLI</v>
      </c>
    </row>
    <row r="2909" spans="1:22" x14ac:dyDescent="0.25">
      <c r="A2909" s="1">
        <v>5004</v>
      </c>
      <c r="B2909" s="19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1">
        <v>10.56</v>
      </c>
      <c r="R2909" s="1">
        <v>2</v>
      </c>
      <c r="S2909" s="11">
        <v>5.0688000000000004</v>
      </c>
      <c r="T2909" s="20" t="str">
        <f>VLOOKUP(N2909,Referans!A:B,2,FALSE)</f>
        <v>Ayşe Demir</v>
      </c>
      <c r="U2909" s="20" t="str">
        <f>INDEX(Referans!B:B,MATCH(N2909,Referans!A:A,0))</f>
        <v>Ayşe Demir</v>
      </c>
      <c r="V2909" s="20" t="str">
        <f t="shared" si="45"/>
        <v>KARLI</v>
      </c>
    </row>
    <row r="2910" spans="1:22" x14ac:dyDescent="0.25">
      <c r="A2910" s="1">
        <v>5012</v>
      </c>
      <c r="B2910" s="19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1">
        <v>209.97900000000001</v>
      </c>
      <c r="R2910" s="1">
        <v>7</v>
      </c>
      <c r="S2910" s="11">
        <v>-356.96429999999998</v>
      </c>
      <c r="T2910" s="20" t="str">
        <f>VLOOKUP(N2910,Referans!A:B,2,FALSE)</f>
        <v>Ahmet Yılmaz</v>
      </c>
      <c r="U2910" s="20" t="str">
        <f>INDEX(Referans!B:B,MATCH(N2910,Referans!A:A,0))</f>
        <v>Ahmet Yılmaz</v>
      </c>
      <c r="V2910" s="20" t="str">
        <f t="shared" si="45"/>
        <v>ZARARLI</v>
      </c>
    </row>
    <row r="2911" spans="1:22" x14ac:dyDescent="0.25">
      <c r="A2911" s="1">
        <v>5013</v>
      </c>
      <c r="B2911" s="19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1">
        <v>33.930000000000007</v>
      </c>
      <c r="R2911" s="1">
        <v>3</v>
      </c>
      <c r="S2911" s="11">
        <v>-22.619999999999997</v>
      </c>
      <c r="T2911" s="20" t="str">
        <f>VLOOKUP(N2911,Referans!A:B,2,FALSE)</f>
        <v>Ayşe Demir</v>
      </c>
      <c r="U2911" s="20" t="str">
        <f>INDEX(Referans!B:B,MATCH(N2911,Referans!A:A,0))</f>
        <v>Ayşe Demir</v>
      </c>
      <c r="V2911" s="20" t="str">
        <f t="shared" si="45"/>
        <v>ZARARLI</v>
      </c>
    </row>
    <row r="2912" spans="1:22" x14ac:dyDescent="0.25">
      <c r="A2912" s="1">
        <v>5014</v>
      </c>
      <c r="B2912" s="19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1">
        <v>222.32000000000005</v>
      </c>
      <c r="R2912" s="1">
        <v>7</v>
      </c>
      <c r="S2912" s="11">
        <v>25.010999999999967</v>
      </c>
      <c r="T2912" s="20" t="str">
        <f>VLOOKUP(N2912,Referans!A:B,2,FALSE)</f>
        <v>Ayşe Demir</v>
      </c>
      <c r="U2912" s="20" t="str">
        <f>INDEX(Referans!B:B,MATCH(N2912,Referans!A:A,0))</f>
        <v>Ayşe Demir</v>
      </c>
      <c r="V2912" s="20" t="str">
        <f t="shared" si="45"/>
        <v>KARLI</v>
      </c>
    </row>
    <row r="2913" spans="1:22" x14ac:dyDescent="0.25">
      <c r="A2913" s="1">
        <v>5015</v>
      </c>
      <c r="B2913" s="19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1">
        <v>210.56400000000002</v>
      </c>
      <c r="R2913" s="1">
        <v>6</v>
      </c>
      <c r="S2913" s="11">
        <v>-52.640999999999991</v>
      </c>
      <c r="T2913" s="20" t="str">
        <f>VLOOKUP(N2913,Referans!A:B,2,FALSE)</f>
        <v>Mehmet Kaya</v>
      </c>
      <c r="U2913" s="20" t="str">
        <f>INDEX(Referans!B:B,MATCH(N2913,Referans!A:A,0))</f>
        <v>Mehmet Kaya</v>
      </c>
      <c r="V2913" s="20" t="str">
        <f t="shared" si="45"/>
        <v>ZARARLI</v>
      </c>
    </row>
    <row r="2914" spans="1:22" x14ac:dyDescent="0.25">
      <c r="A2914" s="1">
        <v>5021</v>
      </c>
      <c r="B2914" s="19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1">
        <v>347.58</v>
      </c>
      <c r="R2914" s="1">
        <v>3</v>
      </c>
      <c r="S2914" s="11">
        <v>17.378999999999976</v>
      </c>
      <c r="T2914" s="20" t="str">
        <f>VLOOKUP(N2914,Referans!A:B,2,FALSE)</f>
        <v>Ayşe Demir</v>
      </c>
      <c r="U2914" s="20" t="str">
        <f>INDEX(Referans!B:B,MATCH(N2914,Referans!A:A,0))</f>
        <v>Ayşe Demir</v>
      </c>
      <c r="V2914" s="20" t="str">
        <f t="shared" si="45"/>
        <v>KARLI</v>
      </c>
    </row>
    <row r="2915" spans="1:22" x14ac:dyDescent="0.25">
      <c r="A2915" s="1">
        <v>5022</v>
      </c>
      <c r="B2915" s="19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1">
        <v>72.64</v>
      </c>
      <c r="R2915" s="1">
        <v>2</v>
      </c>
      <c r="S2915" s="11">
        <v>21.791999999999994</v>
      </c>
      <c r="T2915" s="20" t="str">
        <f>VLOOKUP(N2915,Referans!A:B,2,FALSE)</f>
        <v>Mehmet Kaya</v>
      </c>
      <c r="U2915" s="20" t="str">
        <f>INDEX(Referans!B:B,MATCH(N2915,Referans!A:A,0))</f>
        <v>Mehmet Kaya</v>
      </c>
      <c r="V2915" s="20" t="str">
        <f t="shared" si="45"/>
        <v>KARLI</v>
      </c>
    </row>
    <row r="2916" spans="1:22" x14ac:dyDescent="0.25">
      <c r="A2916" s="1">
        <v>5023</v>
      </c>
      <c r="B2916" s="19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1">
        <v>772.47</v>
      </c>
      <c r="R2916" s="1">
        <v>3</v>
      </c>
      <c r="S2916" s="11">
        <v>146.76929999999993</v>
      </c>
      <c r="T2916" s="20" t="str">
        <f>VLOOKUP(N2916,Referans!A:B,2,FALSE)</f>
        <v>Mehmet Kaya</v>
      </c>
      <c r="U2916" s="20" t="str">
        <f>INDEX(Referans!B:B,MATCH(N2916,Referans!A:A,0))</f>
        <v>Mehmet Kaya</v>
      </c>
      <c r="V2916" s="20" t="str">
        <f t="shared" si="45"/>
        <v>KARLI</v>
      </c>
    </row>
    <row r="2917" spans="1:22" x14ac:dyDescent="0.25">
      <c r="A2917" s="1">
        <v>5024</v>
      </c>
      <c r="B2917" s="19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1">
        <v>39.92</v>
      </c>
      <c r="R2917" s="1">
        <v>4</v>
      </c>
      <c r="S2917" s="11">
        <v>11.177600000000002</v>
      </c>
      <c r="T2917" s="20" t="str">
        <f>VLOOKUP(N2917,Referans!A:B,2,FALSE)</f>
        <v>Ahmet Yılmaz</v>
      </c>
      <c r="U2917" s="20" t="str">
        <f>INDEX(Referans!B:B,MATCH(N2917,Referans!A:A,0))</f>
        <v>Ahmet Yılmaz</v>
      </c>
      <c r="V2917" s="20" t="str">
        <f t="shared" si="45"/>
        <v>KARLI</v>
      </c>
    </row>
    <row r="2918" spans="1:22" x14ac:dyDescent="0.25">
      <c r="A2918" s="1">
        <v>5025</v>
      </c>
      <c r="B2918" s="19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1">
        <v>33.479999999999997</v>
      </c>
      <c r="R2918" s="1">
        <v>2</v>
      </c>
      <c r="S2918" s="11">
        <v>16.405199999999997</v>
      </c>
      <c r="T2918" s="20" t="str">
        <f>VLOOKUP(N2918,Referans!A:B,2,FALSE)</f>
        <v>Ayşe Demir</v>
      </c>
      <c r="U2918" s="20" t="str">
        <f>INDEX(Referans!B:B,MATCH(N2918,Referans!A:A,0))</f>
        <v>Ayşe Demir</v>
      </c>
      <c r="V2918" s="20" t="str">
        <f t="shared" si="45"/>
        <v>KARLI</v>
      </c>
    </row>
    <row r="2919" spans="1:22" x14ac:dyDescent="0.25">
      <c r="A2919" s="1">
        <v>5026</v>
      </c>
      <c r="B2919" s="19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1">
        <v>461.97</v>
      </c>
      <c r="R2919" s="1">
        <v>3</v>
      </c>
      <c r="S2919" s="11">
        <v>133.97129999999996</v>
      </c>
      <c r="T2919" s="20" t="str">
        <f>VLOOKUP(N2919,Referans!A:B,2,FALSE)</f>
        <v>Mehmet Kaya</v>
      </c>
      <c r="U2919" s="20" t="str">
        <f>INDEX(Referans!B:B,MATCH(N2919,Referans!A:A,0))</f>
        <v>Mehmet Kaya</v>
      </c>
      <c r="V2919" s="20" t="str">
        <f t="shared" si="45"/>
        <v>KARLI</v>
      </c>
    </row>
    <row r="2920" spans="1:22" x14ac:dyDescent="0.25">
      <c r="A2920" s="1">
        <v>5027</v>
      </c>
      <c r="B2920" s="19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1">
        <v>137.62</v>
      </c>
      <c r="R2920" s="1">
        <v>2</v>
      </c>
      <c r="S2920" s="11">
        <v>60.552800000000005</v>
      </c>
      <c r="T2920" s="20" t="str">
        <f>VLOOKUP(N2920,Referans!A:B,2,FALSE)</f>
        <v>Ayşe Demir</v>
      </c>
      <c r="U2920" s="20" t="str">
        <f>INDEX(Referans!B:B,MATCH(N2920,Referans!A:A,0))</f>
        <v>Ayşe Demir</v>
      </c>
      <c r="V2920" s="20" t="str">
        <f t="shared" si="45"/>
        <v>KARLI</v>
      </c>
    </row>
    <row r="2921" spans="1:22" x14ac:dyDescent="0.25">
      <c r="A2921" s="1">
        <v>5028</v>
      </c>
      <c r="B2921" s="19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1">
        <v>302.67</v>
      </c>
      <c r="R2921" s="1">
        <v>3</v>
      </c>
      <c r="S2921" s="11">
        <v>72.640799999999999</v>
      </c>
      <c r="T2921" s="20" t="str">
        <f>VLOOKUP(N2921,Referans!A:B,2,FALSE)</f>
        <v>Ahmet Yılmaz</v>
      </c>
      <c r="U2921" s="20" t="str">
        <f>INDEX(Referans!B:B,MATCH(N2921,Referans!A:A,0))</f>
        <v>Ahmet Yılmaz</v>
      </c>
      <c r="V2921" s="20" t="str">
        <f t="shared" si="45"/>
        <v>KARLI</v>
      </c>
    </row>
    <row r="2922" spans="1:22" x14ac:dyDescent="0.25">
      <c r="A2922" s="1">
        <v>5030</v>
      </c>
      <c r="B2922" s="19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1">
        <v>8.34</v>
      </c>
      <c r="R2922" s="1">
        <v>3</v>
      </c>
      <c r="S2922" s="11">
        <v>2.1683999999999997</v>
      </c>
      <c r="T2922" s="20" t="str">
        <f>VLOOKUP(N2922,Referans!A:B,2,FALSE)</f>
        <v>Ayşe Demir</v>
      </c>
      <c r="U2922" s="20" t="str">
        <f>INDEX(Referans!B:B,MATCH(N2922,Referans!A:A,0))</f>
        <v>Ayşe Demir</v>
      </c>
      <c r="V2922" s="20" t="str">
        <f t="shared" si="45"/>
        <v>KARLI</v>
      </c>
    </row>
    <row r="2923" spans="1:22" x14ac:dyDescent="0.25">
      <c r="A2923" s="1">
        <v>5031</v>
      </c>
      <c r="B2923" s="19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1">
        <v>8.57</v>
      </c>
      <c r="R2923" s="1">
        <v>1</v>
      </c>
      <c r="S2923" s="11">
        <v>2.2282000000000002</v>
      </c>
      <c r="T2923" s="20" t="str">
        <f>VLOOKUP(N2923,Referans!A:B,2,FALSE)</f>
        <v>Ayşe Demir</v>
      </c>
      <c r="U2923" s="20" t="str">
        <f>INDEX(Referans!B:B,MATCH(N2923,Referans!A:A,0))</f>
        <v>Ayşe Demir</v>
      </c>
      <c r="V2923" s="20" t="str">
        <f t="shared" si="45"/>
        <v>KARLI</v>
      </c>
    </row>
    <row r="2924" spans="1:22" x14ac:dyDescent="0.25">
      <c r="A2924" s="1">
        <v>5032</v>
      </c>
      <c r="B2924" s="19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1">
        <v>119.61600000000001</v>
      </c>
      <c r="R2924" s="1">
        <v>8</v>
      </c>
      <c r="S2924" s="11">
        <v>40.370399999999997</v>
      </c>
      <c r="T2924" s="20" t="str">
        <f>VLOOKUP(N2924,Referans!A:B,2,FALSE)</f>
        <v>Ayşe Demir</v>
      </c>
      <c r="U2924" s="20" t="str">
        <f>INDEX(Referans!B:B,MATCH(N2924,Referans!A:A,0))</f>
        <v>Ayşe Demir</v>
      </c>
      <c r="V2924" s="20" t="str">
        <f t="shared" si="45"/>
        <v>KARLI</v>
      </c>
    </row>
    <row r="2925" spans="1:22" x14ac:dyDescent="0.25">
      <c r="A2925" s="1">
        <v>5033</v>
      </c>
      <c r="B2925" s="19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1">
        <v>212.94</v>
      </c>
      <c r="R2925" s="1">
        <v>3</v>
      </c>
      <c r="S2925" s="11">
        <v>25.552800000000005</v>
      </c>
      <c r="T2925" s="20" t="str">
        <f>VLOOKUP(N2925,Referans!A:B,2,FALSE)</f>
        <v>Ahmet Yılmaz</v>
      </c>
      <c r="U2925" s="20" t="str">
        <f>INDEX(Referans!B:B,MATCH(N2925,Referans!A:A,0))</f>
        <v>Ahmet Yılmaz</v>
      </c>
      <c r="V2925" s="20" t="str">
        <f t="shared" si="45"/>
        <v>KARLI</v>
      </c>
    </row>
    <row r="2926" spans="1:22" x14ac:dyDescent="0.25">
      <c r="A2926" s="1">
        <v>5034</v>
      </c>
      <c r="B2926" s="19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1">
        <v>26.49</v>
      </c>
      <c r="R2926" s="1">
        <v>1</v>
      </c>
      <c r="S2926" s="11">
        <v>7.4172000000000011</v>
      </c>
      <c r="T2926" s="20" t="str">
        <f>VLOOKUP(N2926,Referans!A:B,2,FALSE)</f>
        <v>Ayşe Demir</v>
      </c>
      <c r="U2926" s="20" t="str">
        <f>INDEX(Referans!B:B,MATCH(N2926,Referans!A:A,0))</f>
        <v>Ayşe Demir</v>
      </c>
      <c r="V2926" s="20" t="str">
        <f t="shared" si="45"/>
        <v>KARLI</v>
      </c>
    </row>
    <row r="2927" spans="1:22" x14ac:dyDescent="0.25">
      <c r="A2927" s="1">
        <v>5038</v>
      </c>
      <c r="B2927" s="19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1">
        <v>239.96000000000004</v>
      </c>
      <c r="R2927" s="1">
        <v>5</v>
      </c>
      <c r="S2927" s="11">
        <v>83.98599999999999</v>
      </c>
      <c r="T2927" s="20" t="str">
        <f>VLOOKUP(N2927,Referans!A:B,2,FALSE)</f>
        <v>Mehmet Kaya</v>
      </c>
      <c r="U2927" s="20" t="str">
        <f>INDEX(Referans!B:B,MATCH(N2927,Referans!A:A,0))</f>
        <v>Mehmet Kaya</v>
      </c>
      <c r="V2927" s="20" t="str">
        <f t="shared" si="45"/>
        <v>KARLI</v>
      </c>
    </row>
    <row r="2928" spans="1:22" x14ac:dyDescent="0.25">
      <c r="A2928" s="1">
        <v>5042</v>
      </c>
      <c r="B2928" s="19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1">
        <v>67.710000000000008</v>
      </c>
      <c r="R2928" s="1">
        <v>3</v>
      </c>
      <c r="S2928" s="11">
        <v>32.500799999999998</v>
      </c>
      <c r="T2928" s="20" t="str">
        <f>VLOOKUP(N2928,Referans!A:B,2,FALSE)</f>
        <v>Ayşe Demir</v>
      </c>
      <c r="U2928" s="20" t="str">
        <f>INDEX(Referans!B:B,MATCH(N2928,Referans!A:A,0))</f>
        <v>Ayşe Demir</v>
      </c>
      <c r="V2928" s="20" t="str">
        <f t="shared" si="45"/>
        <v>KARLI</v>
      </c>
    </row>
    <row r="2929" spans="1:22" x14ac:dyDescent="0.25">
      <c r="A2929" s="1">
        <v>5043</v>
      </c>
      <c r="B2929" s="19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1">
        <v>129.91999999999999</v>
      </c>
      <c r="R2929" s="1">
        <v>4</v>
      </c>
      <c r="S2929" s="11">
        <v>38.975999999999985</v>
      </c>
      <c r="T2929" s="20" t="str">
        <f>VLOOKUP(N2929,Referans!A:B,2,FALSE)</f>
        <v>Ayşe Demir</v>
      </c>
      <c r="U2929" s="20" t="str">
        <f>INDEX(Referans!B:B,MATCH(N2929,Referans!A:A,0))</f>
        <v>Ayşe Demir</v>
      </c>
      <c r="V2929" s="20" t="str">
        <f t="shared" si="45"/>
        <v>KARLI</v>
      </c>
    </row>
    <row r="2930" spans="1:22" x14ac:dyDescent="0.25">
      <c r="A2930" s="1">
        <v>5044</v>
      </c>
      <c r="B2930" s="19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1">
        <v>467.46</v>
      </c>
      <c r="R2930" s="1">
        <v>9</v>
      </c>
      <c r="S2930" s="11">
        <v>191.65860000000001</v>
      </c>
      <c r="T2930" s="20" t="str">
        <f>VLOOKUP(N2930,Referans!A:B,2,FALSE)</f>
        <v>Ahmet Yılmaz</v>
      </c>
      <c r="U2930" s="20" t="str">
        <f>INDEX(Referans!B:B,MATCH(N2930,Referans!A:A,0))</f>
        <v>Ahmet Yılmaz</v>
      </c>
      <c r="V2930" s="20" t="str">
        <f t="shared" si="45"/>
        <v>KARLI</v>
      </c>
    </row>
    <row r="2931" spans="1:22" x14ac:dyDescent="0.25">
      <c r="A2931" s="1">
        <v>5045</v>
      </c>
      <c r="B2931" s="19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1">
        <v>61.4</v>
      </c>
      <c r="R2931" s="1">
        <v>5</v>
      </c>
      <c r="S2931" s="11">
        <v>28.857999999999997</v>
      </c>
      <c r="T2931" s="20" t="str">
        <f>VLOOKUP(N2931,Referans!A:B,2,FALSE)</f>
        <v>Ayşe Demir</v>
      </c>
      <c r="U2931" s="20" t="str">
        <f>INDEX(Referans!B:B,MATCH(N2931,Referans!A:A,0))</f>
        <v>Ayşe Demir</v>
      </c>
      <c r="V2931" s="20" t="str">
        <f t="shared" si="45"/>
        <v>KARLI</v>
      </c>
    </row>
    <row r="2932" spans="1:22" x14ac:dyDescent="0.25">
      <c r="A2932" s="1">
        <v>5046</v>
      </c>
      <c r="B2932" s="19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1">
        <v>720.76</v>
      </c>
      <c r="R2932" s="1">
        <v>4</v>
      </c>
      <c r="S2932" s="11">
        <v>187.39760000000001</v>
      </c>
      <c r="T2932" s="20" t="str">
        <f>VLOOKUP(N2932,Referans!A:B,2,FALSE)</f>
        <v>Ayşe Demir</v>
      </c>
      <c r="U2932" s="20" t="str">
        <f>INDEX(Referans!B:B,MATCH(N2932,Referans!A:A,0))</f>
        <v>Ayşe Demir</v>
      </c>
      <c r="V2932" s="20" t="str">
        <f t="shared" si="45"/>
        <v>KARLI</v>
      </c>
    </row>
    <row r="2933" spans="1:22" x14ac:dyDescent="0.25">
      <c r="A2933" s="1">
        <v>5047</v>
      </c>
      <c r="B2933" s="19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1">
        <v>5.1840000000000011</v>
      </c>
      <c r="R2933" s="1">
        <v>3</v>
      </c>
      <c r="S2933" s="11">
        <v>1.8143999999999996</v>
      </c>
      <c r="T2933" s="20" t="str">
        <f>VLOOKUP(N2933,Referans!A:B,2,FALSE)</f>
        <v>Ayşe Demir</v>
      </c>
      <c r="U2933" s="20" t="str">
        <f>INDEX(Referans!B:B,MATCH(N2933,Referans!A:A,0))</f>
        <v>Ayşe Demir</v>
      </c>
      <c r="V2933" s="20" t="str">
        <f t="shared" si="45"/>
        <v>KARLI</v>
      </c>
    </row>
    <row r="2934" spans="1:22" x14ac:dyDescent="0.25">
      <c r="A2934" s="1">
        <v>5048</v>
      </c>
      <c r="B2934" s="19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1">
        <v>14.7</v>
      </c>
      <c r="R2934" s="1">
        <v>5</v>
      </c>
      <c r="S2934" s="11">
        <v>3.9690000000000003</v>
      </c>
      <c r="T2934" s="20" t="str">
        <f>VLOOKUP(N2934,Referans!A:B,2,FALSE)</f>
        <v>Ayşe Demir</v>
      </c>
      <c r="U2934" s="20" t="str">
        <f>INDEX(Referans!B:B,MATCH(N2934,Referans!A:A,0))</f>
        <v>Ayşe Demir</v>
      </c>
      <c r="V2934" s="20" t="str">
        <f t="shared" si="45"/>
        <v>KARLI</v>
      </c>
    </row>
    <row r="2935" spans="1:22" x14ac:dyDescent="0.25">
      <c r="A2935" s="1">
        <v>5053</v>
      </c>
      <c r="B2935" s="19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1">
        <v>195.64</v>
      </c>
      <c r="R2935" s="1">
        <v>4</v>
      </c>
      <c r="S2935" s="11">
        <v>91.950799999999987</v>
      </c>
      <c r="T2935" s="20" t="str">
        <f>VLOOKUP(N2935,Referans!A:B,2,FALSE)</f>
        <v>Ayşe Demir</v>
      </c>
      <c r="U2935" s="20" t="str">
        <f>INDEX(Referans!B:B,MATCH(N2935,Referans!A:A,0))</f>
        <v>Ayşe Demir</v>
      </c>
      <c r="V2935" s="20" t="str">
        <f t="shared" si="45"/>
        <v>KARLI</v>
      </c>
    </row>
    <row r="2936" spans="1:22" x14ac:dyDescent="0.25">
      <c r="A2936" s="1">
        <v>5059</v>
      </c>
      <c r="B2936" s="19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1">
        <v>99.846000000000004</v>
      </c>
      <c r="R2936" s="1">
        <v>9</v>
      </c>
      <c r="S2936" s="11">
        <v>-83.204999999999984</v>
      </c>
      <c r="T2936" s="20" t="str">
        <f>VLOOKUP(N2936,Referans!A:B,2,FALSE)</f>
        <v>Ayşe Demir</v>
      </c>
      <c r="U2936" s="20" t="str">
        <f>INDEX(Referans!B:B,MATCH(N2936,Referans!A:A,0))</f>
        <v>Ayşe Demir</v>
      </c>
      <c r="V2936" s="20" t="str">
        <f t="shared" si="45"/>
        <v>ZARARLI</v>
      </c>
    </row>
    <row r="2937" spans="1:22" x14ac:dyDescent="0.25">
      <c r="A2937" s="1">
        <v>5060</v>
      </c>
      <c r="B2937" s="19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1">
        <v>699.98</v>
      </c>
      <c r="R2937" s="1">
        <v>2</v>
      </c>
      <c r="S2937" s="11">
        <v>195.99440000000004</v>
      </c>
      <c r="T2937" s="20" t="str">
        <f>VLOOKUP(N2937,Referans!A:B,2,FALSE)</f>
        <v>Mehmet Kaya</v>
      </c>
      <c r="U2937" s="20" t="str">
        <f>INDEX(Referans!B:B,MATCH(N2937,Referans!A:A,0))</f>
        <v>Mehmet Kaya</v>
      </c>
      <c r="V2937" s="20" t="str">
        <f t="shared" si="45"/>
        <v>KARLI</v>
      </c>
    </row>
    <row r="2938" spans="1:22" x14ac:dyDescent="0.25">
      <c r="A2938" s="1">
        <v>5061</v>
      </c>
      <c r="B2938" s="19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1">
        <v>584.82000000000005</v>
      </c>
      <c r="R2938" s="1">
        <v>9</v>
      </c>
      <c r="S2938" s="11">
        <v>70.178400000000025</v>
      </c>
      <c r="T2938" s="20" t="str">
        <f>VLOOKUP(N2938,Referans!A:B,2,FALSE)</f>
        <v>Ayşe Demir</v>
      </c>
      <c r="U2938" s="20" t="str">
        <f>INDEX(Referans!B:B,MATCH(N2938,Referans!A:A,0))</f>
        <v>Ayşe Demir</v>
      </c>
      <c r="V2938" s="20" t="str">
        <f t="shared" si="45"/>
        <v>KARLI</v>
      </c>
    </row>
    <row r="2939" spans="1:22" x14ac:dyDescent="0.25">
      <c r="A2939" s="1">
        <v>5065</v>
      </c>
      <c r="B2939" s="19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1">
        <v>391.98</v>
      </c>
      <c r="R2939" s="1">
        <v>2</v>
      </c>
      <c r="S2939" s="11">
        <v>113.67419999999998</v>
      </c>
      <c r="T2939" s="20" t="str">
        <f>VLOOKUP(N2939,Referans!A:B,2,FALSE)</f>
        <v>Mehmet Kaya</v>
      </c>
      <c r="U2939" s="20" t="str">
        <f>INDEX(Referans!B:B,MATCH(N2939,Referans!A:A,0))</f>
        <v>Mehmet Kaya</v>
      </c>
      <c r="V2939" s="20" t="str">
        <f t="shared" si="45"/>
        <v>KARLI</v>
      </c>
    </row>
    <row r="2940" spans="1:22" x14ac:dyDescent="0.25">
      <c r="A2940" s="1">
        <v>5066</v>
      </c>
      <c r="B2940" s="19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1">
        <v>383.97600000000006</v>
      </c>
      <c r="R2940" s="1">
        <v>3</v>
      </c>
      <c r="S2940" s="11">
        <v>81.59490000000001</v>
      </c>
      <c r="T2940" s="20" t="str">
        <f>VLOOKUP(N2940,Referans!A:B,2,FALSE)</f>
        <v>Mehmet Kaya</v>
      </c>
      <c r="U2940" s="20" t="str">
        <f>INDEX(Referans!B:B,MATCH(N2940,Referans!A:A,0))</f>
        <v>Mehmet Kaya</v>
      </c>
      <c r="V2940" s="20" t="str">
        <f t="shared" si="45"/>
        <v>KARLI</v>
      </c>
    </row>
    <row r="2941" spans="1:22" x14ac:dyDescent="0.25">
      <c r="A2941" s="1">
        <v>5067</v>
      </c>
      <c r="B2941" s="19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1">
        <v>1781.6819999999998</v>
      </c>
      <c r="R2941" s="1">
        <v>7</v>
      </c>
      <c r="S2941" s="11">
        <v>-653.28340000000003</v>
      </c>
      <c r="T2941" s="20" t="str">
        <f>VLOOKUP(N2941,Referans!A:B,2,FALSE)</f>
        <v>Ahmet Yılmaz</v>
      </c>
      <c r="U2941" s="20" t="str">
        <f>INDEX(Referans!B:B,MATCH(N2941,Referans!A:A,0))</f>
        <v>Ahmet Yılmaz</v>
      </c>
      <c r="V2941" s="20" t="str">
        <f t="shared" si="45"/>
        <v>ZARARLI</v>
      </c>
    </row>
    <row r="2942" spans="1:22" x14ac:dyDescent="0.25">
      <c r="A2942" s="1">
        <v>5068</v>
      </c>
      <c r="B2942" s="19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1">
        <v>21.400000000000002</v>
      </c>
      <c r="R2942" s="1">
        <v>5</v>
      </c>
      <c r="S2942" s="11">
        <v>6.2059999999999977</v>
      </c>
      <c r="T2942" s="20" t="str">
        <f>VLOOKUP(N2942,Referans!A:B,2,FALSE)</f>
        <v>Ayşe Demir</v>
      </c>
      <c r="U2942" s="20" t="str">
        <f>INDEX(Referans!B:B,MATCH(N2942,Referans!A:A,0))</f>
        <v>Ayşe Demir</v>
      </c>
      <c r="V2942" s="20" t="str">
        <f t="shared" si="45"/>
        <v>KARLI</v>
      </c>
    </row>
    <row r="2943" spans="1:22" x14ac:dyDescent="0.25">
      <c r="A2943" s="1">
        <v>5075</v>
      </c>
      <c r="B2943" s="19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1">
        <v>13.904</v>
      </c>
      <c r="R2943" s="1">
        <v>2</v>
      </c>
      <c r="S2943" s="11">
        <v>4.5187999999999997</v>
      </c>
      <c r="T2943" s="20" t="str">
        <f>VLOOKUP(N2943,Referans!A:B,2,FALSE)</f>
        <v>Ayşe Demir</v>
      </c>
      <c r="U2943" s="20" t="str">
        <f>INDEX(Referans!B:B,MATCH(N2943,Referans!A:A,0))</f>
        <v>Ayşe Demir</v>
      </c>
      <c r="V2943" s="20" t="str">
        <f t="shared" si="45"/>
        <v>KARLI</v>
      </c>
    </row>
    <row r="2944" spans="1:22" x14ac:dyDescent="0.25">
      <c r="A2944" s="1">
        <v>5079</v>
      </c>
      <c r="B2944" s="19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1">
        <v>18.240000000000002</v>
      </c>
      <c r="R2944" s="1">
        <v>3</v>
      </c>
      <c r="S2944" s="11">
        <v>8.5727999999999991</v>
      </c>
      <c r="T2944" s="20" t="str">
        <f>VLOOKUP(N2944,Referans!A:B,2,FALSE)</f>
        <v>Ayşe Demir</v>
      </c>
      <c r="U2944" s="20" t="str">
        <f>INDEX(Referans!B:B,MATCH(N2944,Referans!A:A,0))</f>
        <v>Ayşe Demir</v>
      </c>
      <c r="V2944" s="20" t="str">
        <f t="shared" si="45"/>
        <v>KARLI</v>
      </c>
    </row>
    <row r="2945" spans="1:22" x14ac:dyDescent="0.25">
      <c r="A2945" s="1">
        <v>5080</v>
      </c>
      <c r="B2945" s="19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1">
        <v>359.49899999999997</v>
      </c>
      <c r="R2945" s="1">
        <v>3</v>
      </c>
      <c r="S2945" s="11">
        <v>-29.605799999999981</v>
      </c>
      <c r="T2945" s="20" t="str">
        <f>VLOOKUP(N2945,Referans!A:B,2,FALSE)</f>
        <v>Ahmet Yılmaz</v>
      </c>
      <c r="U2945" s="20" t="str">
        <f>INDEX(Referans!B:B,MATCH(N2945,Referans!A:A,0))</f>
        <v>Ahmet Yılmaz</v>
      </c>
      <c r="V2945" s="20" t="str">
        <f t="shared" si="45"/>
        <v>ZARARLI</v>
      </c>
    </row>
    <row r="2946" spans="1:22" x14ac:dyDescent="0.25">
      <c r="A2946" s="1">
        <v>5081</v>
      </c>
      <c r="B2946" s="19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1">
        <v>10.48</v>
      </c>
      <c r="R2946" s="1">
        <v>1</v>
      </c>
      <c r="S2946" s="11">
        <v>2.8296000000000001</v>
      </c>
      <c r="T2946" s="20" t="str">
        <f>VLOOKUP(N2946,Referans!A:B,2,FALSE)</f>
        <v>Ayşe Demir</v>
      </c>
      <c r="U2946" s="20" t="str">
        <f>INDEX(Referans!B:B,MATCH(N2946,Referans!A:A,0))</f>
        <v>Ayşe Demir</v>
      </c>
      <c r="V2946" s="20" t="str">
        <f t="shared" ref="V2946:V3009" si="46">IF(S2946&gt;0,"KARLI",IF(S2946=0,"KAR VEYA ZARAR YOK","ZARARLI"))</f>
        <v>KARLI</v>
      </c>
    </row>
    <row r="2947" spans="1:22" x14ac:dyDescent="0.25">
      <c r="A2947" s="1">
        <v>5083</v>
      </c>
      <c r="B2947" s="19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1">
        <v>35.167999999999999</v>
      </c>
      <c r="R2947" s="1">
        <v>4</v>
      </c>
      <c r="S2947" s="11">
        <v>8.3524000000000012</v>
      </c>
      <c r="T2947" s="20" t="str">
        <f>VLOOKUP(N2947,Referans!A:B,2,FALSE)</f>
        <v>Mehmet Kaya</v>
      </c>
      <c r="U2947" s="20" t="str">
        <f>INDEX(Referans!B:B,MATCH(N2947,Referans!A:A,0))</f>
        <v>Mehmet Kaya</v>
      </c>
      <c r="V2947" s="20" t="str">
        <f t="shared" si="46"/>
        <v>KARLI</v>
      </c>
    </row>
    <row r="2948" spans="1:22" x14ac:dyDescent="0.25">
      <c r="A2948" s="1">
        <v>5084</v>
      </c>
      <c r="B2948" s="19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1">
        <v>64.704000000000008</v>
      </c>
      <c r="R2948" s="1">
        <v>3</v>
      </c>
      <c r="S2948" s="11">
        <v>23.455199999999998</v>
      </c>
      <c r="T2948" s="20" t="str">
        <f>VLOOKUP(N2948,Referans!A:B,2,FALSE)</f>
        <v>Ayşe Demir</v>
      </c>
      <c r="U2948" s="20" t="str">
        <f>INDEX(Referans!B:B,MATCH(N2948,Referans!A:A,0))</f>
        <v>Ayşe Demir</v>
      </c>
      <c r="V2948" s="20" t="str">
        <f t="shared" si="46"/>
        <v>KARLI</v>
      </c>
    </row>
    <row r="2949" spans="1:22" x14ac:dyDescent="0.25">
      <c r="A2949" s="1">
        <v>5085</v>
      </c>
      <c r="B2949" s="19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1">
        <v>105.52</v>
      </c>
      <c r="R2949" s="1">
        <v>4</v>
      </c>
      <c r="S2949" s="11">
        <v>48.539199999999994</v>
      </c>
      <c r="T2949" s="20" t="str">
        <f>VLOOKUP(N2949,Referans!A:B,2,FALSE)</f>
        <v>Ayşe Demir</v>
      </c>
      <c r="U2949" s="20" t="str">
        <f>INDEX(Referans!B:B,MATCH(N2949,Referans!A:A,0))</f>
        <v>Ayşe Demir</v>
      </c>
      <c r="V2949" s="20" t="str">
        <f t="shared" si="46"/>
        <v>KARLI</v>
      </c>
    </row>
    <row r="2950" spans="1:22" x14ac:dyDescent="0.25">
      <c r="A2950" s="1">
        <v>5090</v>
      </c>
      <c r="B2950" s="19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1">
        <v>7.9680000000000009</v>
      </c>
      <c r="R2950" s="1">
        <v>2</v>
      </c>
      <c r="S2950" s="11">
        <v>2.8884000000000007</v>
      </c>
      <c r="T2950" s="20" t="str">
        <f>VLOOKUP(N2950,Referans!A:B,2,FALSE)</f>
        <v>Ayşe Demir</v>
      </c>
      <c r="U2950" s="20" t="str">
        <f>INDEX(Referans!B:B,MATCH(N2950,Referans!A:A,0))</f>
        <v>Ayşe Demir</v>
      </c>
      <c r="V2950" s="20" t="str">
        <f t="shared" si="46"/>
        <v>KARLI</v>
      </c>
    </row>
    <row r="2951" spans="1:22" x14ac:dyDescent="0.25">
      <c r="A2951" s="1">
        <v>5091</v>
      </c>
      <c r="B2951" s="19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1">
        <v>8.7840000000000007</v>
      </c>
      <c r="R2951" s="1">
        <v>1</v>
      </c>
      <c r="S2951" s="11">
        <v>3.1842000000000001</v>
      </c>
      <c r="T2951" s="20" t="str">
        <f>VLOOKUP(N2951,Referans!A:B,2,FALSE)</f>
        <v>Ayşe Demir</v>
      </c>
      <c r="U2951" s="20" t="str">
        <f>INDEX(Referans!B:B,MATCH(N2951,Referans!A:A,0))</f>
        <v>Ayşe Demir</v>
      </c>
      <c r="V2951" s="20" t="str">
        <f t="shared" si="46"/>
        <v>KARLI</v>
      </c>
    </row>
    <row r="2952" spans="1:22" x14ac:dyDescent="0.25">
      <c r="A2952" s="1">
        <v>5092</v>
      </c>
      <c r="B2952" s="19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1">
        <v>3.024</v>
      </c>
      <c r="R2952" s="1">
        <v>3</v>
      </c>
      <c r="S2952" s="11">
        <v>-0.6048</v>
      </c>
      <c r="T2952" s="20" t="str">
        <f>VLOOKUP(N2952,Referans!A:B,2,FALSE)</f>
        <v>Ayşe Demir</v>
      </c>
      <c r="U2952" s="20" t="str">
        <f>INDEX(Referans!B:B,MATCH(N2952,Referans!A:A,0))</f>
        <v>Ayşe Demir</v>
      </c>
      <c r="V2952" s="20" t="str">
        <f t="shared" si="46"/>
        <v>ZARARLI</v>
      </c>
    </row>
    <row r="2953" spans="1:22" x14ac:dyDescent="0.25">
      <c r="A2953" s="1">
        <v>5108</v>
      </c>
      <c r="B2953" s="19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1">
        <v>42.047999999999995</v>
      </c>
      <c r="R2953" s="1">
        <v>9</v>
      </c>
      <c r="S2953" s="11">
        <v>5.2559999999999985</v>
      </c>
      <c r="T2953" s="20" t="str">
        <f>VLOOKUP(N2953,Referans!A:B,2,FALSE)</f>
        <v>Ayşe Demir</v>
      </c>
      <c r="U2953" s="20" t="str">
        <f>INDEX(Referans!B:B,MATCH(N2953,Referans!A:A,0))</f>
        <v>Ayşe Demir</v>
      </c>
      <c r="V2953" s="20" t="str">
        <f t="shared" si="46"/>
        <v>KARLI</v>
      </c>
    </row>
    <row r="2954" spans="1:22" x14ac:dyDescent="0.25">
      <c r="A2954" s="1">
        <v>5109</v>
      </c>
      <c r="B2954" s="19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1">
        <v>67.92</v>
      </c>
      <c r="R2954" s="1">
        <v>5</v>
      </c>
      <c r="S2954" s="11">
        <v>6.7920000000000016</v>
      </c>
      <c r="T2954" s="20" t="str">
        <f>VLOOKUP(N2954,Referans!A:B,2,FALSE)</f>
        <v>Ayşe Demir</v>
      </c>
      <c r="U2954" s="20" t="str">
        <f>INDEX(Referans!B:B,MATCH(N2954,Referans!A:A,0))</f>
        <v>Ayşe Demir</v>
      </c>
      <c r="V2954" s="20" t="str">
        <f t="shared" si="46"/>
        <v>KARLI</v>
      </c>
    </row>
    <row r="2955" spans="1:22" x14ac:dyDescent="0.25">
      <c r="A2955" s="1">
        <v>5114</v>
      </c>
      <c r="B2955" s="19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1">
        <v>15.552000000000003</v>
      </c>
      <c r="R2955" s="1">
        <v>3</v>
      </c>
      <c r="S2955" s="11">
        <v>5.4432</v>
      </c>
      <c r="T2955" s="20" t="str">
        <f>VLOOKUP(N2955,Referans!A:B,2,FALSE)</f>
        <v>Ayşe Demir</v>
      </c>
      <c r="U2955" s="20" t="str">
        <f>INDEX(Referans!B:B,MATCH(N2955,Referans!A:A,0))</f>
        <v>Ayşe Demir</v>
      </c>
      <c r="V2955" s="20" t="str">
        <f t="shared" si="46"/>
        <v>KARLI</v>
      </c>
    </row>
    <row r="2956" spans="1:22" x14ac:dyDescent="0.25">
      <c r="A2956" s="1">
        <v>5115</v>
      </c>
      <c r="B2956" s="19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1">
        <v>10.776000000000002</v>
      </c>
      <c r="R2956" s="1">
        <v>3</v>
      </c>
      <c r="S2956" s="11">
        <v>3.3674999999999984</v>
      </c>
      <c r="T2956" s="20" t="str">
        <f>VLOOKUP(N2956,Referans!A:B,2,FALSE)</f>
        <v>Ayşe Demir</v>
      </c>
      <c r="U2956" s="20" t="str">
        <f>INDEX(Referans!B:B,MATCH(N2956,Referans!A:A,0))</f>
        <v>Ayşe Demir</v>
      </c>
      <c r="V2956" s="20" t="str">
        <f t="shared" si="46"/>
        <v>KARLI</v>
      </c>
    </row>
    <row r="2957" spans="1:22" x14ac:dyDescent="0.25">
      <c r="A2957" s="1">
        <v>5116</v>
      </c>
      <c r="B2957" s="19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1">
        <v>3.3040000000000003</v>
      </c>
      <c r="R2957" s="1">
        <v>1</v>
      </c>
      <c r="S2957" s="11">
        <v>1.0737999999999999</v>
      </c>
      <c r="T2957" s="20" t="str">
        <f>VLOOKUP(N2957,Referans!A:B,2,FALSE)</f>
        <v>Ayşe Demir</v>
      </c>
      <c r="U2957" s="20" t="str">
        <f>INDEX(Referans!B:B,MATCH(N2957,Referans!A:A,0))</f>
        <v>Ayşe Demir</v>
      </c>
      <c r="V2957" s="20" t="str">
        <f t="shared" si="46"/>
        <v>KARLI</v>
      </c>
    </row>
    <row r="2958" spans="1:22" x14ac:dyDescent="0.25">
      <c r="A2958" s="1">
        <v>5117</v>
      </c>
      <c r="B2958" s="19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1">
        <v>35.479999999999997</v>
      </c>
      <c r="R2958" s="1">
        <v>1</v>
      </c>
      <c r="S2958" s="11">
        <v>0</v>
      </c>
      <c r="T2958" s="20" t="str">
        <f>VLOOKUP(N2958,Referans!A:B,2,FALSE)</f>
        <v>Ayşe Demir</v>
      </c>
      <c r="U2958" s="20" t="str">
        <f>INDEX(Referans!B:B,MATCH(N2958,Referans!A:A,0))</f>
        <v>Ayşe Demir</v>
      </c>
      <c r="V2958" s="20" t="str">
        <f t="shared" si="46"/>
        <v>KAR VEYA ZARAR YOK</v>
      </c>
    </row>
    <row r="2959" spans="1:22" x14ac:dyDescent="0.25">
      <c r="A2959" s="1">
        <v>5132</v>
      </c>
      <c r="B2959" s="19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1">
        <v>101.12</v>
      </c>
      <c r="R2959" s="1">
        <v>8</v>
      </c>
      <c r="S2959" s="11">
        <v>37.414400000000001</v>
      </c>
      <c r="T2959" s="20" t="str">
        <f>VLOOKUP(N2959,Referans!A:B,2,FALSE)</f>
        <v>Ahmet Yılmaz</v>
      </c>
      <c r="U2959" s="20" t="str">
        <f>INDEX(Referans!B:B,MATCH(N2959,Referans!A:A,0))</f>
        <v>Ahmet Yılmaz</v>
      </c>
      <c r="V2959" s="20" t="str">
        <f t="shared" si="46"/>
        <v>KARLI</v>
      </c>
    </row>
    <row r="2960" spans="1:22" x14ac:dyDescent="0.25">
      <c r="A2960" s="1">
        <v>5134</v>
      </c>
      <c r="B2960" s="19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1">
        <v>58.730000000000004</v>
      </c>
      <c r="R2960" s="1">
        <v>7</v>
      </c>
      <c r="S2960" s="11">
        <v>14.682500000000001</v>
      </c>
      <c r="T2960" s="20" t="str">
        <f>VLOOKUP(N2960,Referans!A:B,2,FALSE)</f>
        <v>Ayşe Demir</v>
      </c>
      <c r="U2960" s="20" t="str">
        <f>INDEX(Referans!B:B,MATCH(N2960,Referans!A:A,0))</f>
        <v>Ayşe Demir</v>
      </c>
      <c r="V2960" s="20" t="str">
        <f t="shared" si="46"/>
        <v>KARLI</v>
      </c>
    </row>
    <row r="2961" spans="1:22" x14ac:dyDescent="0.25">
      <c r="A2961" s="1">
        <v>5135</v>
      </c>
      <c r="B2961" s="19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1">
        <v>93.344000000000008</v>
      </c>
      <c r="R2961" s="1">
        <v>4</v>
      </c>
      <c r="S2961" s="11">
        <v>32.670400000000001</v>
      </c>
      <c r="T2961" s="20" t="str">
        <f>VLOOKUP(N2961,Referans!A:B,2,FALSE)</f>
        <v>Ayşe Demir</v>
      </c>
      <c r="U2961" s="20" t="str">
        <f>INDEX(Referans!B:B,MATCH(N2961,Referans!A:A,0))</f>
        <v>Ayşe Demir</v>
      </c>
      <c r="V2961" s="20" t="str">
        <f t="shared" si="46"/>
        <v>KARLI</v>
      </c>
    </row>
    <row r="2962" spans="1:22" x14ac:dyDescent="0.25">
      <c r="A2962" s="1">
        <v>5136</v>
      </c>
      <c r="B2962" s="19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1">
        <v>17.05</v>
      </c>
      <c r="R2962" s="1">
        <v>5</v>
      </c>
      <c r="S2962" s="11">
        <v>8.1840000000000011</v>
      </c>
      <c r="T2962" s="20" t="str">
        <f>VLOOKUP(N2962,Referans!A:B,2,FALSE)</f>
        <v>Ayşe Demir</v>
      </c>
      <c r="U2962" s="20" t="str">
        <f>INDEX(Referans!B:B,MATCH(N2962,Referans!A:A,0))</f>
        <v>Ayşe Demir</v>
      </c>
      <c r="V2962" s="20" t="str">
        <f t="shared" si="46"/>
        <v>KARLI</v>
      </c>
    </row>
    <row r="2963" spans="1:22" x14ac:dyDescent="0.25">
      <c r="A2963" s="1">
        <v>5138</v>
      </c>
      <c r="B2963" s="19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1">
        <v>30.36</v>
      </c>
      <c r="R2963" s="1">
        <v>4</v>
      </c>
      <c r="S2963" s="11">
        <v>13.0548</v>
      </c>
      <c r="T2963" s="20" t="str">
        <f>VLOOKUP(N2963,Referans!A:B,2,FALSE)</f>
        <v>Ahmet Yılmaz</v>
      </c>
      <c r="U2963" s="20" t="str">
        <f>INDEX(Referans!B:B,MATCH(N2963,Referans!A:A,0))</f>
        <v>Ahmet Yılmaz</v>
      </c>
      <c r="V2963" s="20" t="str">
        <f t="shared" si="46"/>
        <v>KARLI</v>
      </c>
    </row>
    <row r="2964" spans="1:22" x14ac:dyDescent="0.25">
      <c r="A2964" s="1">
        <v>5139</v>
      </c>
      <c r="B2964" s="19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1">
        <v>23.34</v>
      </c>
      <c r="R2964" s="1">
        <v>3</v>
      </c>
      <c r="S2964" s="11">
        <v>10.969799999999999</v>
      </c>
      <c r="T2964" s="20" t="str">
        <f>VLOOKUP(N2964,Referans!A:B,2,FALSE)</f>
        <v>Ayşe Demir</v>
      </c>
      <c r="U2964" s="20" t="str">
        <f>INDEX(Referans!B:B,MATCH(N2964,Referans!A:A,0))</f>
        <v>Ayşe Demir</v>
      </c>
      <c r="V2964" s="20" t="str">
        <f t="shared" si="46"/>
        <v>KARLI</v>
      </c>
    </row>
    <row r="2965" spans="1:22" x14ac:dyDescent="0.25">
      <c r="A2965" s="1">
        <v>5140</v>
      </c>
      <c r="B2965" s="19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1">
        <v>51.550000000000004</v>
      </c>
      <c r="R2965" s="1">
        <v>5</v>
      </c>
      <c r="S2965" s="11">
        <v>24.2285</v>
      </c>
      <c r="T2965" s="20" t="str">
        <f>VLOOKUP(N2965,Referans!A:B,2,FALSE)</f>
        <v>Ayşe Demir</v>
      </c>
      <c r="U2965" s="20" t="str">
        <f>INDEX(Referans!B:B,MATCH(N2965,Referans!A:A,0))</f>
        <v>Ayşe Demir</v>
      </c>
      <c r="V2965" s="20" t="str">
        <f t="shared" si="46"/>
        <v>KARLI</v>
      </c>
    </row>
    <row r="2966" spans="1:22" x14ac:dyDescent="0.25">
      <c r="A2966" s="1">
        <v>5142</v>
      </c>
      <c r="B2966" s="19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1">
        <v>1317.492</v>
      </c>
      <c r="R2966" s="1">
        <v>6</v>
      </c>
      <c r="S2966" s="11">
        <v>292.77599999999995</v>
      </c>
      <c r="T2966" s="20" t="str">
        <f>VLOOKUP(N2966,Referans!A:B,2,FALSE)</f>
        <v>Ahmet Yılmaz</v>
      </c>
      <c r="U2966" s="20" t="str">
        <f>INDEX(Referans!B:B,MATCH(N2966,Referans!A:A,0))</f>
        <v>Ahmet Yılmaz</v>
      </c>
      <c r="V2966" s="20" t="str">
        <f t="shared" si="46"/>
        <v>KARLI</v>
      </c>
    </row>
    <row r="2967" spans="1:22" x14ac:dyDescent="0.25">
      <c r="A2967" s="1">
        <v>5143</v>
      </c>
      <c r="B2967" s="19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1">
        <v>63.84</v>
      </c>
      <c r="R2967" s="1">
        <v>8</v>
      </c>
      <c r="S2967" s="11">
        <v>18.513599999999997</v>
      </c>
      <c r="T2967" s="20" t="str">
        <f>VLOOKUP(N2967,Referans!A:B,2,FALSE)</f>
        <v>Ayşe Demir</v>
      </c>
      <c r="U2967" s="20" t="str">
        <f>INDEX(Referans!B:B,MATCH(N2967,Referans!A:A,0))</f>
        <v>Ayşe Demir</v>
      </c>
      <c r="V2967" s="20" t="str">
        <f t="shared" si="46"/>
        <v>KARLI</v>
      </c>
    </row>
    <row r="2968" spans="1:22" x14ac:dyDescent="0.25">
      <c r="A2968" s="1">
        <v>5144</v>
      </c>
      <c r="B2968" s="19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1">
        <v>3.5920000000000005</v>
      </c>
      <c r="R2968" s="1">
        <v>1</v>
      </c>
      <c r="S2968" s="11">
        <v>1.1224999999999996</v>
      </c>
      <c r="T2968" s="20" t="str">
        <f>VLOOKUP(N2968,Referans!A:B,2,FALSE)</f>
        <v>Ayşe Demir</v>
      </c>
      <c r="U2968" s="20" t="str">
        <f>INDEX(Referans!B:B,MATCH(N2968,Referans!A:A,0))</f>
        <v>Ayşe Demir</v>
      </c>
      <c r="V2968" s="20" t="str">
        <f t="shared" si="46"/>
        <v>KARLI</v>
      </c>
    </row>
    <row r="2969" spans="1:22" x14ac:dyDescent="0.25">
      <c r="A2969" s="1">
        <v>5145</v>
      </c>
      <c r="B2969" s="19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1">
        <v>86.26</v>
      </c>
      <c r="R2969" s="1">
        <v>2</v>
      </c>
      <c r="S2969" s="11">
        <v>29.328400000000002</v>
      </c>
      <c r="T2969" s="20" t="str">
        <f>VLOOKUP(N2969,Referans!A:B,2,FALSE)</f>
        <v>Ahmet Yılmaz</v>
      </c>
      <c r="U2969" s="20" t="str">
        <f>INDEX(Referans!B:B,MATCH(N2969,Referans!A:A,0))</f>
        <v>Ahmet Yılmaz</v>
      </c>
      <c r="V2969" s="20" t="str">
        <f t="shared" si="46"/>
        <v>KARLI</v>
      </c>
    </row>
    <row r="2970" spans="1:22" x14ac:dyDescent="0.25">
      <c r="A2970" s="1">
        <v>5146</v>
      </c>
      <c r="B2970" s="19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1">
        <v>139.04</v>
      </c>
      <c r="R2970" s="1">
        <v>4</v>
      </c>
      <c r="S2970" s="11">
        <v>38.931200000000004</v>
      </c>
      <c r="T2970" s="20" t="str">
        <f>VLOOKUP(N2970,Referans!A:B,2,FALSE)</f>
        <v>Ayşe Demir</v>
      </c>
      <c r="U2970" s="20" t="str">
        <f>INDEX(Referans!B:B,MATCH(N2970,Referans!A:A,0))</f>
        <v>Ayşe Demir</v>
      </c>
      <c r="V2970" s="20" t="str">
        <f t="shared" si="46"/>
        <v>KARLI</v>
      </c>
    </row>
    <row r="2971" spans="1:22" x14ac:dyDescent="0.25">
      <c r="A2971" s="1">
        <v>5147</v>
      </c>
      <c r="B2971" s="19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1">
        <v>46.8</v>
      </c>
      <c r="R2971" s="1">
        <v>4</v>
      </c>
      <c r="S2971" s="11">
        <v>16.38</v>
      </c>
      <c r="T2971" s="20" t="str">
        <f>VLOOKUP(N2971,Referans!A:B,2,FALSE)</f>
        <v>Ayşe Demir</v>
      </c>
      <c r="U2971" s="20" t="str">
        <f>INDEX(Referans!B:B,MATCH(N2971,Referans!A:A,0))</f>
        <v>Ayşe Demir</v>
      </c>
      <c r="V2971" s="20" t="str">
        <f t="shared" si="46"/>
        <v>KARLI</v>
      </c>
    </row>
    <row r="2972" spans="1:22" x14ac:dyDescent="0.25">
      <c r="A2972" s="1">
        <v>5148</v>
      </c>
      <c r="B2972" s="19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1">
        <v>8.5440000000000005</v>
      </c>
      <c r="R2972" s="1">
        <v>4</v>
      </c>
      <c r="S2972" s="11">
        <v>1.9223999999999997</v>
      </c>
      <c r="T2972" s="20" t="str">
        <f>VLOOKUP(N2972,Referans!A:B,2,FALSE)</f>
        <v>Ahmet Yılmaz</v>
      </c>
      <c r="U2972" s="20" t="str">
        <f>INDEX(Referans!B:B,MATCH(N2972,Referans!A:A,0))</f>
        <v>Ahmet Yılmaz</v>
      </c>
      <c r="V2972" s="20" t="str">
        <f t="shared" si="46"/>
        <v>KARLI</v>
      </c>
    </row>
    <row r="2973" spans="1:22" x14ac:dyDescent="0.25">
      <c r="A2973" s="1">
        <v>5149</v>
      </c>
      <c r="B2973" s="19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1">
        <v>842.37600000000009</v>
      </c>
      <c r="R2973" s="1">
        <v>3</v>
      </c>
      <c r="S2973" s="11">
        <v>105.29699999999988</v>
      </c>
      <c r="T2973" s="20" t="str">
        <f>VLOOKUP(N2973,Referans!A:B,2,FALSE)</f>
        <v>Ahmet Yılmaz</v>
      </c>
      <c r="U2973" s="20" t="str">
        <f>INDEX(Referans!B:B,MATCH(N2973,Referans!A:A,0))</f>
        <v>Ahmet Yılmaz</v>
      </c>
      <c r="V2973" s="20" t="str">
        <f t="shared" si="46"/>
        <v>KARLI</v>
      </c>
    </row>
    <row r="2974" spans="1:22" x14ac:dyDescent="0.25">
      <c r="A2974" s="1">
        <v>5151</v>
      </c>
      <c r="B2974" s="19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1">
        <v>67.78</v>
      </c>
      <c r="R2974" s="1">
        <v>2</v>
      </c>
      <c r="S2974" s="11">
        <v>16.945</v>
      </c>
      <c r="T2974" s="20" t="str">
        <f>VLOOKUP(N2974,Referans!A:B,2,FALSE)</f>
        <v>Ayşe Demir</v>
      </c>
      <c r="U2974" s="20" t="str">
        <f>INDEX(Referans!B:B,MATCH(N2974,Referans!A:A,0))</f>
        <v>Ayşe Demir</v>
      </c>
      <c r="V2974" s="20" t="str">
        <f t="shared" si="46"/>
        <v>KARLI</v>
      </c>
    </row>
    <row r="2975" spans="1:22" x14ac:dyDescent="0.25">
      <c r="A2975" s="1">
        <v>5152</v>
      </c>
      <c r="B2975" s="19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1">
        <v>39.900000000000006</v>
      </c>
      <c r="R2975" s="1">
        <v>5</v>
      </c>
      <c r="S2975" s="11">
        <v>10.373999999999999</v>
      </c>
      <c r="T2975" s="20" t="str">
        <f>VLOOKUP(N2975,Referans!A:B,2,FALSE)</f>
        <v>Ayşe Demir</v>
      </c>
      <c r="U2975" s="20" t="str">
        <f>INDEX(Referans!B:B,MATCH(N2975,Referans!A:A,0))</f>
        <v>Ayşe Demir</v>
      </c>
      <c r="V2975" s="20" t="str">
        <f t="shared" si="46"/>
        <v>KARLI</v>
      </c>
    </row>
    <row r="2976" spans="1:22" x14ac:dyDescent="0.25">
      <c r="A2976" s="1">
        <v>5157</v>
      </c>
      <c r="B2976" s="19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1">
        <v>1001.5840000000001</v>
      </c>
      <c r="R2976" s="1">
        <v>2</v>
      </c>
      <c r="S2976" s="11">
        <v>125.19799999999992</v>
      </c>
      <c r="T2976" s="20" t="str">
        <f>VLOOKUP(N2976,Referans!A:B,2,FALSE)</f>
        <v>Mehmet Kaya</v>
      </c>
      <c r="U2976" s="20" t="str">
        <f>INDEX(Referans!B:B,MATCH(N2976,Referans!A:A,0))</f>
        <v>Mehmet Kaya</v>
      </c>
      <c r="V2976" s="20" t="str">
        <f t="shared" si="46"/>
        <v>KARLI</v>
      </c>
    </row>
    <row r="2977" spans="1:22" x14ac:dyDescent="0.25">
      <c r="A2977" s="1">
        <v>5158</v>
      </c>
      <c r="B2977" s="19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1">
        <v>569.05799999999999</v>
      </c>
      <c r="R2977" s="1">
        <v>3</v>
      </c>
      <c r="S2977" s="11">
        <v>-178.84680000000006</v>
      </c>
      <c r="T2977" s="20" t="str">
        <f>VLOOKUP(N2977,Referans!A:B,2,FALSE)</f>
        <v>Ahmet Yılmaz</v>
      </c>
      <c r="U2977" s="20" t="str">
        <f>INDEX(Referans!B:B,MATCH(N2977,Referans!A:A,0))</f>
        <v>Ahmet Yılmaz</v>
      </c>
      <c r="V2977" s="20" t="str">
        <f t="shared" si="46"/>
        <v>ZARARLI</v>
      </c>
    </row>
    <row r="2978" spans="1:22" x14ac:dyDescent="0.25">
      <c r="A2978" s="1">
        <v>5159</v>
      </c>
      <c r="B2978" s="19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1">
        <v>14.224000000000002</v>
      </c>
      <c r="R2978" s="1">
        <v>2</v>
      </c>
      <c r="S2978" s="11">
        <v>-10.312400000000004</v>
      </c>
      <c r="T2978" s="20" t="str">
        <f>VLOOKUP(N2978,Referans!A:B,2,FALSE)</f>
        <v>Ahmet Yılmaz</v>
      </c>
      <c r="U2978" s="20" t="str">
        <f>INDEX(Referans!B:B,MATCH(N2978,Referans!A:A,0))</f>
        <v>Ahmet Yılmaz</v>
      </c>
      <c r="V2978" s="20" t="str">
        <f t="shared" si="46"/>
        <v>ZARARLI</v>
      </c>
    </row>
    <row r="2979" spans="1:22" x14ac:dyDescent="0.25">
      <c r="A2979" s="1">
        <v>5163</v>
      </c>
      <c r="B2979" s="19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1">
        <v>301.95999999999998</v>
      </c>
      <c r="R2979" s="1">
        <v>2</v>
      </c>
      <c r="S2979" s="11">
        <v>33.215599999999995</v>
      </c>
      <c r="T2979" s="20" t="str">
        <f>VLOOKUP(N2979,Referans!A:B,2,FALSE)</f>
        <v>Ahmet Yılmaz</v>
      </c>
      <c r="U2979" s="20" t="str">
        <f>INDEX(Referans!B:B,MATCH(N2979,Referans!A:A,0))</f>
        <v>Ahmet Yılmaz</v>
      </c>
      <c r="V2979" s="20" t="str">
        <f t="shared" si="46"/>
        <v>KARLI</v>
      </c>
    </row>
    <row r="2980" spans="1:22" x14ac:dyDescent="0.25">
      <c r="A2980" s="1">
        <v>5171</v>
      </c>
      <c r="B2980" s="19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1">
        <v>3504.9</v>
      </c>
      <c r="R2980" s="1">
        <v>5</v>
      </c>
      <c r="S2980" s="11">
        <v>700.98000000000013</v>
      </c>
      <c r="T2980" s="20" t="str">
        <f>VLOOKUP(N2980,Referans!A:B,2,FALSE)</f>
        <v>Ahmet Yılmaz</v>
      </c>
      <c r="U2980" s="20" t="str">
        <f>INDEX(Referans!B:B,MATCH(N2980,Referans!A:A,0))</f>
        <v>Ahmet Yılmaz</v>
      </c>
      <c r="V2980" s="20" t="str">
        <f t="shared" si="46"/>
        <v>KARLI</v>
      </c>
    </row>
    <row r="2981" spans="1:22" x14ac:dyDescent="0.25">
      <c r="A2981" s="1">
        <v>5172</v>
      </c>
      <c r="B2981" s="19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1">
        <v>144.12</v>
      </c>
      <c r="R2981" s="1">
        <v>3</v>
      </c>
      <c r="S2981" s="11">
        <v>69.177599999999984</v>
      </c>
      <c r="T2981" s="20" t="str">
        <f>VLOOKUP(N2981,Referans!A:B,2,FALSE)</f>
        <v>Ayşe Demir</v>
      </c>
      <c r="U2981" s="20" t="str">
        <f>INDEX(Referans!B:B,MATCH(N2981,Referans!A:A,0))</f>
        <v>Ayşe Demir</v>
      </c>
      <c r="V2981" s="20" t="str">
        <f t="shared" si="46"/>
        <v>KARLI</v>
      </c>
    </row>
    <row r="2982" spans="1:22" x14ac:dyDescent="0.25">
      <c r="A2982" s="1">
        <v>5173</v>
      </c>
      <c r="B2982" s="19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1">
        <v>314.54999999999995</v>
      </c>
      <c r="R2982" s="1">
        <v>3</v>
      </c>
      <c r="S2982" s="11">
        <v>150.98399999999998</v>
      </c>
      <c r="T2982" s="20" t="str">
        <f>VLOOKUP(N2982,Referans!A:B,2,FALSE)</f>
        <v>Ayşe Demir</v>
      </c>
      <c r="U2982" s="20" t="str">
        <f>INDEX(Referans!B:B,MATCH(N2982,Referans!A:A,0))</f>
        <v>Ayşe Demir</v>
      </c>
      <c r="V2982" s="20" t="str">
        <f t="shared" si="46"/>
        <v>KARLI</v>
      </c>
    </row>
    <row r="2983" spans="1:22" x14ac:dyDescent="0.25">
      <c r="A2983" s="1">
        <v>5175</v>
      </c>
      <c r="B2983" s="19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1">
        <v>2.0719999999999996</v>
      </c>
      <c r="R2983" s="1">
        <v>2</v>
      </c>
      <c r="S2983" s="11">
        <v>-3.5224000000000011</v>
      </c>
      <c r="T2983" s="20" t="str">
        <f>VLOOKUP(N2983,Referans!A:B,2,FALSE)</f>
        <v>Ayşe Demir</v>
      </c>
      <c r="U2983" s="20" t="str">
        <f>INDEX(Referans!B:B,MATCH(N2983,Referans!A:A,0))</f>
        <v>Ayşe Demir</v>
      </c>
      <c r="V2983" s="20" t="str">
        <f t="shared" si="46"/>
        <v>ZARARLI</v>
      </c>
    </row>
    <row r="2984" spans="1:22" x14ac:dyDescent="0.25">
      <c r="A2984" s="1">
        <v>5176</v>
      </c>
      <c r="B2984" s="19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1">
        <v>328.39919999999995</v>
      </c>
      <c r="R2984" s="1">
        <v>3</v>
      </c>
      <c r="S2984" s="11">
        <v>-91.758599999999973</v>
      </c>
      <c r="T2984" s="20" t="str">
        <f>VLOOKUP(N2984,Referans!A:B,2,FALSE)</f>
        <v>Ahmet Yılmaz</v>
      </c>
      <c r="U2984" s="20" t="str">
        <f>INDEX(Referans!B:B,MATCH(N2984,Referans!A:A,0))</f>
        <v>Ahmet Yılmaz</v>
      </c>
      <c r="V2984" s="20" t="str">
        <f t="shared" si="46"/>
        <v>ZARARLI</v>
      </c>
    </row>
    <row r="2985" spans="1:22" x14ac:dyDescent="0.25">
      <c r="A2985" s="1">
        <v>5177</v>
      </c>
      <c r="B2985" s="19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1">
        <v>53.248000000000005</v>
      </c>
      <c r="R2985" s="1">
        <v>2</v>
      </c>
      <c r="S2985" s="11">
        <v>19.968</v>
      </c>
      <c r="T2985" s="20" t="str">
        <f>VLOOKUP(N2985,Referans!A:B,2,FALSE)</f>
        <v>Ayşe Demir</v>
      </c>
      <c r="U2985" s="20" t="str">
        <f>INDEX(Referans!B:B,MATCH(N2985,Referans!A:A,0))</f>
        <v>Ayşe Demir</v>
      </c>
      <c r="V2985" s="20" t="str">
        <f t="shared" si="46"/>
        <v>KARLI</v>
      </c>
    </row>
    <row r="2986" spans="1:22" x14ac:dyDescent="0.25">
      <c r="A2986" s="1">
        <v>5178</v>
      </c>
      <c r="B2986" s="19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1">
        <v>4.9920000000000009</v>
      </c>
      <c r="R2986" s="1">
        <v>3</v>
      </c>
      <c r="S2986" s="11">
        <v>1.6848000000000001</v>
      </c>
      <c r="T2986" s="20" t="str">
        <f>VLOOKUP(N2986,Referans!A:B,2,FALSE)</f>
        <v>Ayşe Demir</v>
      </c>
      <c r="U2986" s="20" t="str">
        <f>INDEX(Referans!B:B,MATCH(N2986,Referans!A:A,0))</f>
        <v>Ayşe Demir</v>
      </c>
      <c r="V2986" s="20" t="str">
        <f t="shared" si="46"/>
        <v>KARLI</v>
      </c>
    </row>
    <row r="2987" spans="1:22" x14ac:dyDescent="0.25">
      <c r="A2987" s="1">
        <v>5182</v>
      </c>
      <c r="B2987" s="19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1">
        <v>45.36</v>
      </c>
      <c r="R2987" s="1">
        <v>7</v>
      </c>
      <c r="S2987" s="11">
        <v>21.772800000000004</v>
      </c>
      <c r="T2987" s="20" t="str">
        <f>VLOOKUP(N2987,Referans!A:B,2,FALSE)</f>
        <v>Ayşe Demir</v>
      </c>
      <c r="U2987" s="20" t="str">
        <f>INDEX(Referans!B:B,MATCH(N2987,Referans!A:A,0))</f>
        <v>Ayşe Demir</v>
      </c>
      <c r="V2987" s="20" t="str">
        <f t="shared" si="46"/>
        <v>KARLI</v>
      </c>
    </row>
    <row r="2988" spans="1:22" x14ac:dyDescent="0.25">
      <c r="A2988" s="1">
        <v>5183</v>
      </c>
      <c r="B2988" s="19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1">
        <v>45.78</v>
      </c>
      <c r="R2988" s="1">
        <v>3</v>
      </c>
      <c r="S2988" s="11">
        <v>22.89</v>
      </c>
      <c r="T2988" s="20" t="str">
        <f>VLOOKUP(N2988,Referans!A:B,2,FALSE)</f>
        <v>Ayşe Demir</v>
      </c>
      <c r="U2988" s="20" t="str">
        <f>INDEX(Referans!B:B,MATCH(N2988,Referans!A:A,0))</f>
        <v>Ayşe Demir</v>
      </c>
      <c r="V2988" s="20" t="str">
        <f t="shared" si="46"/>
        <v>KARLI</v>
      </c>
    </row>
    <row r="2989" spans="1:22" x14ac:dyDescent="0.25">
      <c r="A2989" s="1">
        <v>5184</v>
      </c>
      <c r="B2989" s="19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1">
        <v>40.29</v>
      </c>
      <c r="R2989" s="1">
        <v>3</v>
      </c>
      <c r="S2989" s="11">
        <v>10.0725</v>
      </c>
      <c r="T2989" s="20" t="str">
        <f>VLOOKUP(N2989,Referans!A:B,2,FALSE)</f>
        <v>Ayşe Demir</v>
      </c>
      <c r="U2989" s="20" t="str">
        <f>INDEX(Referans!B:B,MATCH(N2989,Referans!A:A,0))</f>
        <v>Ayşe Demir</v>
      </c>
      <c r="V2989" s="20" t="str">
        <f t="shared" si="46"/>
        <v>KARLI</v>
      </c>
    </row>
    <row r="2990" spans="1:22" x14ac:dyDescent="0.25">
      <c r="A2990" s="1">
        <v>5185</v>
      </c>
      <c r="B2990" s="19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1">
        <v>38.71</v>
      </c>
      <c r="R2990" s="1">
        <v>7</v>
      </c>
      <c r="S2990" s="11">
        <v>17.8066</v>
      </c>
      <c r="T2990" s="20" t="str">
        <f>VLOOKUP(N2990,Referans!A:B,2,FALSE)</f>
        <v>Ayşe Demir</v>
      </c>
      <c r="U2990" s="20" t="str">
        <f>INDEX(Referans!B:B,MATCH(N2990,Referans!A:A,0))</f>
        <v>Ayşe Demir</v>
      </c>
      <c r="V2990" s="20" t="str">
        <f t="shared" si="46"/>
        <v>KARLI</v>
      </c>
    </row>
    <row r="2991" spans="1:22" x14ac:dyDescent="0.25">
      <c r="A2991" s="1">
        <v>5190</v>
      </c>
      <c r="B2991" s="19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1">
        <v>167.95200000000003</v>
      </c>
      <c r="R2991" s="1">
        <v>6</v>
      </c>
      <c r="S2991" s="11">
        <v>-27.292200000000001</v>
      </c>
      <c r="T2991" s="20" t="str">
        <f>VLOOKUP(N2991,Referans!A:B,2,FALSE)</f>
        <v>Mehmet Kaya</v>
      </c>
      <c r="U2991" s="20" t="str">
        <f>INDEX(Referans!B:B,MATCH(N2991,Referans!A:A,0))</f>
        <v>Mehmet Kaya</v>
      </c>
      <c r="V2991" s="20" t="str">
        <f t="shared" si="46"/>
        <v>ZARARLI</v>
      </c>
    </row>
    <row r="2992" spans="1:22" x14ac:dyDescent="0.25">
      <c r="A2992" s="1">
        <v>5191</v>
      </c>
      <c r="B2992" s="19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1">
        <v>45.04</v>
      </c>
      <c r="R2992" s="1">
        <v>2</v>
      </c>
      <c r="S2992" s="11">
        <v>4.5040000000000031</v>
      </c>
      <c r="T2992" s="20" t="str">
        <f>VLOOKUP(N2992,Referans!A:B,2,FALSE)</f>
        <v>Ayşe Demir</v>
      </c>
      <c r="U2992" s="20" t="str">
        <f>INDEX(Referans!B:B,MATCH(N2992,Referans!A:A,0))</f>
        <v>Ayşe Demir</v>
      </c>
      <c r="V2992" s="20" t="str">
        <f t="shared" si="46"/>
        <v>KARLI</v>
      </c>
    </row>
    <row r="2993" spans="1:22" x14ac:dyDescent="0.25">
      <c r="A2993" s="1">
        <v>5192</v>
      </c>
      <c r="B2993" s="19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1">
        <v>23.16</v>
      </c>
      <c r="R2993" s="1">
        <v>2</v>
      </c>
      <c r="S2993" s="11">
        <v>11.58</v>
      </c>
      <c r="T2993" s="20" t="str">
        <f>VLOOKUP(N2993,Referans!A:B,2,FALSE)</f>
        <v>Ayşe Demir</v>
      </c>
      <c r="U2993" s="20" t="str">
        <f>INDEX(Referans!B:B,MATCH(N2993,Referans!A:A,0))</f>
        <v>Ayşe Demir</v>
      </c>
      <c r="V2993" s="20" t="str">
        <f t="shared" si="46"/>
        <v>KARLI</v>
      </c>
    </row>
    <row r="2994" spans="1:22" x14ac:dyDescent="0.25">
      <c r="A2994" s="1">
        <v>5199</v>
      </c>
      <c r="B2994" s="19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1">
        <v>3930.0720000000001</v>
      </c>
      <c r="R2994" s="1">
        <v>3</v>
      </c>
      <c r="S2994" s="11">
        <v>-786.01440000000025</v>
      </c>
      <c r="T2994" s="20" t="str">
        <f>VLOOKUP(N2994,Referans!A:B,2,FALSE)</f>
        <v>Ayşe Demir</v>
      </c>
      <c r="U2994" s="20" t="str">
        <f>INDEX(Referans!B:B,MATCH(N2994,Referans!A:A,0))</f>
        <v>Ayşe Demir</v>
      </c>
      <c r="V2994" s="20" t="str">
        <f t="shared" si="46"/>
        <v>ZARARLI</v>
      </c>
    </row>
    <row r="2995" spans="1:22" x14ac:dyDescent="0.25">
      <c r="A2995" s="1">
        <v>5200</v>
      </c>
      <c r="B2995" s="19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1">
        <v>2.3039999999999998</v>
      </c>
      <c r="R2995" s="1">
        <v>1</v>
      </c>
      <c r="S2995" s="11">
        <v>0.77759999999999996</v>
      </c>
      <c r="T2995" s="20" t="str">
        <f>VLOOKUP(N2995,Referans!A:B,2,FALSE)</f>
        <v>Ayşe Demir</v>
      </c>
      <c r="U2995" s="20" t="str">
        <f>INDEX(Referans!B:B,MATCH(N2995,Referans!A:A,0))</f>
        <v>Ayşe Demir</v>
      </c>
      <c r="V2995" s="20" t="str">
        <f t="shared" si="46"/>
        <v>KARLI</v>
      </c>
    </row>
    <row r="2996" spans="1:22" x14ac:dyDescent="0.25">
      <c r="A2996" s="1">
        <v>5201</v>
      </c>
      <c r="B2996" s="19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1">
        <v>431.97600000000006</v>
      </c>
      <c r="R2996" s="1">
        <v>3</v>
      </c>
      <c r="S2996" s="11">
        <v>32.398200000000017</v>
      </c>
      <c r="T2996" s="20" t="str">
        <f>VLOOKUP(N2996,Referans!A:B,2,FALSE)</f>
        <v>Mehmet Kaya</v>
      </c>
      <c r="U2996" s="20" t="str">
        <f>INDEX(Referans!B:B,MATCH(N2996,Referans!A:A,0))</f>
        <v>Mehmet Kaya</v>
      </c>
      <c r="V2996" s="20" t="str">
        <f t="shared" si="46"/>
        <v>KARLI</v>
      </c>
    </row>
    <row r="2997" spans="1:22" x14ac:dyDescent="0.25">
      <c r="A2997" s="1">
        <v>5202</v>
      </c>
      <c r="B2997" s="19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1">
        <v>41.720000000000006</v>
      </c>
      <c r="R2997" s="1">
        <v>7</v>
      </c>
      <c r="S2997" s="11">
        <v>5.7364999999999977</v>
      </c>
      <c r="T2997" s="20" t="str">
        <f>VLOOKUP(N2997,Referans!A:B,2,FALSE)</f>
        <v>Mehmet Kaya</v>
      </c>
      <c r="U2997" s="20" t="str">
        <f>INDEX(Referans!B:B,MATCH(N2997,Referans!A:A,0))</f>
        <v>Mehmet Kaya</v>
      </c>
      <c r="V2997" s="20" t="str">
        <f t="shared" si="46"/>
        <v>KARLI</v>
      </c>
    </row>
    <row r="2998" spans="1:22" x14ac:dyDescent="0.25">
      <c r="A2998" s="1">
        <v>5213</v>
      </c>
      <c r="B2998" s="19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1">
        <v>51.449999999999996</v>
      </c>
      <c r="R2998" s="1">
        <v>3</v>
      </c>
      <c r="S2998" s="11">
        <v>13.891499999999999</v>
      </c>
      <c r="T2998" s="20" t="str">
        <f>VLOOKUP(N2998,Referans!A:B,2,FALSE)</f>
        <v>Ayşe Demir</v>
      </c>
      <c r="U2998" s="20" t="str">
        <f>INDEX(Referans!B:B,MATCH(N2998,Referans!A:A,0))</f>
        <v>Ayşe Demir</v>
      </c>
      <c r="V2998" s="20" t="str">
        <f t="shared" si="46"/>
        <v>KARLI</v>
      </c>
    </row>
    <row r="2999" spans="1:22" x14ac:dyDescent="0.25">
      <c r="A2999" s="1">
        <v>5214</v>
      </c>
      <c r="B2999" s="19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1">
        <v>7.83</v>
      </c>
      <c r="R2999" s="1">
        <v>3</v>
      </c>
      <c r="S2999" s="11">
        <v>3.6017999999999999</v>
      </c>
      <c r="T2999" s="20" t="str">
        <f>VLOOKUP(N2999,Referans!A:B,2,FALSE)</f>
        <v>Ayşe Demir</v>
      </c>
      <c r="U2999" s="20" t="str">
        <f>INDEX(Referans!B:B,MATCH(N2999,Referans!A:A,0))</f>
        <v>Ayşe Demir</v>
      </c>
      <c r="V2999" s="20" t="str">
        <f t="shared" si="46"/>
        <v>KARLI</v>
      </c>
    </row>
    <row r="3000" spans="1:22" x14ac:dyDescent="0.25">
      <c r="A3000" s="1">
        <v>5215</v>
      </c>
      <c r="B3000" s="19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1">
        <v>35.4</v>
      </c>
      <c r="R3000" s="1">
        <v>5</v>
      </c>
      <c r="S3000" s="11">
        <v>13.452000000000002</v>
      </c>
      <c r="T3000" s="20" t="str">
        <f>VLOOKUP(N3000,Referans!A:B,2,FALSE)</f>
        <v>Ayşe Demir</v>
      </c>
      <c r="U3000" s="20" t="str">
        <f>INDEX(Referans!B:B,MATCH(N3000,Referans!A:A,0))</f>
        <v>Ayşe Demir</v>
      </c>
      <c r="V3000" s="20" t="str">
        <f t="shared" si="46"/>
        <v>KARLI</v>
      </c>
    </row>
    <row r="3001" spans="1:22" x14ac:dyDescent="0.25">
      <c r="A3001" s="1">
        <v>5216</v>
      </c>
      <c r="B3001" s="19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1">
        <v>29.900000000000002</v>
      </c>
      <c r="R3001" s="1">
        <v>5</v>
      </c>
      <c r="S3001" s="11">
        <v>13.454999999999998</v>
      </c>
      <c r="T3001" s="20" t="str">
        <f>VLOOKUP(N3001,Referans!A:B,2,FALSE)</f>
        <v>Ayşe Demir</v>
      </c>
      <c r="U3001" s="20" t="str">
        <f>INDEX(Referans!B:B,MATCH(N3001,Referans!A:A,0))</f>
        <v>Ayşe Demir</v>
      </c>
      <c r="V3001" s="20" t="str">
        <f t="shared" si="46"/>
        <v>KARLI</v>
      </c>
    </row>
    <row r="3002" spans="1:22" x14ac:dyDescent="0.25">
      <c r="A3002" s="1">
        <v>5217</v>
      </c>
      <c r="B3002" s="19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1">
        <v>17.48</v>
      </c>
      <c r="R3002" s="1">
        <v>2</v>
      </c>
      <c r="S3002" s="11">
        <v>8.2156000000000002</v>
      </c>
      <c r="T3002" s="20" t="str">
        <f>VLOOKUP(N3002,Referans!A:B,2,FALSE)</f>
        <v>Ayşe Demir</v>
      </c>
      <c r="U3002" s="20" t="str">
        <f>INDEX(Referans!B:B,MATCH(N3002,Referans!A:A,0))</f>
        <v>Ayşe Demir</v>
      </c>
      <c r="V3002" s="20" t="str">
        <f t="shared" si="46"/>
        <v>KARLI</v>
      </c>
    </row>
    <row r="3003" spans="1:22" x14ac:dyDescent="0.25">
      <c r="A3003" s="1">
        <v>5218</v>
      </c>
      <c r="B3003" s="19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1">
        <v>79.14</v>
      </c>
      <c r="R3003" s="1">
        <v>3</v>
      </c>
      <c r="S3003" s="11">
        <v>36.404399999999995</v>
      </c>
      <c r="T3003" s="20" t="str">
        <f>VLOOKUP(N3003,Referans!A:B,2,FALSE)</f>
        <v>Ayşe Demir</v>
      </c>
      <c r="U3003" s="20" t="str">
        <f>INDEX(Referans!B:B,MATCH(N3003,Referans!A:A,0))</f>
        <v>Ayşe Demir</v>
      </c>
      <c r="V3003" s="20" t="str">
        <f t="shared" si="46"/>
        <v>KARLI</v>
      </c>
    </row>
    <row r="3004" spans="1:22" x14ac:dyDescent="0.25">
      <c r="A3004" s="1">
        <v>5219</v>
      </c>
      <c r="B3004" s="19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1">
        <v>8.4</v>
      </c>
      <c r="R3004" s="1">
        <v>5</v>
      </c>
      <c r="S3004" s="11">
        <v>4.2</v>
      </c>
      <c r="T3004" s="20" t="str">
        <f>VLOOKUP(N3004,Referans!A:B,2,FALSE)</f>
        <v>Ayşe Demir</v>
      </c>
      <c r="U3004" s="20" t="str">
        <f>INDEX(Referans!B:B,MATCH(N3004,Referans!A:A,0))</f>
        <v>Ayşe Demir</v>
      </c>
      <c r="V3004" s="20" t="str">
        <f t="shared" si="46"/>
        <v>KARLI</v>
      </c>
    </row>
    <row r="3005" spans="1:22" x14ac:dyDescent="0.25">
      <c r="A3005" s="1">
        <v>5220</v>
      </c>
      <c r="B3005" s="19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1">
        <v>498.26000000000005</v>
      </c>
      <c r="R3005" s="1">
        <v>7</v>
      </c>
      <c r="S3005" s="11">
        <v>134.53020000000001</v>
      </c>
      <c r="T3005" s="20" t="str">
        <f>VLOOKUP(N3005,Referans!A:B,2,FALSE)</f>
        <v>Ahmet Yılmaz</v>
      </c>
      <c r="U3005" s="20" t="str">
        <f>INDEX(Referans!B:B,MATCH(N3005,Referans!A:A,0))</f>
        <v>Ahmet Yılmaz</v>
      </c>
      <c r="V3005" s="20" t="str">
        <f t="shared" si="46"/>
        <v>KARLI</v>
      </c>
    </row>
    <row r="3006" spans="1:22" x14ac:dyDescent="0.25">
      <c r="A3006" s="1">
        <v>5222</v>
      </c>
      <c r="B3006" s="19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1">
        <v>706.86</v>
      </c>
      <c r="R3006" s="1">
        <v>7</v>
      </c>
      <c r="S3006" s="11">
        <v>197.92079999999999</v>
      </c>
      <c r="T3006" s="20" t="str">
        <f>VLOOKUP(N3006,Referans!A:B,2,FALSE)</f>
        <v>Ayşe Demir</v>
      </c>
      <c r="U3006" s="20" t="str">
        <f>INDEX(Referans!B:B,MATCH(N3006,Referans!A:A,0))</f>
        <v>Ayşe Demir</v>
      </c>
      <c r="V3006" s="20" t="str">
        <f t="shared" si="46"/>
        <v>KARLI</v>
      </c>
    </row>
    <row r="3007" spans="1:22" x14ac:dyDescent="0.25">
      <c r="A3007" s="1">
        <v>5223</v>
      </c>
      <c r="B3007" s="19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1">
        <v>114.94999999999999</v>
      </c>
      <c r="R3007" s="1">
        <v>5</v>
      </c>
      <c r="S3007" s="11">
        <v>2.2990000000000066</v>
      </c>
      <c r="T3007" s="20" t="str">
        <f>VLOOKUP(N3007,Referans!A:B,2,FALSE)</f>
        <v>Mehmet Kaya</v>
      </c>
      <c r="U3007" s="20" t="str">
        <f>INDEX(Referans!B:B,MATCH(N3007,Referans!A:A,0))</f>
        <v>Mehmet Kaya</v>
      </c>
      <c r="V3007" s="20" t="str">
        <f t="shared" si="46"/>
        <v>KARLI</v>
      </c>
    </row>
    <row r="3008" spans="1:22" x14ac:dyDescent="0.25">
      <c r="A3008" s="1">
        <v>5224</v>
      </c>
      <c r="B3008" s="19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1">
        <v>43.19</v>
      </c>
      <c r="R3008" s="1">
        <v>7</v>
      </c>
      <c r="S3008" s="11">
        <v>20.731199999999998</v>
      </c>
      <c r="T3008" s="20" t="str">
        <f>VLOOKUP(N3008,Referans!A:B,2,FALSE)</f>
        <v>Ayşe Demir</v>
      </c>
      <c r="U3008" s="20" t="str">
        <f>INDEX(Referans!B:B,MATCH(N3008,Referans!A:A,0))</f>
        <v>Ayşe Demir</v>
      </c>
      <c r="V3008" s="20" t="str">
        <f t="shared" si="46"/>
        <v>KARLI</v>
      </c>
    </row>
    <row r="3009" spans="1:22" x14ac:dyDescent="0.25">
      <c r="A3009" s="1">
        <v>5225</v>
      </c>
      <c r="B3009" s="19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1">
        <v>166.44</v>
      </c>
      <c r="R3009" s="1">
        <v>3</v>
      </c>
      <c r="S3009" s="11">
        <v>79.891199999999998</v>
      </c>
      <c r="T3009" s="20" t="str">
        <f>VLOOKUP(N3009,Referans!A:B,2,FALSE)</f>
        <v>Ayşe Demir</v>
      </c>
      <c r="U3009" s="20" t="str">
        <f>INDEX(Referans!B:B,MATCH(N3009,Referans!A:A,0))</f>
        <v>Ayşe Demir</v>
      </c>
      <c r="V3009" s="20" t="str">
        <f t="shared" si="46"/>
        <v>KARLI</v>
      </c>
    </row>
    <row r="3010" spans="1:22" x14ac:dyDescent="0.25">
      <c r="A3010" s="1">
        <v>5226</v>
      </c>
      <c r="B3010" s="19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1">
        <v>36.56</v>
      </c>
      <c r="R3010" s="1">
        <v>5</v>
      </c>
      <c r="S3010" s="11">
        <v>12.795999999999999</v>
      </c>
      <c r="T3010" s="20" t="str">
        <f>VLOOKUP(N3010,Referans!A:B,2,FALSE)</f>
        <v>Ayşe Demir</v>
      </c>
      <c r="U3010" s="20" t="str">
        <f>INDEX(Referans!B:B,MATCH(N3010,Referans!A:A,0))</f>
        <v>Ayşe Demir</v>
      </c>
      <c r="V3010" s="20" t="str">
        <f t="shared" ref="V3010:V3073" si="47">IF(S3010&gt;0,"KARLI",IF(S3010=0,"KAR VEYA ZARAR YOK","ZARARLI"))</f>
        <v>KARLI</v>
      </c>
    </row>
    <row r="3011" spans="1:22" x14ac:dyDescent="0.25">
      <c r="A3011" s="1">
        <v>5227</v>
      </c>
      <c r="B3011" s="19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1">
        <v>186.14400000000001</v>
      </c>
      <c r="R3011" s="1">
        <v>6</v>
      </c>
      <c r="S3011" s="11">
        <v>60.496799999999993</v>
      </c>
      <c r="T3011" s="20" t="str">
        <f>VLOOKUP(N3011,Referans!A:B,2,FALSE)</f>
        <v>Ayşe Demir</v>
      </c>
      <c r="U3011" s="20" t="str">
        <f>INDEX(Referans!B:B,MATCH(N3011,Referans!A:A,0))</f>
        <v>Ayşe Demir</v>
      </c>
      <c r="V3011" s="20" t="str">
        <f t="shared" si="47"/>
        <v>KARLI</v>
      </c>
    </row>
    <row r="3012" spans="1:22" x14ac:dyDescent="0.25">
      <c r="A3012" s="1">
        <v>5228</v>
      </c>
      <c r="B3012" s="19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1">
        <v>353.56799999999998</v>
      </c>
      <c r="R3012" s="1">
        <v>2</v>
      </c>
      <c r="S3012" s="11">
        <v>-44.196000000000026</v>
      </c>
      <c r="T3012" s="20" t="str">
        <f>VLOOKUP(N3012,Referans!A:B,2,FALSE)</f>
        <v>Ahmet Yılmaz</v>
      </c>
      <c r="U3012" s="20" t="str">
        <f>INDEX(Referans!B:B,MATCH(N3012,Referans!A:A,0))</f>
        <v>Ahmet Yılmaz</v>
      </c>
      <c r="V3012" s="20" t="str">
        <f t="shared" si="47"/>
        <v>ZARARLI</v>
      </c>
    </row>
    <row r="3013" spans="1:22" x14ac:dyDescent="0.25">
      <c r="A3013" s="1">
        <v>5230</v>
      </c>
      <c r="B3013" s="19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1">
        <v>14.624000000000002</v>
      </c>
      <c r="R3013" s="1">
        <v>2</v>
      </c>
      <c r="S3013" s="11">
        <v>5.1183999999999994</v>
      </c>
      <c r="T3013" s="20" t="str">
        <f>VLOOKUP(N3013,Referans!A:B,2,FALSE)</f>
        <v>Ayşe Demir</v>
      </c>
      <c r="U3013" s="20" t="str">
        <f>INDEX(Referans!B:B,MATCH(N3013,Referans!A:A,0))</f>
        <v>Ayşe Demir</v>
      </c>
      <c r="V3013" s="20" t="str">
        <f t="shared" si="47"/>
        <v>KARLI</v>
      </c>
    </row>
    <row r="3014" spans="1:22" x14ac:dyDescent="0.25">
      <c r="A3014" s="1">
        <v>5231</v>
      </c>
      <c r="B3014" s="19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1">
        <v>697.16</v>
      </c>
      <c r="R3014" s="1">
        <v>5</v>
      </c>
      <c r="S3014" s="11">
        <v>8.7144999999999868</v>
      </c>
      <c r="T3014" s="20" t="str">
        <f>VLOOKUP(N3014,Referans!A:B,2,FALSE)</f>
        <v>Ahmet Yılmaz</v>
      </c>
      <c r="U3014" s="20" t="str">
        <f>INDEX(Referans!B:B,MATCH(N3014,Referans!A:A,0))</f>
        <v>Ahmet Yılmaz</v>
      </c>
      <c r="V3014" s="20" t="str">
        <f t="shared" si="47"/>
        <v>KARLI</v>
      </c>
    </row>
    <row r="3015" spans="1:22" x14ac:dyDescent="0.25">
      <c r="A3015" s="1">
        <v>5232</v>
      </c>
      <c r="B3015" s="19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1">
        <v>30.93</v>
      </c>
      <c r="R3015" s="1">
        <v>1</v>
      </c>
      <c r="S3015" s="11">
        <v>12.6813</v>
      </c>
      <c r="T3015" s="20" t="str">
        <f>VLOOKUP(N3015,Referans!A:B,2,FALSE)</f>
        <v>Ahmet Yılmaz</v>
      </c>
      <c r="U3015" s="20" t="str">
        <f>INDEX(Referans!B:B,MATCH(N3015,Referans!A:A,0))</f>
        <v>Ahmet Yılmaz</v>
      </c>
      <c r="V3015" s="20" t="str">
        <f t="shared" si="47"/>
        <v>KARLI</v>
      </c>
    </row>
    <row r="3016" spans="1:22" x14ac:dyDescent="0.25">
      <c r="A3016" s="1">
        <v>5233</v>
      </c>
      <c r="B3016" s="19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1">
        <v>27.496000000000002</v>
      </c>
      <c r="R3016" s="1">
        <v>7</v>
      </c>
      <c r="S3016" s="11">
        <v>9.2798999999999996</v>
      </c>
      <c r="T3016" s="20" t="str">
        <f>VLOOKUP(N3016,Referans!A:B,2,FALSE)</f>
        <v>Ayşe Demir</v>
      </c>
      <c r="U3016" s="20" t="str">
        <f>INDEX(Referans!B:B,MATCH(N3016,Referans!A:A,0))</f>
        <v>Ayşe Demir</v>
      </c>
      <c r="V3016" s="20" t="str">
        <f t="shared" si="47"/>
        <v>KARLI</v>
      </c>
    </row>
    <row r="3017" spans="1:22" x14ac:dyDescent="0.25">
      <c r="A3017" s="1">
        <v>5235</v>
      </c>
      <c r="B3017" s="19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1">
        <v>210.00800000000001</v>
      </c>
      <c r="R3017" s="1">
        <v>1</v>
      </c>
      <c r="S3017" s="11">
        <v>2.625099999999982</v>
      </c>
      <c r="T3017" s="20" t="str">
        <f>VLOOKUP(N3017,Referans!A:B,2,FALSE)</f>
        <v>Ahmet Yılmaz</v>
      </c>
      <c r="U3017" s="20" t="str">
        <f>INDEX(Referans!B:B,MATCH(N3017,Referans!A:A,0))</f>
        <v>Ahmet Yılmaz</v>
      </c>
      <c r="V3017" s="20" t="str">
        <f t="shared" si="47"/>
        <v>KARLI</v>
      </c>
    </row>
    <row r="3018" spans="1:22" x14ac:dyDescent="0.25">
      <c r="A3018" s="1">
        <v>5236</v>
      </c>
      <c r="B3018" s="19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1">
        <v>54.96</v>
      </c>
      <c r="R3018" s="1">
        <v>3</v>
      </c>
      <c r="S3018" s="11">
        <v>15.938399999999998</v>
      </c>
      <c r="T3018" s="20" t="str">
        <f>VLOOKUP(N3018,Referans!A:B,2,FALSE)</f>
        <v>Ayşe Demir</v>
      </c>
      <c r="U3018" s="20" t="str">
        <f>INDEX(Referans!B:B,MATCH(N3018,Referans!A:A,0))</f>
        <v>Ayşe Demir</v>
      </c>
      <c r="V3018" s="20" t="str">
        <f t="shared" si="47"/>
        <v>KARLI</v>
      </c>
    </row>
    <row r="3019" spans="1:22" x14ac:dyDescent="0.25">
      <c r="A3019" s="1">
        <v>5240</v>
      </c>
      <c r="B3019" s="19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1">
        <v>332.94</v>
      </c>
      <c r="R3019" s="1">
        <v>3</v>
      </c>
      <c r="S3019" s="11">
        <v>6.6587999999999994</v>
      </c>
      <c r="T3019" s="20" t="str">
        <f>VLOOKUP(N3019,Referans!A:B,2,FALSE)</f>
        <v>Ayşe Demir</v>
      </c>
      <c r="U3019" s="20" t="str">
        <f>INDEX(Referans!B:B,MATCH(N3019,Referans!A:A,0))</f>
        <v>Ayşe Demir</v>
      </c>
      <c r="V3019" s="20" t="str">
        <f t="shared" si="47"/>
        <v>KARLI</v>
      </c>
    </row>
    <row r="3020" spans="1:22" x14ac:dyDescent="0.25">
      <c r="A3020" s="1">
        <v>5241</v>
      </c>
      <c r="B3020" s="19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1">
        <v>39.872000000000007</v>
      </c>
      <c r="R3020" s="1">
        <v>2</v>
      </c>
      <c r="S3020" s="11">
        <v>12.958399999999999</v>
      </c>
      <c r="T3020" s="20" t="str">
        <f>VLOOKUP(N3020,Referans!A:B,2,FALSE)</f>
        <v>Ayşe Demir</v>
      </c>
      <c r="U3020" s="20" t="str">
        <f>INDEX(Referans!B:B,MATCH(N3020,Referans!A:A,0))</f>
        <v>Ayşe Demir</v>
      </c>
      <c r="V3020" s="20" t="str">
        <f t="shared" si="47"/>
        <v>KARLI</v>
      </c>
    </row>
    <row r="3021" spans="1:22" x14ac:dyDescent="0.25">
      <c r="A3021" s="1">
        <v>5242</v>
      </c>
      <c r="B3021" s="19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1">
        <v>13.68</v>
      </c>
      <c r="R3021" s="1">
        <v>2</v>
      </c>
      <c r="S3021" s="11">
        <v>3.6936</v>
      </c>
      <c r="T3021" s="20" t="str">
        <f>VLOOKUP(N3021,Referans!A:B,2,FALSE)</f>
        <v>Ayşe Demir</v>
      </c>
      <c r="U3021" s="20" t="str">
        <f>INDEX(Referans!B:B,MATCH(N3021,Referans!A:A,0))</f>
        <v>Ayşe Demir</v>
      </c>
      <c r="V3021" s="20" t="str">
        <f t="shared" si="47"/>
        <v>KARLI</v>
      </c>
    </row>
    <row r="3022" spans="1:22" x14ac:dyDescent="0.25">
      <c r="A3022" s="1">
        <v>5243</v>
      </c>
      <c r="B3022" s="19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1">
        <v>3.3179999999999996</v>
      </c>
      <c r="R3022" s="1">
        <v>3</v>
      </c>
      <c r="S3022" s="11">
        <v>-5.6406000000000018</v>
      </c>
      <c r="T3022" s="20" t="str">
        <f>VLOOKUP(N3022,Referans!A:B,2,FALSE)</f>
        <v>Ayşe Demir</v>
      </c>
      <c r="U3022" s="20" t="str">
        <f>INDEX(Referans!B:B,MATCH(N3022,Referans!A:A,0))</f>
        <v>Ayşe Demir</v>
      </c>
      <c r="V3022" s="20" t="str">
        <f t="shared" si="47"/>
        <v>ZARARLI</v>
      </c>
    </row>
    <row r="3023" spans="1:22" x14ac:dyDescent="0.25">
      <c r="A3023" s="1">
        <v>5244</v>
      </c>
      <c r="B3023" s="19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1">
        <v>10.44</v>
      </c>
      <c r="R3023" s="1">
        <v>1</v>
      </c>
      <c r="S3023" s="11">
        <v>4.8023999999999996</v>
      </c>
      <c r="T3023" s="20" t="str">
        <f>VLOOKUP(N3023,Referans!A:B,2,FALSE)</f>
        <v>Ayşe Demir</v>
      </c>
      <c r="U3023" s="20" t="str">
        <f>INDEX(Referans!B:B,MATCH(N3023,Referans!A:A,0))</f>
        <v>Ayşe Demir</v>
      </c>
      <c r="V3023" s="20" t="str">
        <f t="shared" si="47"/>
        <v>KARLI</v>
      </c>
    </row>
    <row r="3024" spans="1:22" x14ac:dyDescent="0.25">
      <c r="A3024" s="1">
        <v>5245</v>
      </c>
      <c r="B3024" s="19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1">
        <v>136.46400000000003</v>
      </c>
      <c r="R3024" s="1">
        <v>2</v>
      </c>
      <c r="S3024" s="11">
        <v>15.352199999999989</v>
      </c>
      <c r="T3024" s="20" t="str">
        <f>VLOOKUP(N3024,Referans!A:B,2,FALSE)</f>
        <v>Ahmet Yılmaz</v>
      </c>
      <c r="U3024" s="20" t="str">
        <f>INDEX(Referans!B:B,MATCH(N3024,Referans!A:A,0))</f>
        <v>Ahmet Yılmaz</v>
      </c>
      <c r="V3024" s="20" t="str">
        <f t="shared" si="47"/>
        <v>KARLI</v>
      </c>
    </row>
    <row r="3025" spans="1:22" x14ac:dyDescent="0.25">
      <c r="A3025" s="1">
        <v>5246</v>
      </c>
      <c r="B3025" s="19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1">
        <v>333.57600000000002</v>
      </c>
      <c r="R3025" s="1">
        <v>3</v>
      </c>
      <c r="S3025" s="11">
        <v>33.357600000000019</v>
      </c>
      <c r="T3025" s="20" t="str">
        <f>VLOOKUP(N3025,Referans!A:B,2,FALSE)</f>
        <v>Mehmet Kaya</v>
      </c>
      <c r="U3025" s="20" t="str">
        <f>INDEX(Referans!B:B,MATCH(N3025,Referans!A:A,0))</f>
        <v>Mehmet Kaya</v>
      </c>
      <c r="V3025" s="20" t="str">
        <f t="shared" si="47"/>
        <v>KARLI</v>
      </c>
    </row>
    <row r="3026" spans="1:22" x14ac:dyDescent="0.25">
      <c r="A3026" s="1">
        <v>5247</v>
      </c>
      <c r="B3026" s="19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1">
        <v>12.544</v>
      </c>
      <c r="R3026" s="1">
        <v>2</v>
      </c>
      <c r="S3026" s="11">
        <v>4.7039999999999997</v>
      </c>
      <c r="T3026" s="20" t="str">
        <f>VLOOKUP(N3026,Referans!A:B,2,FALSE)</f>
        <v>Ayşe Demir</v>
      </c>
      <c r="U3026" s="20" t="str">
        <f>INDEX(Referans!B:B,MATCH(N3026,Referans!A:A,0))</f>
        <v>Ayşe Demir</v>
      </c>
      <c r="V3026" s="20" t="str">
        <f t="shared" si="47"/>
        <v>KARLI</v>
      </c>
    </row>
    <row r="3027" spans="1:22" x14ac:dyDescent="0.25">
      <c r="A3027" s="1">
        <v>5249</v>
      </c>
      <c r="B3027" s="19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1">
        <v>43.5</v>
      </c>
      <c r="R3027" s="1">
        <v>3</v>
      </c>
      <c r="S3027" s="11">
        <v>10.875</v>
      </c>
      <c r="T3027" s="20" t="str">
        <f>VLOOKUP(N3027,Referans!A:B,2,FALSE)</f>
        <v>Mehmet Kaya</v>
      </c>
      <c r="U3027" s="20" t="str">
        <f>INDEX(Referans!B:B,MATCH(N3027,Referans!A:A,0))</f>
        <v>Mehmet Kaya</v>
      </c>
      <c r="V3027" s="20" t="str">
        <f t="shared" si="47"/>
        <v>KARLI</v>
      </c>
    </row>
    <row r="3028" spans="1:22" x14ac:dyDescent="0.25">
      <c r="A3028" s="1">
        <v>5251</v>
      </c>
      <c r="B3028" s="19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1">
        <v>249.95000000000002</v>
      </c>
      <c r="R3028" s="1">
        <v>5</v>
      </c>
      <c r="S3028" s="11">
        <v>19.995999999999974</v>
      </c>
      <c r="T3028" s="20" t="str">
        <f>VLOOKUP(N3028,Referans!A:B,2,FALSE)</f>
        <v>Mehmet Kaya</v>
      </c>
      <c r="U3028" s="20" t="str">
        <f>INDEX(Referans!B:B,MATCH(N3028,Referans!A:A,0))</f>
        <v>Mehmet Kaya</v>
      </c>
      <c r="V3028" s="20" t="str">
        <f t="shared" si="47"/>
        <v>KARLI</v>
      </c>
    </row>
    <row r="3029" spans="1:22" x14ac:dyDescent="0.25">
      <c r="A3029" s="1">
        <v>5252</v>
      </c>
      <c r="B3029" s="19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1">
        <v>49.12</v>
      </c>
      <c r="R3029" s="1">
        <v>4</v>
      </c>
      <c r="S3029" s="11">
        <v>23.086399999999998</v>
      </c>
      <c r="T3029" s="20" t="str">
        <f>VLOOKUP(N3029,Referans!A:B,2,FALSE)</f>
        <v>Ayşe Demir</v>
      </c>
      <c r="U3029" s="20" t="str">
        <f>INDEX(Referans!B:B,MATCH(N3029,Referans!A:A,0))</f>
        <v>Ayşe Demir</v>
      </c>
      <c r="V3029" s="20" t="str">
        <f t="shared" si="47"/>
        <v>KARLI</v>
      </c>
    </row>
    <row r="3030" spans="1:22" x14ac:dyDescent="0.25">
      <c r="A3030" s="1">
        <v>5257</v>
      </c>
      <c r="B3030" s="19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1">
        <v>10.56</v>
      </c>
      <c r="R3030" s="1">
        <v>2</v>
      </c>
      <c r="S3030" s="11">
        <v>4.7519999999999998</v>
      </c>
      <c r="T3030" s="20" t="str">
        <f>VLOOKUP(N3030,Referans!A:B,2,FALSE)</f>
        <v>Ayşe Demir</v>
      </c>
      <c r="U3030" s="20" t="str">
        <f>INDEX(Referans!B:B,MATCH(N3030,Referans!A:A,0))</f>
        <v>Ayşe Demir</v>
      </c>
      <c r="V3030" s="20" t="str">
        <f t="shared" si="47"/>
        <v>KARLI</v>
      </c>
    </row>
    <row r="3031" spans="1:22" x14ac:dyDescent="0.25">
      <c r="A3031" s="1">
        <v>5258</v>
      </c>
      <c r="B3031" s="19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1">
        <v>38.880000000000003</v>
      </c>
      <c r="R3031" s="1">
        <v>6</v>
      </c>
      <c r="S3031" s="11">
        <v>18.662400000000002</v>
      </c>
      <c r="T3031" s="20" t="str">
        <f>VLOOKUP(N3031,Referans!A:B,2,FALSE)</f>
        <v>Ayşe Demir</v>
      </c>
      <c r="U3031" s="20" t="str">
        <f>INDEX(Referans!B:B,MATCH(N3031,Referans!A:A,0))</f>
        <v>Ayşe Demir</v>
      </c>
      <c r="V3031" s="20" t="str">
        <f t="shared" si="47"/>
        <v>KARLI</v>
      </c>
    </row>
    <row r="3032" spans="1:22" x14ac:dyDescent="0.25">
      <c r="A3032" s="1">
        <v>5259</v>
      </c>
      <c r="B3032" s="19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1">
        <v>35.200000000000003</v>
      </c>
      <c r="R3032" s="1">
        <v>5</v>
      </c>
      <c r="S3032" s="11">
        <v>16.543999999999997</v>
      </c>
      <c r="T3032" s="20" t="str">
        <f>VLOOKUP(N3032,Referans!A:B,2,FALSE)</f>
        <v>Ayşe Demir</v>
      </c>
      <c r="U3032" s="20" t="str">
        <f>INDEX(Referans!B:B,MATCH(N3032,Referans!A:A,0))</f>
        <v>Ayşe Demir</v>
      </c>
      <c r="V3032" s="20" t="str">
        <f t="shared" si="47"/>
        <v>KARLI</v>
      </c>
    </row>
    <row r="3033" spans="1:22" x14ac:dyDescent="0.25">
      <c r="A3033" s="1">
        <v>5260</v>
      </c>
      <c r="B3033" s="19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1">
        <v>45.527999999999999</v>
      </c>
      <c r="R3033" s="1">
        <v>3</v>
      </c>
      <c r="S3033" s="11">
        <v>15.934799999999997</v>
      </c>
      <c r="T3033" s="20" t="str">
        <f>VLOOKUP(N3033,Referans!A:B,2,FALSE)</f>
        <v>Ayşe Demir</v>
      </c>
      <c r="U3033" s="20" t="str">
        <f>INDEX(Referans!B:B,MATCH(N3033,Referans!A:A,0))</f>
        <v>Ayşe Demir</v>
      </c>
      <c r="V3033" s="20" t="str">
        <f t="shared" si="47"/>
        <v>KARLI</v>
      </c>
    </row>
    <row r="3034" spans="1:22" x14ac:dyDescent="0.25">
      <c r="A3034" s="1">
        <v>5266</v>
      </c>
      <c r="B3034" s="19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1">
        <v>11.76</v>
      </c>
      <c r="R3034" s="1">
        <v>2</v>
      </c>
      <c r="S3034" s="11">
        <v>5.7623999999999995</v>
      </c>
      <c r="T3034" s="20" t="str">
        <f>VLOOKUP(N3034,Referans!A:B,2,FALSE)</f>
        <v>Ayşe Demir</v>
      </c>
      <c r="U3034" s="20" t="str">
        <f>INDEX(Referans!B:B,MATCH(N3034,Referans!A:A,0))</f>
        <v>Ayşe Demir</v>
      </c>
      <c r="V3034" s="20" t="str">
        <f t="shared" si="47"/>
        <v>KARLI</v>
      </c>
    </row>
    <row r="3035" spans="1:22" x14ac:dyDescent="0.25">
      <c r="A3035" s="1">
        <v>5267</v>
      </c>
      <c r="B3035" s="19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1">
        <v>167.94</v>
      </c>
      <c r="R3035" s="1">
        <v>3</v>
      </c>
      <c r="S3035" s="11">
        <v>82.290599999999998</v>
      </c>
      <c r="T3035" s="20" t="str">
        <f>VLOOKUP(N3035,Referans!A:B,2,FALSE)</f>
        <v>Ayşe Demir</v>
      </c>
      <c r="U3035" s="20" t="str">
        <f>INDEX(Referans!B:B,MATCH(N3035,Referans!A:A,0))</f>
        <v>Ayşe Demir</v>
      </c>
      <c r="V3035" s="20" t="str">
        <f t="shared" si="47"/>
        <v>KARLI</v>
      </c>
    </row>
    <row r="3036" spans="1:22" x14ac:dyDescent="0.25">
      <c r="A3036" s="1">
        <v>5268</v>
      </c>
      <c r="B3036" s="19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1">
        <v>3.89</v>
      </c>
      <c r="R3036" s="1">
        <v>1</v>
      </c>
      <c r="S3036" s="11">
        <v>1.0114000000000001</v>
      </c>
      <c r="T3036" s="20" t="str">
        <f>VLOOKUP(N3036,Referans!A:B,2,FALSE)</f>
        <v>Ayşe Demir</v>
      </c>
      <c r="U3036" s="20" t="str">
        <f>INDEX(Referans!B:B,MATCH(N3036,Referans!A:A,0))</f>
        <v>Ayşe Demir</v>
      </c>
      <c r="V3036" s="20" t="str">
        <f t="shared" si="47"/>
        <v>KARLI</v>
      </c>
    </row>
    <row r="3037" spans="1:22" x14ac:dyDescent="0.25">
      <c r="A3037" s="1">
        <v>5269</v>
      </c>
      <c r="B3037" s="19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1">
        <v>52.44</v>
      </c>
      <c r="R3037" s="1">
        <v>4</v>
      </c>
      <c r="S3037" s="11">
        <v>24.122399999999995</v>
      </c>
      <c r="T3037" s="20" t="str">
        <f>VLOOKUP(N3037,Referans!A:B,2,FALSE)</f>
        <v>Mehmet Kaya</v>
      </c>
      <c r="U3037" s="20" t="str">
        <f>INDEX(Referans!B:B,MATCH(N3037,Referans!A:A,0))</f>
        <v>Mehmet Kaya</v>
      </c>
      <c r="V3037" s="20" t="str">
        <f t="shared" si="47"/>
        <v>KARLI</v>
      </c>
    </row>
    <row r="3038" spans="1:22" x14ac:dyDescent="0.25">
      <c r="A3038" s="1">
        <v>5270</v>
      </c>
      <c r="B3038" s="19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1">
        <v>32.36</v>
      </c>
      <c r="R3038" s="1">
        <v>4</v>
      </c>
      <c r="S3038" s="11">
        <v>11.6496</v>
      </c>
      <c r="T3038" s="20" t="str">
        <f>VLOOKUP(N3038,Referans!A:B,2,FALSE)</f>
        <v>Ahmet Yılmaz</v>
      </c>
      <c r="U3038" s="20" t="str">
        <f>INDEX(Referans!B:B,MATCH(N3038,Referans!A:A,0))</f>
        <v>Ahmet Yılmaz</v>
      </c>
      <c r="V3038" s="20" t="str">
        <f t="shared" si="47"/>
        <v>KARLI</v>
      </c>
    </row>
    <row r="3039" spans="1:22" x14ac:dyDescent="0.25">
      <c r="A3039" s="1">
        <v>5271</v>
      </c>
      <c r="B3039" s="19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1">
        <v>406.59999999999997</v>
      </c>
      <c r="R3039" s="1">
        <v>5</v>
      </c>
      <c r="S3039" s="11">
        <v>113.84799999999998</v>
      </c>
      <c r="T3039" s="20" t="str">
        <f>VLOOKUP(N3039,Referans!A:B,2,FALSE)</f>
        <v>Ayşe Demir</v>
      </c>
      <c r="U3039" s="20" t="str">
        <f>INDEX(Referans!B:B,MATCH(N3039,Referans!A:A,0))</f>
        <v>Ayşe Demir</v>
      </c>
      <c r="V3039" s="20" t="str">
        <f t="shared" si="47"/>
        <v>KARLI</v>
      </c>
    </row>
    <row r="3040" spans="1:22" x14ac:dyDescent="0.25">
      <c r="A3040" s="1">
        <v>5272</v>
      </c>
      <c r="B3040" s="19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1">
        <v>27.92</v>
      </c>
      <c r="R3040" s="1">
        <v>4</v>
      </c>
      <c r="S3040" s="11">
        <v>8.0967999999999982</v>
      </c>
      <c r="T3040" s="20" t="str">
        <f>VLOOKUP(N3040,Referans!A:B,2,FALSE)</f>
        <v>Ahmet Yılmaz</v>
      </c>
      <c r="U3040" s="20" t="str">
        <f>INDEX(Referans!B:B,MATCH(N3040,Referans!A:A,0))</f>
        <v>Ahmet Yılmaz</v>
      </c>
      <c r="V3040" s="20" t="str">
        <f t="shared" si="47"/>
        <v>KARLI</v>
      </c>
    </row>
    <row r="3041" spans="1:22" x14ac:dyDescent="0.25">
      <c r="A3041" s="1">
        <v>5273</v>
      </c>
      <c r="B3041" s="19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1">
        <v>399.67200000000003</v>
      </c>
      <c r="R3041" s="1">
        <v>7</v>
      </c>
      <c r="S3041" s="11">
        <v>-14.987700000000061</v>
      </c>
      <c r="T3041" s="20" t="str">
        <f>VLOOKUP(N3041,Referans!A:B,2,FALSE)</f>
        <v>Ahmet Yılmaz</v>
      </c>
      <c r="U3041" s="20" t="str">
        <f>INDEX(Referans!B:B,MATCH(N3041,Referans!A:A,0))</f>
        <v>Ahmet Yılmaz</v>
      </c>
      <c r="V3041" s="20" t="str">
        <f t="shared" si="47"/>
        <v>ZARARLI</v>
      </c>
    </row>
    <row r="3042" spans="1:22" x14ac:dyDescent="0.25">
      <c r="A3042" s="1">
        <v>5274</v>
      </c>
      <c r="B3042" s="19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1">
        <v>3.7440000000000007</v>
      </c>
      <c r="R3042" s="1">
        <v>4</v>
      </c>
      <c r="S3042" s="11">
        <v>-2.6207999999999991</v>
      </c>
      <c r="T3042" s="20" t="str">
        <f>VLOOKUP(N3042,Referans!A:B,2,FALSE)</f>
        <v>Ayşe Demir</v>
      </c>
      <c r="U3042" s="20" t="str">
        <f>INDEX(Referans!B:B,MATCH(N3042,Referans!A:A,0))</f>
        <v>Ayşe Demir</v>
      </c>
      <c r="V3042" s="20" t="str">
        <f t="shared" si="47"/>
        <v>ZARARLI</v>
      </c>
    </row>
    <row r="3043" spans="1:22" x14ac:dyDescent="0.25">
      <c r="A3043" s="1">
        <v>5276</v>
      </c>
      <c r="B3043" s="19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1">
        <v>159.80000000000001</v>
      </c>
      <c r="R3043" s="1">
        <v>4</v>
      </c>
      <c r="S3043" s="11">
        <v>70.312000000000012</v>
      </c>
      <c r="T3043" s="20" t="str">
        <f>VLOOKUP(N3043,Referans!A:B,2,FALSE)</f>
        <v>Mehmet Kaya</v>
      </c>
      <c r="U3043" s="20" t="str">
        <f>INDEX(Referans!B:B,MATCH(N3043,Referans!A:A,0))</f>
        <v>Mehmet Kaya</v>
      </c>
      <c r="V3043" s="20" t="str">
        <f t="shared" si="47"/>
        <v>KARLI</v>
      </c>
    </row>
    <row r="3044" spans="1:22" x14ac:dyDescent="0.25">
      <c r="A3044" s="1">
        <v>5277</v>
      </c>
      <c r="B3044" s="19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1">
        <v>44.75</v>
      </c>
      <c r="R3044" s="1">
        <v>5</v>
      </c>
      <c r="S3044" s="11">
        <v>8.5024999999999942</v>
      </c>
      <c r="T3044" s="20" t="str">
        <f>VLOOKUP(N3044,Referans!A:B,2,FALSE)</f>
        <v>Mehmet Kaya</v>
      </c>
      <c r="U3044" s="20" t="str">
        <f>INDEX(Referans!B:B,MATCH(N3044,Referans!A:A,0))</f>
        <v>Mehmet Kaya</v>
      </c>
      <c r="V3044" s="20" t="str">
        <f t="shared" si="47"/>
        <v>KARLI</v>
      </c>
    </row>
    <row r="3045" spans="1:22" x14ac:dyDescent="0.25">
      <c r="A3045" s="1">
        <v>5280</v>
      </c>
      <c r="B3045" s="19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1">
        <v>13.48</v>
      </c>
      <c r="R3045" s="1">
        <v>1</v>
      </c>
      <c r="S3045" s="11">
        <v>1.8872</v>
      </c>
      <c r="T3045" s="20" t="str">
        <f>VLOOKUP(N3045,Referans!A:B,2,FALSE)</f>
        <v>Mehmet Kaya</v>
      </c>
      <c r="U3045" s="20" t="str">
        <f>INDEX(Referans!B:B,MATCH(N3045,Referans!A:A,0))</f>
        <v>Mehmet Kaya</v>
      </c>
      <c r="V3045" s="20" t="str">
        <f t="shared" si="47"/>
        <v>KARLI</v>
      </c>
    </row>
    <row r="3046" spans="1:22" x14ac:dyDescent="0.25">
      <c r="A3046" s="1">
        <v>5281</v>
      </c>
      <c r="B3046" s="19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1">
        <v>85.52</v>
      </c>
      <c r="R3046" s="1">
        <v>2</v>
      </c>
      <c r="S3046" s="11">
        <v>22.235199999999999</v>
      </c>
      <c r="T3046" s="20" t="str">
        <f>VLOOKUP(N3046,Referans!A:B,2,FALSE)</f>
        <v>Ayşe Demir</v>
      </c>
      <c r="U3046" s="20" t="str">
        <f>INDEX(Referans!B:B,MATCH(N3046,Referans!A:A,0))</f>
        <v>Ayşe Demir</v>
      </c>
      <c r="V3046" s="20" t="str">
        <f t="shared" si="47"/>
        <v>KARLI</v>
      </c>
    </row>
    <row r="3047" spans="1:22" x14ac:dyDescent="0.25">
      <c r="A3047" s="1">
        <v>5286</v>
      </c>
      <c r="B3047" s="19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1">
        <v>21.240000000000002</v>
      </c>
      <c r="R3047" s="1">
        <v>9</v>
      </c>
      <c r="S3047" s="11">
        <v>7.4339999999999993</v>
      </c>
      <c r="T3047" s="20" t="str">
        <f>VLOOKUP(N3047,Referans!A:B,2,FALSE)</f>
        <v>Ayşe Demir</v>
      </c>
      <c r="U3047" s="20" t="str">
        <f>INDEX(Referans!B:B,MATCH(N3047,Referans!A:A,0))</f>
        <v>Ayşe Demir</v>
      </c>
      <c r="V3047" s="20" t="str">
        <f t="shared" si="47"/>
        <v>KARLI</v>
      </c>
    </row>
    <row r="3048" spans="1:22" x14ac:dyDescent="0.25">
      <c r="A3048" s="1">
        <v>5287</v>
      </c>
      <c r="B3048" s="19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1">
        <v>9.5520000000000014</v>
      </c>
      <c r="R3048" s="1">
        <v>8</v>
      </c>
      <c r="S3048" s="11">
        <v>-7.3231999999999999</v>
      </c>
      <c r="T3048" s="20" t="str">
        <f>VLOOKUP(N3048,Referans!A:B,2,FALSE)</f>
        <v>Ayşe Demir</v>
      </c>
      <c r="U3048" s="20" t="str">
        <f>INDEX(Referans!B:B,MATCH(N3048,Referans!A:A,0))</f>
        <v>Ayşe Demir</v>
      </c>
      <c r="V3048" s="20" t="str">
        <f t="shared" si="47"/>
        <v>ZARARLI</v>
      </c>
    </row>
    <row r="3049" spans="1:22" x14ac:dyDescent="0.25">
      <c r="A3049" s="1">
        <v>5288</v>
      </c>
      <c r="B3049" s="19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1">
        <v>89.991000000000014</v>
      </c>
      <c r="R3049" s="1">
        <v>3</v>
      </c>
      <c r="S3049" s="11">
        <v>-152.9847</v>
      </c>
      <c r="T3049" s="20" t="str">
        <f>VLOOKUP(N3049,Referans!A:B,2,FALSE)</f>
        <v>Ahmet Yılmaz</v>
      </c>
      <c r="U3049" s="20" t="str">
        <f>INDEX(Referans!B:B,MATCH(N3049,Referans!A:A,0))</f>
        <v>Ahmet Yılmaz</v>
      </c>
      <c r="V3049" s="20" t="str">
        <f t="shared" si="47"/>
        <v>ZARARLI</v>
      </c>
    </row>
    <row r="3050" spans="1:22" x14ac:dyDescent="0.25">
      <c r="A3050" s="1">
        <v>5289</v>
      </c>
      <c r="B3050" s="19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1">
        <v>163.96</v>
      </c>
      <c r="R3050" s="1">
        <v>4</v>
      </c>
      <c r="S3050" s="11">
        <v>80.340400000000002</v>
      </c>
      <c r="T3050" s="20" t="str">
        <f>VLOOKUP(N3050,Referans!A:B,2,FALSE)</f>
        <v>Ayşe Demir</v>
      </c>
      <c r="U3050" s="20" t="str">
        <f>INDEX(Referans!B:B,MATCH(N3050,Referans!A:A,0))</f>
        <v>Ayşe Demir</v>
      </c>
      <c r="V3050" s="20" t="str">
        <f t="shared" si="47"/>
        <v>KARLI</v>
      </c>
    </row>
    <row r="3051" spans="1:22" x14ac:dyDescent="0.25">
      <c r="A3051" s="1">
        <v>5293</v>
      </c>
      <c r="B3051" s="19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1">
        <v>4.4640000000000004</v>
      </c>
      <c r="R3051" s="1">
        <v>1</v>
      </c>
      <c r="S3051" s="11">
        <v>0.33479999999999999</v>
      </c>
      <c r="T3051" s="20" t="str">
        <f>VLOOKUP(N3051,Referans!A:B,2,FALSE)</f>
        <v>Ayşe Demir</v>
      </c>
      <c r="U3051" s="20" t="str">
        <f>INDEX(Referans!B:B,MATCH(N3051,Referans!A:A,0))</f>
        <v>Ayşe Demir</v>
      </c>
      <c r="V3051" s="20" t="str">
        <f t="shared" si="47"/>
        <v>KARLI</v>
      </c>
    </row>
    <row r="3052" spans="1:22" x14ac:dyDescent="0.25">
      <c r="A3052" s="1">
        <v>5295</v>
      </c>
      <c r="B3052" s="19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1">
        <v>50.4</v>
      </c>
      <c r="R3052" s="1">
        <v>8</v>
      </c>
      <c r="S3052" s="11">
        <v>23.183999999999997</v>
      </c>
      <c r="T3052" s="20" t="str">
        <f>VLOOKUP(N3052,Referans!A:B,2,FALSE)</f>
        <v>Ayşe Demir</v>
      </c>
      <c r="U3052" s="20" t="str">
        <f>INDEX(Referans!B:B,MATCH(N3052,Referans!A:A,0))</f>
        <v>Ayşe Demir</v>
      </c>
      <c r="V3052" s="20" t="str">
        <f t="shared" si="47"/>
        <v>KARLI</v>
      </c>
    </row>
    <row r="3053" spans="1:22" x14ac:dyDescent="0.25">
      <c r="A3053" s="1">
        <v>5296</v>
      </c>
      <c r="B3053" s="19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1">
        <v>89.567999999999998</v>
      </c>
      <c r="R3053" s="1">
        <v>2</v>
      </c>
      <c r="S3053" s="11">
        <v>32.468400000000003</v>
      </c>
      <c r="T3053" s="20" t="str">
        <f>VLOOKUP(N3053,Referans!A:B,2,FALSE)</f>
        <v>Ayşe Demir</v>
      </c>
      <c r="U3053" s="20" t="str">
        <f>INDEX(Referans!B:B,MATCH(N3053,Referans!A:A,0))</f>
        <v>Ayşe Demir</v>
      </c>
      <c r="V3053" s="20" t="str">
        <f t="shared" si="47"/>
        <v>KARLI</v>
      </c>
    </row>
    <row r="3054" spans="1:22" x14ac:dyDescent="0.25">
      <c r="A3054" s="1">
        <v>5297</v>
      </c>
      <c r="B3054" s="19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1">
        <v>14.89</v>
      </c>
      <c r="R3054" s="1">
        <v>1</v>
      </c>
      <c r="S3054" s="11">
        <v>4.0203000000000007</v>
      </c>
      <c r="T3054" s="20" t="str">
        <f>VLOOKUP(N3054,Referans!A:B,2,FALSE)</f>
        <v>Ahmet Yılmaz</v>
      </c>
      <c r="U3054" s="20" t="str">
        <f>INDEX(Referans!B:B,MATCH(N3054,Referans!A:A,0))</f>
        <v>Ahmet Yılmaz</v>
      </c>
      <c r="V3054" s="20" t="str">
        <f t="shared" si="47"/>
        <v>KARLI</v>
      </c>
    </row>
    <row r="3055" spans="1:22" x14ac:dyDescent="0.25">
      <c r="A3055" s="1">
        <v>5298</v>
      </c>
      <c r="B3055" s="19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1">
        <v>543.91999999999996</v>
      </c>
      <c r="R3055" s="1">
        <v>8</v>
      </c>
      <c r="S3055" s="11">
        <v>135.98000000000002</v>
      </c>
      <c r="T3055" s="20" t="str">
        <f>VLOOKUP(N3055,Referans!A:B,2,FALSE)</f>
        <v>Mehmet Kaya</v>
      </c>
      <c r="U3055" s="20" t="str">
        <f>INDEX(Referans!B:B,MATCH(N3055,Referans!A:A,0))</f>
        <v>Mehmet Kaya</v>
      </c>
      <c r="V3055" s="20" t="str">
        <f t="shared" si="47"/>
        <v>KARLI</v>
      </c>
    </row>
    <row r="3056" spans="1:22" x14ac:dyDescent="0.25">
      <c r="A3056" s="1">
        <v>5299</v>
      </c>
      <c r="B3056" s="19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1">
        <v>4.08</v>
      </c>
      <c r="R3056" s="1">
        <v>2</v>
      </c>
      <c r="S3056" s="11">
        <v>1.9175999999999997</v>
      </c>
      <c r="T3056" s="20" t="str">
        <f>VLOOKUP(N3056,Referans!A:B,2,FALSE)</f>
        <v>Ayşe Demir</v>
      </c>
      <c r="U3056" s="20" t="str">
        <f>INDEX(Referans!B:B,MATCH(N3056,Referans!A:A,0))</f>
        <v>Ayşe Demir</v>
      </c>
      <c r="V3056" s="20" t="str">
        <f t="shared" si="47"/>
        <v>KARLI</v>
      </c>
    </row>
    <row r="3057" spans="1:22" x14ac:dyDescent="0.25">
      <c r="A3057" s="1">
        <v>5300</v>
      </c>
      <c r="B3057" s="19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1">
        <v>18.899999999999999</v>
      </c>
      <c r="R3057" s="1">
        <v>3</v>
      </c>
      <c r="S3057" s="11">
        <v>8.6939999999999991</v>
      </c>
      <c r="T3057" s="20" t="str">
        <f>VLOOKUP(N3057,Referans!A:B,2,FALSE)</f>
        <v>Ayşe Demir</v>
      </c>
      <c r="U3057" s="20" t="str">
        <f>INDEX(Referans!B:B,MATCH(N3057,Referans!A:A,0))</f>
        <v>Ayşe Demir</v>
      </c>
      <c r="V3057" s="20" t="str">
        <f t="shared" si="47"/>
        <v>KARLI</v>
      </c>
    </row>
    <row r="3058" spans="1:22" x14ac:dyDescent="0.25">
      <c r="A3058" s="1">
        <v>5301</v>
      </c>
      <c r="B3058" s="19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1">
        <v>2275.5</v>
      </c>
      <c r="R3058" s="1">
        <v>10</v>
      </c>
      <c r="S3058" s="11">
        <v>386.83499999999981</v>
      </c>
      <c r="T3058" s="20" t="str">
        <f>VLOOKUP(N3058,Referans!A:B,2,FALSE)</f>
        <v>Ahmet Yılmaz</v>
      </c>
      <c r="U3058" s="20" t="str">
        <f>INDEX(Referans!B:B,MATCH(N3058,Referans!A:A,0))</f>
        <v>Ahmet Yılmaz</v>
      </c>
      <c r="V3058" s="20" t="str">
        <f t="shared" si="47"/>
        <v>KARLI</v>
      </c>
    </row>
    <row r="3059" spans="1:22" x14ac:dyDescent="0.25">
      <c r="A3059" s="1">
        <v>5302</v>
      </c>
      <c r="B3059" s="19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1">
        <v>1979.6999999999998</v>
      </c>
      <c r="R3059" s="1">
        <v>6</v>
      </c>
      <c r="S3059" s="11">
        <v>653.30099999999982</v>
      </c>
      <c r="T3059" s="20" t="str">
        <f>VLOOKUP(N3059,Referans!A:B,2,FALSE)</f>
        <v>Mehmet Kaya</v>
      </c>
      <c r="U3059" s="20" t="str">
        <f>INDEX(Referans!B:B,MATCH(N3059,Referans!A:A,0))</f>
        <v>Mehmet Kaya</v>
      </c>
      <c r="V3059" s="20" t="str">
        <f t="shared" si="47"/>
        <v>KARLI</v>
      </c>
    </row>
    <row r="3060" spans="1:22" x14ac:dyDescent="0.25">
      <c r="A3060" s="1">
        <v>5303</v>
      </c>
      <c r="B3060" s="19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1">
        <v>62.099999999999994</v>
      </c>
      <c r="R3060" s="1">
        <v>6</v>
      </c>
      <c r="S3060" s="11">
        <v>29.808</v>
      </c>
      <c r="T3060" s="20" t="str">
        <f>VLOOKUP(N3060,Referans!A:B,2,FALSE)</f>
        <v>Ayşe Demir</v>
      </c>
      <c r="U3060" s="20" t="str">
        <f>INDEX(Referans!B:B,MATCH(N3060,Referans!A:A,0))</f>
        <v>Ayşe Demir</v>
      </c>
      <c r="V3060" s="20" t="str">
        <f t="shared" si="47"/>
        <v>KARLI</v>
      </c>
    </row>
    <row r="3061" spans="1:22" x14ac:dyDescent="0.25">
      <c r="A3061" s="1">
        <v>5306</v>
      </c>
      <c r="B3061" s="19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1">
        <v>68.949999999999989</v>
      </c>
      <c r="R3061" s="1">
        <v>5</v>
      </c>
      <c r="S3061" s="11">
        <v>28.959000000000003</v>
      </c>
      <c r="T3061" s="20" t="str">
        <f>VLOOKUP(N3061,Referans!A:B,2,FALSE)</f>
        <v>Ahmet Yılmaz</v>
      </c>
      <c r="U3061" s="20" t="str">
        <f>INDEX(Referans!B:B,MATCH(N3061,Referans!A:A,0))</f>
        <v>Ahmet Yılmaz</v>
      </c>
      <c r="V3061" s="20" t="str">
        <f t="shared" si="47"/>
        <v>KARLI</v>
      </c>
    </row>
    <row r="3062" spans="1:22" x14ac:dyDescent="0.25">
      <c r="A3062" s="1">
        <v>5307</v>
      </c>
      <c r="B3062" s="19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1">
        <v>296.37</v>
      </c>
      <c r="R3062" s="1">
        <v>3</v>
      </c>
      <c r="S3062" s="11">
        <v>80.019899999999993</v>
      </c>
      <c r="T3062" s="20" t="str">
        <f>VLOOKUP(N3062,Referans!A:B,2,FALSE)</f>
        <v>Ayşe Demir</v>
      </c>
      <c r="U3062" s="20" t="str">
        <f>INDEX(Referans!B:B,MATCH(N3062,Referans!A:A,0))</f>
        <v>Ayşe Demir</v>
      </c>
      <c r="V3062" s="20" t="str">
        <f t="shared" si="47"/>
        <v>KARLI</v>
      </c>
    </row>
    <row r="3063" spans="1:22" x14ac:dyDescent="0.25">
      <c r="A3063" s="1">
        <v>5308</v>
      </c>
      <c r="B3063" s="19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1">
        <v>39.979999999999997</v>
      </c>
      <c r="R3063" s="1">
        <v>2</v>
      </c>
      <c r="S3063" s="11">
        <v>1.9989999999999952</v>
      </c>
      <c r="T3063" s="20" t="str">
        <f>VLOOKUP(N3063,Referans!A:B,2,FALSE)</f>
        <v>Mehmet Kaya</v>
      </c>
      <c r="U3063" s="20" t="str">
        <f>INDEX(Referans!B:B,MATCH(N3063,Referans!A:A,0))</f>
        <v>Mehmet Kaya</v>
      </c>
      <c r="V3063" s="20" t="str">
        <f t="shared" si="47"/>
        <v>KARLI</v>
      </c>
    </row>
    <row r="3064" spans="1:22" x14ac:dyDescent="0.25">
      <c r="A3064" s="1">
        <v>5309</v>
      </c>
      <c r="B3064" s="19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1">
        <v>191.05799999999999</v>
      </c>
      <c r="R3064" s="1">
        <v>3</v>
      </c>
      <c r="S3064" s="11">
        <v>-46.399800000000013</v>
      </c>
      <c r="T3064" s="20" t="str">
        <f>VLOOKUP(N3064,Referans!A:B,2,FALSE)</f>
        <v>Ahmet Yılmaz</v>
      </c>
      <c r="U3064" s="20" t="str">
        <f>INDEX(Referans!B:B,MATCH(N3064,Referans!A:A,0))</f>
        <v>Ahmet Yılmaz</v>
      </c>
      <c r="V3064" s="20" t="str">
        <f t="shared" si="47"/>
        <v>ZARARLI</v>
      </c>
    </row>
    <row r="3065" spans="1:22" x14ac:dyDescent="0.25">
      <c r="A3065" s="1">
        <v>5310</v>
      </c>
      <c r="B3065" s="19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1">
        <v>13.040000000000001</v>
      </c>
      <c r="R3065" s="1">
        <v>5</v>
      </c>
      <c r="S3065" s="11">
        <v>3.9120000000000004</v>
      </c>
      <c r="T3065" s="20" t="str">
        <f>VLOOKUP(N3065,Referans!A:B,2,FALSE)</f>
        <v>Ayşe Demir</v>
      </c>
      <c r="U3065" s="20" t="str">
        <f>INDEX(Referans!B:B,MATCH(N3065,Referans!A:A,0))</f>
        <v>Ayşe Demir</v>
      </c>
      <c r="V3065" s="20" t="str">
        <f t="shared" si="47"/>
        <v>KARLI</v>
      </c>
    </row>
    <row r="3066" spans="1:22" x14ac:dyDescent="0.25">
      <c r="A3066" s="1">
        <v>5311</v>
      </c>
      <c r="B3066" s="19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1">
        <v>1525.1879999999996</v>
      </c>
      <c r="R3066" s="1">
        <v>6</v>
      </c>
      <c r="S3066" s="11">
        <v>-2287.7820000000002</v>
      </c>
      <c r="T3066" s="20" t="str">
        <f>VLOOKUP(N3066,Referans!A:B,2,FALSE)</f>
        <v>Ayşe Demir</v>
      </c>
      <c r="U3066" s="20" t="str">
        <f>INDEX(Referans!B:B,MATCH(N3066,Referans!A:A,0))</f>
        <v>Ayşe Demir</v>
      </c>
      <c r="V3066" s="20" t="str">
        <f t="shared" si="47"/>
        <v>ZARARLI</v>
      </c>
    </row>
    <row r="3067" spans="1:22" x14ac:dyDescent="0.25">
      <c r="A3067" s="1">
        <v>5312</v>
      </c>
      <c r="B3067" s="19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1">
        <v>9.2159999999999993</v>
      </c>
      <c r="R3067" s="1">
        <v>4</v>
      </c>
      <c r="S3067" s="11">
        <v>3.3408000000000002</v>
      </c>
      <c r="T3067" s="20" t="str">
        <f>VLOOKUP(N3067,Referans!A:B,2,FALSE)</f>
        <v>Ayşe Demir</v>
      </c>
      <c r="U3067" s="20" t="str">
        <f>INDEX(Referans!B:B,MATCH(N3067,Referans!A:A,0))</f>
        <v>Ayşe Demir</v>
      </c>
      <c r="V3067" s="20" t="str">
        <f t="shared" si="47"/>
        <v>KARLI</v>
      </c>
    </row>
    <row r="3068" spans="1:22" x14ac:dyDescent="0.25">
      <c r="A3068" s="1">
        <v>5313</v>
      </c>
      <c r="B3068" s="19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1">
        <v>28.048000000000002</v>
      </c>
      <c r="R3068" s="1">
        <v>2</v>
      </c>
      <c r="S3068" s="11">
        <v>3.5059999999999967</v>
      </c>
      <c r="T3068" s="20" t="str">
        <f>VLOOKUP(N3068,Referans!A:B,2,FALSE)</f>
        <v>Ayşe Demir</v>
      </c>
      <c r="U3068" s="20" t="str">
        <f>INDEX(Referans!B:B,MATCH(N3068,Referans!A:A,0))</f>
        <v>Ayşe Demir</v>
      </c>
      <c r="V3068" s="20" t="str">
        <f t="shared" si="47"/>
        <v>KARLI</v>
      </c>
    </row>
    <row r="3069" spans="1:22" x14ac:dyDescent="0.25">
      <c r="A3069" s="1">
        <v>5314</v>
      </c>
      <c r="B3069" s="19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1">
        <v>64.959999999999994</v>
      </c>
      <c r="R3069" s="1">
        <v>2</v>
      </c>
      <c r="S3069" s="11">
        <v>21.436799999999998</v>
      </c>
      <c r="T3069" s="20" t="str">
        <f>VLOOKUP(N3069,Referans!A:B,2,FALSE)</f>
        <v>Ahmet Yılmaz</v>
      </c>
      <c r="U3069" s="20" t="str">
        <f>INDEX(Referans!B:B,MATCH(N3069,Referans!A:A,0))</f>
        <v>Ahmet Yılmaz</v>
      </c>
      <c r="V3069" s="20" t="str">
        <f t="shared" si="47"/>
        <v>KARLI</v>
      </c>
    </row>
    <row r="3070" spans="1:22" x14ac:dyDescent="0.25">
      <c r="A3070" s="1">
        <v>5315</v>
      </c>
      <c r="B3070" s="19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1">
        <v>30.56</v>
      </c>
      <c r="R3070" s="1">
        <v>4</v>
      </c>
      <c r="S3070" s="11">
        <v>14.974399999999999</v>
      </c>
      <c r="T3070" s="20" t="str">
        <f>VLOOKUP(N3070,Referans!A:B,2,FALSE)</f>
        <v>Ayşe Demir</v>
      </c>
      <c r="U3070" s="20" t="str">
        <f>INDEX(Referans!B:B,MATCH(N3070,Referans!A:A,0))</f>
        <v>Ayşe Demir</v>
      </c>
      <c r="V3070" s="20" t="str">
        <f t="shared" si="47"/>
        <v>KARLI</v>
      </c>
    </row>
    <row r="3071" spans="1:22" x14ac:dyDescent="0.25">
      <c r="A3071" s="1">
        <v>5316</v>
      </c>
      <c r="B3071" s="19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1">
        <v>187.05600000000001</v>
      </c>
      <c r="R3071" s="1">
        <v>9</v>
      </c>
      <c r="S3071" s="11">
        <v>11.69100000000001</v>
      </c>
      <c r="T3071" s="20" t="str">
        <f>VLOOKUP(N3071,Referans!A:B,2,FALSE)</f>
        <v>Ahmet Yılmaz</v>
      </c>
      <c r="U3071" s="20" t="str">
        <f>INDEX(Referans!B:B,MATCH(N3071,Referans!A:A,0))</f>
        <v>Ahmet Yılmaz</v>
      </c>
      <c r="V3071" s="20" t="str">
        <f t="shared" si="47"/>
        <v>KARLI</v>
      </c>
    </row>
    <row r="3072" spans="1:22" x14ac:dyDescent="0.25">
      <c r="A3072" s="1">
        <v>5317</v>
      </c>
      <c r="B3072" s="19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1">
        <v>11.808</v>
      </c>
      <c r="R3072" s="1">
        <v>2</v>
      </c>
      <c r="S3072" s="11">
        <v>1.3283999999999985</v>
      </c>
      <c r="T3072" s="20" t="str">
        <f>VLOOKUP(N3072,Referans!A:B,2,FALSE)</f>
        <v>Ahmet Yılmaz</v>
      </c>
      <c r="U3072" s="20" t="str">
        <f>INDEX(Referans!B:B,MATCH(N3072,Referans!A:A,0))</f>
        <v>Ahmet Yılmaz</v>
      </c>
      <c r="V3072" s="20" t="str">
        <f t="shared" si="47"/>
        <v>KARLI</v>
      </c>
    </row>
    <row r="3073" spans="1:22" x14ac:dyDescent="0.25">
      <c r="A3073" s="1">
        <v>5318</v>
      </c>
      <c r="B3073" s="19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1">
        <v>9.6560000000000006</v>
      </c>
      <c r="R3073" s="1">
        <v>1</v>
      </c>
      <c r="S3073" s="11">
        <v>1.5691000000000002</v>
      </c>
      <c r="T3073" s="20" t="str">
        <f>VLOOKUP(N3073,Referans!A:B,2,FALSE)</f>
        <v>Ahmet Yılmaz</v>
      </c>
      <c r="U3073" s="20" t="str">
        <f>INDEX(Referans!B:B,MATCH(N3073,Referans!A:A,0))</f>
        <v>Ahmet Yılmaz</v>
      </c>
      <c r="V3073" s="20" t="str">
        <f t="shared" si="47"/>
        <v>KARLI</v>
      </c>
    </row>
    <row r="3074" spans="1:22" x14ac:dyDescent="0.25">
      <c r="A3074" s="1">
        <v>5319</v>
      </c>
      <c r="B3074" s="19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1">
        <v>20.736000000000004</v>
      </c>
      <c r="R3074" s="1">
        <v>4</v>
      </c>
      <c r="S3074" s="11">
        <v>7.2576000000000001</v>
      </c>
      <c r="T3074" s="20" t="str">
        <f>VLOOKUP(N3074,Referans!A:B,2,FALSE)</f>
        <v>Ayşe Demir</v>
      </c>
      <c r="U3074" s="20" t="str">
        <f>INDEX(Referans!B:B,MATCH(N3074,Referans!A:A,0))</f>
        <v>Ayşe Demir</v>
      </c>
      <c r="V3074" s="20" t="str">
        <f t="shared" ref="V3074:V3137" si="48">IF(S3074&gt;0,"KARLI",IF(S3074=0,"KAR VEYA ZARAR YOK","ZARARLI"))</f>
        <v>KARLI</v>
      </c>
    </row>
    <row r="3075" spans="1:22" x14ac:dyDescent="0.25">
      <c r="A3075" s="1">
        <v>5320</v>
      </c>
      <c r="B3075" s="19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1">
        <v>27.360000000000003</v>
      </c>
      <c r="R3075" s="1">
        <v>3</v>
      </c>
      <c r="S3075" s="11">
        <v>-21.887999999999991</v>
      </c>
      <c r="T3075" s="20" t="str">
        <f>VLOOKUP(N3075,Referans!A:B,2,FALSE)</f>
        <v>Ayşe Demir</v>
      </c>
      <c r="U3075" s="20" t="str">
        <f>INDEX(Referans!B:B,MATCH(N3075,Referans!A:A,0))</f>
        <v>Ayşe Demir</v>
      </c>
      <c r="V3075" s="20" t="str">
        <f t="shared" si="48"/>
        <v>ZARARLI</v>
      </c>
    </row>
    <row r="3076" spans="1:22" x14ac:dyDescent="0.25">
      <c r="A3076" s="1">
        <v>5321</v>
      </c>
      <c r="B3076" s="19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1">
        <v>2314.116</v>
      </c>
      <c r="R3076" s="1">
        <v>7</v>
      </c>
      <c r="S3076" s="11">
        <v>-1002.7836000000001</v>
      </c>
      <c r="T3076" s="20" t="str">
        <f>VLOOKUP(N3076,Referans!A:B,2,FALSE)</f>
        <v>Ahmet Yılmaz</v>
      </c>
      <c r="U3076" s="20" t="str">
        <f>INDEX(Referans!B:B,MATCH(N3076,Referans!A:A,0))</f>
        <v>Ahmet Yılmaz</v>
      </c>
      <c r="V3076" s="20" t="str">
        <f t="shared" si="48"/>
        <v>ZARARLI</v>
      </c>
    </row>
    <row r="3077" spans="1:22" x14ac:dyDescent="0.25">
      <c r="A3077" s="1">
        <v>5322</v>
      </c>
      <c r="B3077" s="19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1">
        <v>34.236000000000004</v>
      </c>
      <c r="R3077" s="1">
        <v>4</v>
      </c>
      <c r="S3077" s="11">
        <v>-26.247599999999998</v>
      </c>
      <c r="T3077" s="20" t="str">
        <f>VLOOKUP(N3077,Referans!A:B,2,FALSE)</f>
        <v>Ayşe Demir</v>
      </c>
      <c r="U3077" s="20" t="str">
        <f>INDEX(Referans!B:B,MATCH(N3077,Referans!A:A,0))</f>
        <v>Ayşe Demir</v>
      </c>
      <c r="V3077" s="20" t="str">
        <f t="shared" si="48"/>
        <v>ZARARLI</v>
      </c>
    </row>
    <row r="3078" spans="1:22" x14ac:dyDescent="0.25">
      <c r="A3078" s="1">
        <v>5323</v>
      </c>
      <c r="B3078" s="19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1">
        <v>19.760000000000002</v>
      </c>
      <c r="R3078" s="1">
        <v>2</v>
      </c>
      <c r="S3078" s="11">
        <v>5.9279999999999999</v>
      </c>
      <c r="T3078" s="20" t="str">
        <f>VLOOKUP(N3078,Referans!A:B,2,FALSE)</f>
        <v>Ahmet Yılmaz</v>
      </c>
      <c r="U3078" s="20" t="str">
        <f>INDEX(Referans!B:B,MATCH(N3078,Referans!A:A,0))</f>
        <v>Ahmet Yılmaz</v>
      </c>
      <c r="V3078" s="20" t="str">
        <f t="shared" si="48"/>
        <v>KARLI</v>
      </c>
    </row>
    <row r="3079" spans="1:22" x14ac:dyDescent="0.25">
      <c r="A3079" s="1">
        <v>5324</v>
      </c>
      <c r="B3079" s="19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1">
        <v>15.96</v>
      </c>
      <c r="R3079" s="1">
        <v>2</v>
      </c>
      <c r="S3079" s="11">
        <v>7.98</v>
      </c>
      <c r="T3079" s="20" t="str">
        <f>VLOOKUP(N3079,Referans!A:B,2,FALSE)</f>
        <v>Ayşe Demir</v>
      </c>
      <c r="U3079" s="20" t="str">
        <f>INDEX(Referans!B:B,MATCH(N3079,Referans!A:A,0))</f>
        <v>Ayşe Demir</v>
      </c>
      <c r="V3079" s="20" t="str">
        <f t="shared" si="48"/>
        <v>KARLI</v>
      </c>
    </row>
    <row r="3080" spans="1:22" x14ac:dyDescent="0.25">
      <c r="A3080" s="1">
        <v>5330</v>
      </c>
      <c r="B3080" s="19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1">
        <v>33.568000000000005</v>
      </c>
      <c r="R3080" s="1">
        <v>2</v>
      </c>
      <c r="S3080" s="11">
        <v>11.748799999999997</v>
      </c>
      <c r="T3080" s="20" t="str">
        <f>VLOOKUP(N3080,Referans!A:B,2,FALSE)</f>
        <v>Ayşe Demir</v>
      </c>
      <c r="U3080" s="20" t="str">
        <f>INDEX(Referans!B:B,MATCH(N3080,Referans!A:A,0))</f>
        <v>Ayşe Demir</v>
      </c>
      <c r="V3080" s="20" t="str">
        <f t="shared" si="48"/>
        <v>KARLI</v>
      </c>
    </row>
    <row r="3081" spans="1:22" x14ac:dyDescent="0.25">
      <c r="A3081" s="1">
        <v>5331</v>
      </c>
      <c r="B3081" s="19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1">
        <v>63.94</v>
      </c>
      <c r="R3081" s="1">
        <v>1</v>
      </c>
      <c r="S3081" s="11">
        <v>24.936599999999999</v>
      </c>
      <c r="T3081" s="20" t="str">
        <f>VLOOKUP(N3081,Referans!A:B,2,FALSE)</f>
        <v>Ahmet Yılmaz</v>
      </c>
      <c r="U3081" s="20" t="str">
        <f>INDEX(Referans!B:B,MATCH(N3081,Referans!A:A,0))</f>
        <v>Ahmet Yılmaz</v>
      </c>
      <c r="V3081" s="20" t="str">
        <f t="shared" si="48"/>
        <v>KARLI</v>
      </c>
    </row>
    <row r="3082" spans="1:22" x14ac:dyDescent="0.25">
      <c r="A3082" s="1">
        <v>5332</v>
      </c>
      <c r="B3082" s="19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1">
        <v>60.600000000000009</v>
      </c>
      <c r="R3082" s="1">
        <v>5</v>
      </c>
      <c r="S3082" s="11">
        <v>20.452499999999997</v>
      </c>
      <c r="T3082" s="20" t="str">
        <f>VLOOKUP(N3082,Referans!A:B,2,FALSE)</f>
        <v>Ayşe Demir</v>
      </c>
      <c r="U3082" s="20" t="str">
        <f>INDEX(Referans!B:B,MATCH(N3082,Referans!A:A,0))</f>
        <v>Ayşe Demir</v>
      </c>
      <c r="V3082" s="20" t="str">
        <f t="shared" si="48"/>
        <v>KARLI</v>
      </c>
    </row>
    <row r="3083" spans="1:22" x14ac:dyDescent="0.25">
      <c r="A3083" s="1">
        <v>5333</v>
      </c>
      <c r="B3083" s="19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1">
        <v>22.72</v>
      </c>
      <c r="R3083" s="1">
        <v>4</v>
      </c>
      <c r="S3083" s="11">
        <v>6.5887999999999991</v>
      </c>
      <c r="T3083" s="20" t="str">
        <f>VLOOKUP(N3083,Referans!A:B,2,FALSE)</f>
        <v>Ayşe Demir</v>
      </c>
      <c r="U3083" s="20" t="str">
        <f>INDEX(Referans!B:B,MATCH(N3083,Referans!A:A,0))</f>
        <v>Ayşe Demir</v>
      </c>
      <c r="V3083" s="20" t="str">
        <f t="shared" si="48"/>
        <v>KARLI</v>
      </c>
    </row>
    <row r="3084" spans="1:22" x14ac:dyDescent="0.25">
      <c r="A3084" s="1">
        <v>5338</v>
      </c>
      <c r="B3084" s="19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1">
        <v>307.77600000000001</v>
      </c>
      <c r="R3084" s="1">
        <v>7</v>
      </c>
      <c r="S3084" s="11">
        <v>111.5688</v>
      </c>
      <c r="T3084" s="20" t="str">
        <f>VLOOKUP(N3084,Referans!A:B,2,FALSE)</f>
        <v>Ayşe Demir</v>
      </c>
      <c r="U3084" s="20" t="str">
        <f>INDEX(Referans!B:B,MATCH(N3084,Referans!A:A,0))</f>
        <v>Ayşe Demir</v>
      </c>
      <c r="V3084" s="20" t="str">
        <f t="shared" si="48"/>
        <v>KARLI</v>
      </c>
    </row>
    <row r="3085" spans="1:22" x14ac:dyDescent="0.25">
      <c r="A3085" s="1">
        <v>5346</v>
      </c>
      <c r="B3085" s="19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1">
        <v>725.84</v>
      </c>
      <c r="R3085" s="1">
        <v>4</v>
      </c>
      <c r="S3085" s="11">
        <v>210.4935999999999</v>
      </c>
      <c r="T3085" s="20" t="str">
        <f>VLOOKUP(N3085,Referans!A:B,2,FALSE)</f>
        <v>Ayşe Demir</v>
      </c>
      <c r="U3085" s="20" t="str">
        <f>INDEX(Referans!B:B,MATCH(N3085,Referans!A:A,0))</f>
        <v>Ayşe Demir</v>
      </c>
      <c r="V3085" s="20" t="str">
        <f t="shared" si="48"/>
        <v>KARLI</v>
      </c>
    </row>
    <row r="3086" spans="1:22" x14ac:dyDescent="0.25">
      <c r="A3086" s="1">
        <v>5347</v>
      </c>
      <c r="B3086" s="19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1">
        <v>10.896000000000001</v>
      </c>
      <c r="R3086" s="1">
        <v>3</v>
      </c>
      <c r="S3086" s="11">
        <v>3.9497999999999998</v>
      </c>
      <c r="T3086" s="20" t="str">
        <f>VLOOKUP(N3086,Referans!A:B,2,FALSE)</f>
        <v>Ayşe Demir</v>
      </c>
      <c r="U3086" s="20" t="str">
        <f>INDEX(Referans!B:B,MATCH(N3086,Referans!A:A,0))</f>
        <v>Ayşe Demir</v>
      </c>
      <c r="V3086" s="20" t="str">
        <f t="shared" si="48"/>
        <v>KARLI</v>
      </c>
    </row>
    <row r="3087" spans="1:22" x14ac:dyDescent="0.25">
      <c r="A3087" s="1">
        <v>5348</v>
      </c>
      <c r="B3087" s="19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1">
        <v>8.5440000000000005</v>
      </c>
      <c r="R3087" s="1">
        <v>2</v>
      </c>
      <c r="S3087" s="11">
        <v>2.8835999999999995</v>
      </c>
      <c r="T3087" s="20" t="str">
        <f>VLOOKUP(N3087,Referans!A:B,2,FALSE)</f>
        <v>Ayşe Demir</v>
      </c>
      <c r="U3087" s="20" t="str">
        <f>INDEX(Referans!B:B,MATCH(N3087,Referans!A:A,0))</f>
        <v>Ayşe Demir</v>
      </c>
      <c r="V3087" s="20" t="str">
        <f t="shared" si="48"/>
        <v>KARLI</v>
      </c>
    </row>
    <row r="3088" spans="1:22" x14ac:dyDescent="0.25">
      <c r="A3088" s="1">
        <v>5351</v>
      </c>
      <c r="B3088" s="19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1">
        <v>143.85600000000002</v>
      </c>
      <c r="R3088" s="1">
        <v>9</v>
      </c>
      <c r="S3088" s="11">
        <v>48.551399999999994</v>
      </c>
      <c r="T3088" s="20" t="str">
        <f>VLOOKUP(N3088,Referans!A:B,2,FALSE)</f>
        <v>Ayşe Demir</v>
      </c>
      <c r="U3088" s="20" t="str">
        <f>INDEX(Referans!B:B,MATCH(N3088,Referans!A:A,0))</f>
        <v>Ayşe Demir</v>
      </c>
      <c r="V3088" s="20" t="str">
        <f t="shared" si="48"/>
        <v>KARLI</v>
      </c>
    </row>
    <row r="3089" spans="1:22" x14ac:dyDescent="0.25">
      <c r="A3089" s="1">
        <v>5352</v>
      </c>
      <c r="B3089" s="19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1">
        <v>41.92</v>
      </c>
      <c r="R3089" s="1">
        <v>4</v>
      </c>
      <c r="S3089" s="11">
        <v>15.195999999999998</v>
      </c>
      <c r="T3089" s="20" t="str">
        <f>VLOOKUP(N3089,Referans!A:B,2,FALSE)</f>
        <v>Ayşe Demir</v>
      </c>
      <c r="U3089" s="20" t="str">
        <f>INDEX(Referans!B:B,MATCH(N3089,Referans!A:A,0))</f>
        <v>Ayşe Demir</v>
      </c>
      <c r="V3089" s="20" t="str">
        <f t="shared" si="48"/>
        <v>KARLI</v>
      </c>
    </row>
    <row r="3090" spans="1:22" x14ac:dyDescent="0.25">
      <c r="A3090" s="1">
        <v>5353</v>
      </c>
      <c r="B3090" s="19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1">
        <v>329.58400000000006</v>
      </c>
      <c r="R3090" s="1">
        <v>2</v>
      </c>
      <c r="S3090" s="11">
        <v>37.078199999999981</v>
      </c>
      <c r="T3090" s="20" t="str">
        <f>VLOOKUP(N3090,Referans!A:B,2,FALSE)</f>
        <v>Mehmet Kaya</v>
      </c>
      <c r="U3090" s="20" t="str">
        <f>INDEX(Referans!B:B,MATCH(N3090,Referans!A:A,0))</f>
        <v>Mehmet Kaya</v>
      </c>
      <c r="V3090" s="20" t="str">
        <f t="shared" si="48"/>
        <v>KARLI</v>
      </c>
    </row>
    <row r="3091" spans="1:22" x14ac:dyDescent="0.25">
      <c r="A3091" s="1">
        <v>5354</v>
      </c>
      <c r="B3091" s="19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1">
        <v>87.28</v>
      </c>
      <c r="R3091" s="1">
        <v>8</v>
      </c>
      <c r="S3091" s="11">
        <v>41.021599999999999</v>
      </c>
      <c r="T3091" s="20" t="str">
        <f>VLOOKUP(N3091,Referans!A:B,2,FALSE)</f>
        <v>Ayşe Demir</v>
      </c>
      <c r="U3091" s="20" t="str">
        <f>INDEX(Referans!B:B,MATCH(N3091,Referans!A:A,0))</f>
        <v>Ayşe Demir</v>
      </c>
      <c r="V3091" s="20" t="str">
        <f t="shared" si="48"/>
        <v>KARLI</v>
      </c>
    </row>
    <row r="3092" spans="1:22" x14ac:dyDescent="0.25">
      <c r="A3092" s="1">
        <v>5357</v>
      </c>
      <c r="B3092" s="19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1">
        <v>27.240000000000002</v>
      </c>
      <c r="R3092" s="1">
        <v>5</v>
      </c>
      <c r="S3092" s="11">
        <v>9.5339999999999971</v>
      </c>
      <c r="T3092" s="20" t="str">
        <f>VLOOKUP(N3092,Referans!A:B,2,FALSE)</f>
        <v>Ayşe Demir</v>
      </c>
      <c r="U3092" s="20" t="str">
        <f>INDEX(Referans!B:B,MATCH(N3092,Referans!A:A,0))</f>
        <v>Ayşe Demir</v>
      </c>
      <c r="V3092" s="20" t="str">
        <f t="shared" si="48"/>
        <v>KARLI</v>
      </c>
    </row>
    <row r="3093" spans="1:22" x14ac:dyDescent="0.25">
      <c r="A3093" s="1">
        <v>5361</v>
      </c>
      <c r="B3093" s="19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1">
        <v>198.27200000000002</v>
      </c>
      <c r="R3093" s="1">
        <v>8</v>
      </c>
      <c r="S3093" s="11">
        <v>-32.219200000000022</v>
      </c>
      <c r="T3093" s="20" t="str">
        <f>VLOOKUP(N3093,Referans!A:B,2,FALSE)</f>
        <v>Ahmet Yılmaz</v>
      </c>
      <c r="U3093" s="20" t="str">
        <f>INDEX(Referans!B:B,MATCH(N3093,Referans!A:A,0))</f>
        <v>Ahmet Yılmaz</v>
      </c>
      <c r="V3093" s="20" t="str">
        <f t="shared" si="48"/>
        <v>ZARARLI</v>
      </c>
    </row>
    <row r="3094" spans="1:22" x14ac:dyDescent="0.25">
      <c r="A3094" s="1">
        <v>5362</v>
      </c>
      <c r="B3094" s="19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1">
        <v>720.7600000000001</v>
      </c>
      <c r="R3094" s="1">
        <v>5</v>
      </c>
      <c r="S3094" s="11">
        <v>54.056999999999988</v>
      </c>
      <c r="T3094" s="20" t="str">
        <f>VLOOKUP(N3094,Referans!A:B,2,FALSE)</f>
        <v>Ayşe Demir</v>
      </c>
      <c r="U3094" s="20" t="str">
        <f>INDEX(Referans!B:B,MATCH(N3094,Referans!A:A,0))</f>
        <v>Ayşe Demir</v>
      </c>
      <c r="V3094" s="20" t="str">
        <f t="shared" si="48"/>
        <v>KARLI</v>
      </c>
    </row>
    <row r="3095" spans="1:22" x14ac:dyDescent="0.25">
      <c r="A3095" s="1">
        <v>5363</v>
      </c>
      <c r="B3095" s="19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1">
        <v>70.56</v>
      </c>
      <c r="R3095" s="1">
        <v>6</v>
      </c>
      <c r="S3095" s="11">
        <v>23.990399999999994</v>
      </c>
      <c r="T3095" s="20" t="str">
        <f>VLOOKUP(N3095,Referans!A:B,2,FALSE)</f>
        <v>Ahmet Yılmaz</v>
      </c>
      <c r="U3095" s="20" t="str">
        <f>INDEX(Referans!B:B,MATCH(N3095,Referans!A:A,0))</f>
        <v>Ahmet Yılmaz</v>
      </c>
      <c r="V3095" s="20" t="str">
        <f t="shared" si="48"/>
        <v>KARLI</v>
      </c>
    </row>
    <row r="3096" spans="1:22" x14ac:dyDescent="0.25">
      <c r="A3096" s="1">
        <v>5364</v>
      </c>
      <c r="B3096" s="19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1">
        <v>81.96</v>
      </c>
      <c r="R3096" s="1">
        <v>2</v>
      </c>
      <c r="S3096" s="11">
        <v>22.948799999999999</v>
      </c>
      <c r="T3096" s="20" t="str">
        <f>VLOOKUP(N3096,Referans!A:B,2,FALSE)</f>
        <v>Ayşe Demir</v>
      </c>
      <c r="U3096" s="20" t="str">
        <f>INDEX(Referans!B:B,MATCH(N3096,Referans!A:A,0))</f>
        <v>Ayşe Demir</v>
      </c>
      <c r="V3096" s="20" t="str">
        <f t="shared" si="48"/>
        <v>KARLI</v>
      </c>
    </row>
    <row r="3097" spans="1:22" x14ac:dyDescent="0.25">
      <c r="A3097" s="1">
        <v>5366</v>
      </c>
      <c r="B3097" s="19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1">
        <v>151.19200000000001</v>
      </c>
      <c r="R3097" s="1">
        <v>1</v>
      </c>
      <c r="S3097" s="11">
        <v>13.229299999999995</v>
      </c>
      <c r="T3097" s="20" t="str">
        <f>VLOOKUP(N3097,Referans!A:B,2,FALSE)</f>
        <v>Mehmet Kaya</v>
      </c>
      <c r="U3097" s="20" t="str">
        <f>INDEX(Referans!B:B,MATCH(N3097,Referans!A:A,0))</f>
        <v>Mehmet Kaya</v>
      </c>
      <c r="V3097" s="20" t="str">
        <f t="shared" si="48"/>
        <v>KARLI</v>
      </c>
    </row>
    <row r="3098" spans="1:22" x14ac:dyDescent="0.25">
      <c r="A3098" s="1">
        <v>5367</v>
      </c>
      <c r="B3098" s="19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1">
        <v>88.77600000000001</v>
      </c>
      <c r="R3098" s="1">
        <v>3</v>
      </c>
      <c r="S3098" s="11">
        <v>7.7679000000000009</v>
      </c>
      <c r="T3098" s="20" t="str">
        <f>VLOOKUP(N3098,Referans!A:B,2,FALSE)</f>
        <v>Mehmet Kaya</v>
      </c>
      <c r="U3098" s="20" t="str">
        <f>INDEX(Referans!B:B,MATCH(N3098,Referans!A:A,0))</f>
        <v>Mehmet Kaya</v>
      </c>
      <c r="V3098" s="20" t="str">
        <f t="shared" si="48"/>
        <v>KARLI</v>
      </c>
    </row>
    <row r="3099" spans="1:22" x14ac:dyDescent="0.25">
      <c r="A3099" s="1">
        <v>5368</v>
      </c>
      <c r="B3099" s="19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1">
        <v>11.56</v>
      </c>
      <c r="R3099" s="1">
        <v>4</v>
      </c>
      <c r="S3099" s="11">
        <v>5.4332000000000003</v>
      </c>
      <c r="T3099" s="20" t="str">
        <f>VLOOKUP(N3099,Referans!A:B,2,FALSE)</f>
        <v>Ayşe Demir</v>
      </c>
      <c r="U3099" s="20" t="str">
        <f>INDEX(Referans!B:B,MATCH(N3099,Referans!A:A,0))</f>
        <v>Ayşe Demir</v>
      </c>
      <c r="V3099" s="20" t="str">
        <f t="shared" si="48"/>
        <v>KARLI</v>
      </c>
    </row>
    <row r="3100" spans="1:22" x14ac:dyDescent="0.25">
      <c r="A3100" s="1">
        <v>5369</v>
      </c>
      <c r="B3100" s="19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1">
        <v>15.58</v>
      </c>
      <c r="R3100" s="1">
        <v>1</v>
      </c>
      <c r="S3100" s="11">
        <v>3.8949999999999996</v>
      </c>
      <c r="T3100" s="20" t="str">
        <f>VLOOKUP(N3100,Referans!A:B,2,FALSE)</f>
        <v>Ayşe Demir</v>
      </c>
      <c r="U3100" s="20" t="str">
        <f>INDEX(Referans!B:B,MATCH(N3100,Referans!A:A,0))</f>
        <v>Ayşe Demir</v>
      </c>
      <c r="V3100" s="20" t="str">
        <f t="shared" si="48"/>
        <v>KARLI</v>
      </c>
    </row>
    <row r="3101" spans="1:22" x14ac:dyDescent="0.25">
      <c r="A3101" s="1">
        <v>5370</v>
      </c>
      <c r="B3101" s="19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1">
        <v>85.055999999999997</v>
      </c>
      <c r="R3101" s="1">
        <v>3</v>
      </c>
      <c r="S3101" s="11">
        <v>28.706399999999991</v>
      </c>
      <c r="T3101" s="20" t="str">
        <f>VLOOKUP(N3101,Referans!A:B,2,FALSE)</f>
        <v>Ayşe Demir</v>
      </c>
      <c r="U3101" s="20" t="str">
        <f>INDEX(Referans!B:B,MATCH(N3101,Referans!A:A,0))</f>
        <v>Ayşe Demir</v>
      </c>
      <c r="V3101" s="20" t="str">
        <f t="shared" si="48"/>
        <v>KARLI</v>
      </c>
    </row>
    <row r="3102" spans="1:22" x14ac:dyDescent="0.25">
      <c r="A3102" s="1">
        <v>5371</v>
      </c>
      <c r="B3102" s="19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1">
        <v>273.95999999999998</v>
      </c>
      <c r="R3102" s="1">
        <v>2</v>
      </c>
      <c r="S3102" s="11">
        <v>71.229600000000005</v>
      </c>
      <c r="T3102" s="20" t="str">
        <f>VLOOKUP(N3102,Referans!A:B,2,FALSE)</f>
        <v>Ahmet Yılmaz</v>
      </c>
      <c r="U3102" s="20" t="str">
        <f>INDEX(Referans!B:B,MATCH(N3102,Referans!A:A,0))</f>
        <v>Ahmet Yılmaz</v>
      </c>
      <c r="V3102" s="20" t="str">
        <f t="shared" si="48"/>
        <v>KARLI</v>
      </c>
    </row>
    <row r="3103" spans="1:22" x14ac:dyDescent="0.25">
      <c r="A3103" s="1">
        <v>5372</v>
      </c>
      <c r="B3103" s="19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1">
        <v>306.89999999999998</v>
      </c>
      <c r="R3103" s="1">
        <v>3</v>
      </c>
      <c r="S3103" s="11">
        <v>79.793999999999997</v>
      </c>
      <c r="T3103" s="20" t="str">
        <f>VLOOKUP(N3103,Referans!A:B,2,FALSE)</f>
        <v>Ahmet Yılmaz</v>
      </c>
      <c r="U3103" s="20" t="str">
        <f>INDEX(Referans!B:B,MATCH(N3103,Referans!A:A,0))</f>
        <v>Ahmet Yılmaz</v>
      </c>
      <c r="V3103" s="20" t="str">
        <f t="shared" si="48"/>
        <v>KARLI</v>
      </c>
    </row>
    <row r="3104" spans="1:22" x14ac:dyDescent="0.25">
      <c r="A3104" s="1">
        <v>5376</v>
      </c>
      <c r="B3104" s="19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1">
        <v>98.16</v>
      </c>
      <c r="R3104" s="1">
        <v>6</v>
      </c>
      <c r="S3104" s="11">
        <v>9.8159999999999954</v>
      </c>
      <c r="T3104" s="20" t="str">
        <f>VLOOKUP(N3104,Referans!A:B,2,FALSE)</f>
        <v>Mehmet Kaya</v>
      </c>
      <c r="U3104" s="20" t="str">
        <f>INDEX(Referans!B:B,MATCH(N3104,Referans!A:A,0))</f>
        <v>Mehmet Kaya</v>
      </c>
      <c r="V3104" s="20" t="str">
        <f t="shared" si="48"/>
        <v>KARLI</v>
      </c>
    </row>
    <row r="3105" spans="1:22" x14ac:dyDescent="0.25">
      <c r="A3105" s="1">
        <v>5377</v>
      </c>
      <c r="B3105" s="19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1">
        <v>31.44</v>
      </c>
      <c r="R3105" s="1">
        <v>3</v>
      </c>
      <c r="S3105" s="11">
        <v>7.86</v>
      </c>
      <c r="T3105" s="20" t="str">
        <f>VLOOKUP(N3105,Referans!A:B,2,FALSE)</f>
        <v>Ayşe Demir</v>
      </c>
      <c r="U3105" s="20" t="str">
        <f>INDEX(Referans!B:B,MATCH(N3105,Referans!A:A,0))</f>
        <v>Ayşe Demir</v>
      </c>
      <c r="V3105" s="20" t="str">
        <f t="shared" si="48"/>
        <v>KARLI</v>
      </c>
    </row>
    <row r="3106" spans="1:22" x14ac:dyDescent="0.25">
      <c r="A3106" s="1">
        <v>5380</v>
      </c>
      <c r="B3106" s="19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1">
        <v>15.54</v>
      </c>
      <c r="R3106" s="1">
        <v>3</v>
      </c>
      <c r="S3106" s="11">
        <v>7.6145999999999994</v>
      </c>
      <c r="T3106" s="20" t="str">
        <f>VLOOKUP(N3106,Referans!A:B,2,FALSE)</f>
        <v>Ayşe Demir</v>
      </c>
      <c r="U3106" s="20" t="str">
        <f>INDEX(Referans!B:B,MATCH(N3106,Referans!A:A,0))</f>
        <v>Ayşe Demir</v>
      </c>
      <c r="V3106" s="20" t="str">
        <f t="shared" si="48"/>
        <v>KARLI</v>
      </c>
    </row>
    <row r="3107" spans="1:22" x14ac:dyDescent="0.25">
      <c r="A3107" s="1">
        <v>5381</v>
      </c>
      <c r="B3107" s="19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1">
        <v>105.55199999999999</v>
      </c>
      <c r="R3107" s="1">
        <v>6</v>
      </c>
      <c r="S3107" s="11">
        <v>35.623799999999996</v>
      </c>
      <c r="T3107" s="20" t="str">
        <f>VLOOKUP(N3107,Referans!A:B,2,FALSE)</f>
        <v>Mehmet Kaya</v>
      </c>
      <c r="U3107" s="20" t="str">
        <f>INDEX(Referans!B:B,MATCH(N3107,Referans!A:A,0))</f>
        <v>Mehmet Kaya</v>
      </c>
      <c r="V3107" s="20" t="str">
        <f t="shared" si="48"/>
        <v>KARLI</v>
      </c>
    </row>
    <row r="3108" spans="1:22" x14ac:dyDescent="0.25">
      <c r="A3108" s="1">
        <v>5382</v>
      </c>
      <c r="B3108" s="19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1">
        <v>25.920000000000005</v>
      </c>
      <c r="R3108" s="1">
        <v>5</v>
      </c>
      <c r="S3108" s="11">
        <v>9.0719999999999992</v>
      </c>
      <c r="T3108" s="20" t="str">
        <f>VLOOKUP(N3108,Referans!A:B,2,FALSE)</f>
        <v>Ayşe Demir</v>
      </c>
      <c r="U3108" s="20" t="str">
        <f>INDEX(Referans!B:B,MATCH(N3108,Referans!A:A,0))</f>
        <v>Ayşe Demir</v>
      </c>
      <c r="V3108" s="20" t="str">
        <f t="shared" si="48"/>
        <v>KARLI</v>
      </c>
    </row>
    <row r="3109" spans="1:22" x14ac:dyDescent="0.25">
      <c r="A3109" s="1">
        <v>5383</v>
      </c>
      <c r="B3109" s="19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1">
        <v>15.808000000000002</v>
      </c>
      <c r="R3109" s="1">
        <v>8</v>
      </c>
      <c r="S3109" s="11">
        <v>5.3352000000000004</v>
      </c>
      <c r="T3109" s="20" t="str">
        <f>VLOOKUP(N3109,Referans!A:B,2,FALSE)</f>
        <v>Ayşe Demir</v>
      </c>
      <c r="U3109" s="20" t="str">
        <f>INDEX(Referans!B:B,MATCH(N3109,Referans!A:A,0))</f>
        <v>Ayşe Demir</v>
      </c>
      <c r="V3109" s="20" t="str">
        <f t="shared" si="48"/>
        <v>KARLI</v>
      </c>
    </row>
    <row r="3110" spans="1:22" x14ac:dyDescent="0.25">
      <c r="A3110" s="1">
        <v>5384</v>
      </c>
      <c r="B3110" s="19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1">
        <v>10.368000000000002</v>
      </c>
      <c r="R3110" s="1">
        <v>2</v>
      </c>
      <c r="S3110" s="11">
        <v>3.7584</v>
      </c>
      <c r="T3110" s="20" t="str">
        <f>VLOOKUP(N3110,Referans!A:B,2,FALSE)</f>
        <v>Ayşe Demir</v>
      </c>
      <c r="U3110" s="20" t="str">
        <f>INDEX(Referans!B:B,MATCH(N3110,Referans!A:A,0))</f>
        <v>Ayşe Demir</v>
      </c>
      <c r="V3110" s="20" t="str">
        <f t="shared" si="48"/>
        <v>KARLI</v>
      </c>
    </row>
    <row r="3111" spans="1:22" x14ac:dyDescent="0.25">
      <c r="A3111" s="1">
        <v>5385</v>
      </c>
      <c r="B3111" s="19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1">
        <v>358.2</v>
      </c>
      <c r="R3111" s="1">
        <v>3</v>
      </c>
      <c r="S3111" s="11">
        <v>41.79000000000002</v>
      </c>
      <c r="T3111" s="20" t="str">
        <f>VLOOKUP(N3111,Referans!A:B,2,FALSE)</f>
        <v>Mehmet Kaya</v>
      </c>
      <c r="U3111" s="20" t="str">
        <f>INDEX(Referans!B:B,MATCH(N3111,Referans!A:A,0))</f>
        <v>Mehmet Kaya</v>
      </c>
      <c r="V3111" s="20" t="str">
        <f t="shared" si="48"/>
        <v>KARLI</v>
      </c>
    </row>
    <row r="3112" spans="1:22" x14ac:dyDescent="0.25">
      <c r="A3112" s="1">
        <v>5386</v>
      </c>
      <c r="B3112" s="19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1">
        <v>545.91599999999994</v>
      </c>
      <c r="R3112" s="1">
        <v>14</v>
      </c>
      <c r="S3112" s="11">
        <v>72.788800000000037</v>
      </c>
      <c r="T3112" s="20" t="str">
        <f>VLOOKUP(N3112,Referans!A:B,2,FALSE)</f>
        <v>Mehmet Kaya</v>
      </c>
      <c r="U3112" s="20" t="str">
        <f>INDEX(Referans!B:B,MATCH(N3112,Referans!A:A,0))</f>
        <v>Mehmet Kaya</v>
      </c>
      <c r="V3112" s="20" t="str">
        <f t="shared" si="48"/>
        <v>KARLI</v>
      </c>
    </row>
    <row r="3113" spans="1:22" x14ac:dyDescent="0.25">
      <c r="A3113" s="1">
        <v>5387</v>
      </c>
      <c r="B3113" s="19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1">
        <v>40.410000000000004</v>
      </c>
      <c r="R3113" s="1">
        <v>9</v>
      </c>
      <c r="S3113" s="11">
        <v>18.5886</v>
      </c>
      <c r="T3113" s="20" t="str">
        <f>VLOOKUP(N3113,Referans!A:B,2,FALSE)</f>
        <v>Ayşe Demir</v>
      </c>
      <c r="U3113" s="20" t="str">
        <f>INDEX(Referans!B:B,MATCH(N3113,Referans!A:A,0))</f>
        <v>Ayşe Demir</v>
      </c>
      <c r="V3113" s="20" t="str">
        <f t="shared" si="48"/>
        <v>KARLI</v>
      </c>
    </row>
    <row r="3114" spans="1:22" x14ac:dyDescent="0.25">
      <c r="A3114" s="1">
        <v>5388</v>
      </c>
      <c r="B3114" s="19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1">
        <v>167.976</v>
      </c>
      <c r="R3114" s="1">
        <v>3</v>
      </c>
      <c r="S3114" s="11">
        <v>10.498500000000007</v>
      </c>
      <c r="T3114" s="20" t="str">
        <f>VLOOKUP(N3114,Referans!A:B,2,FALSE)</f>
        <v>Mehmet Kaya</v>
      </c>
      <c r="U3114" s="20" t="str">
        <f>INDEX(Referans!B:B,MATCH(N3114,Referans!A:A,0))</f>
        <v>Mehmet Kaya</v>
      </c>
      <c r="V3114" s="20" t="str">
        <f t="shared" si="48"/>
        <v>KARLI</v>
      </c>
    </row>
    <row r="3115" spans="1:22" x14ac:dyDescent="0.25">
      <c r="A3115" s="1">
        <v>5389</v>
      </c>
      <c r="B3115" s="19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1">
        <v>109.53</v>
      </c>
      <c r="R3115" s="1">
        <v>3</v>
      </c>
      <c r="S3115" s="11">
        <v>47.097900000000003</v>
      </c>
      <c r="T3115" s="20" t="str">
        <f>VLOOKUP(N3115,Referans!A:B,2,FALSE)</f>
        <v>Mehmet Kaya</v>
      </c>
      <c r="U3115" s="20" t="str">
        <f>INDEX(Referans!B:B,MATCH(N3115,Referans!A:A,0))</f>
        <v>Mehmet Kaya</v>
      </c>
      <c r="V3115" s="20" t="str">
        <f t="shared" si="48"/>
        <v>KARLI</v>
      </c>
    </row>
    <row r="3116" spans="1:22" x14ac:dyDescent="0.25">
      <c r="A3116" s="1">
        <v>5390</v>
      </c>
      <c r="B3116" s="19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1">
        <v>9.82</v>
      </c>
      <c r="R3116" s="1">
        <v>2</v>
      </c>
      <c r="S3116" s="11">
        <v>4.8117999999999999</v>
      </c>
      <c r="T3116" s="20" t="str">
        <f>VLOOKUP(N3116,Referans!A:B,2,FALSE)</f>
        <v>Ayşe Demir</v>
      </c>
      <c r="U3116" s="20" t="str">
        <f>INDEX(Referans!B:B,MATCH(N3116,Referans!A:A,0))</f>
        <v>Ayşe Demir</v>
      </c>
      <c r="V3116" s="20" t="str">
        <f t="shared" si="48"/>
        <v>KARLI</v>
      </c>
    </row>
    <row r="3117" spans="1:22" x14ac:dyDescent="0.25">
      <c r="A3117" s="1">
        <v>5391</v>
      </c>
      <c r="B3117" s="19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1">
        <v>26.352000000000004</v>
      </c>
      <c r="R3117" s="1">
        <v>3</v>
      </c>
      <c r="S3117" s="11">
        <v>9.5525999999999982</v>
      </c>
      <c r="T3117" s="20" t="str">
        <f>VLOOKUP(N3117,Referans!A:B,2,FALSE)</f>
        <v>Ayşe Demir</v>
      </c>
      <c r="U3117" s="20" t="str">
        <f>INDEX(Referans!B:B,MATCH(N3117,Referans!A:A,0))</f>
        <v>Ayşe Demir</v>
      </c>
      <c r="V3117" s="20" t="str">
        <f t="shared" si="48"/>
        <v>KARLI</v>
      </c>
    </row>
    <row r="3118" spans="1:22" x14ac:dyDescent="0.25">
      <c r="A3118" s="1">
        <v>5397</v>
      </c>
      <c r="B3118" s="19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1">
        <v>63.2</v>
      </c>
      <c r="R3118" s="1">
        <v>5</v>
      </c>
      <c r="S3118" s="11">
        <v>23.384</v>
      </c>
      <c r="T3118" s="20" t="str">
        <f>VLOOKUP(N3118,Referans!A:B,2,FALSE)</f>
        <v>Ahmet Yılmaz</v>
      </c>
      <c r="U3118" s="20" t="str">
        <f>INDEX(Referans!B:B,MATCH(N3118,Referans!A:A,0))</f>
        <v>Ahmet Yılmaz</v>
      </c>
      <c r="V3118" s="20" t="str">
        <f t="shared" si="48"/>
        <v>KARLI</v>
      </c>
    </row>
    <row r="3119" spans="1:22" x14ac:dyDescent="0.25">
      <c r="A3119" s="1">
        <v>5398</v>
      </c>
      <c r="B3119" s="19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1">
        <v>39</v>
      </c>
      <c r="R3119" s="1">
        <v>12</v>
      </c>
      <c r="S3119" s="11">
        <v>11.309999999999999</v>
      </c>
      <c r="T3119" s="20" t="str">
        <f>VLOOKUP(N3119,Referans!A:B,2,FALSE)</f>
        <v>Ayşe Demir</v>
      </c>
      <c r="U3119" s="20" t="str">
        <f>INDEX(Referans!B:B,MATCH(N3119,Referans!A:A,0))</f>
        <v>Ayşe Demir</v>
      </c>
      <c r="V3119" s="20" t="str">
        <f t="shared" si="48"/>
        <v>KARLI</v>
      </c>
    </row>
    <row r="3120" spans="1:22" x14ac:dyDescent="0.25">
      <c r="A3120" s="1">
        <v>5399</v>
      </c>
      <c r="B3120" s="19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1">
        <v>2.907</v>
      </c>
      <c r="R3120" s="1">
        <v>3</v>
      </c>
      <c r="S3120" s="11">
        <v>-2.0348999999999995</v>
      </c>
      <c r="T3120" s="20" t="str">
        <f>VLOOKUP(N3120,Referans!A:B,2,FALSE)</f>
        <v>Ayşe Demir</v>
      </c>
      <c r="U3120" s="20" t="str">
        <f>INDEX(Referans!B:B,MATCH(N3120,Referans!A:A,0))</f>
        <v>Ayşe Demir</v>
      </c>
      <c r="V3120" s="20" t="str">
        <f t="shared" si="48"/>
        <v>ZARARLI</v>
      </c>
    </row>
    <row r="3121" spans="1:22" x14ac:dyDescent="0.25">
      <c r="A3121" s="1">
        <v>5400</v>
      </c>
      <c r="B3121" s="19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1">
        <v>556.66499999999996</v>
      </c>
      <c r="R3121" s="1">
        <v>5</v>
      </c>
      <c r="S3121" s="11">
        <v>6.5490000000000208</v>
      </c>
      <c r="T3121" s="20" t="str">
        <f>VLOOKUP(N3121,Referans!A:B,2,FALSE)</f>
        <v>Ahmet Yılmaz</v>
      </c>
      <c r="U3121" s="20" t="str">
        <f>INDEX(Referans!B:B,MATCH(N3121,Referans!A:A,0))</f>
        <v>Ahmet Yılmaz</v>
      </c>
      <c r="V3121" s="20" t="str">
        <f t="shared" si="48"/>
        <v>KARLI</v>
      </c>
    </row>
    <row r="3122" spans="1:22" x14ac:dyDescent="0.25">
      <c r="A3122" s="1">
        <v>5401</v>
      </c>
      <c r="B3122" s="19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1">
        <v>71.98</v>
      </c>
      <c r="R3122" s="1">
        <v>2</v>
      </c>
      <c r="S3122" s="11">
        <v>15.1158</v>
      </c>
      <c r="T3122" s="20" t="str">
        <f>VLOOKUP(N3122,Referans!A:B,2,FALSE)</f>
        <v>Mehmet Kaya</v>
      </c>
      <c r="U3122" s="20" t="str">
        <f>INDEX(Referans!B:B,MATCH(N3122,Referans!A:A,0))</f>
        <v>Mehmet Kaya</v>
      </c>
      <c r="V3122" s="20" t="str">
        <f t="shared" si="48"/>
        <v>KARLI</v>
      </c>
    </row>
    <row r="3123" spans="1:22" x14ac:dyDescent="0.25">
      <c r="A3123" s="1">
        <v>5402</v>
      </c>
      <c r="B3123" s="19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1">
        <v>79.98</v>
      </c>
      <c r="R3123" s="1">
        <v>2</v>
      </c>
      <c r="S3123" s="11">
        <v>26.3934</v>
      </c>
      <c r="T3123" s="20" t="str">
        <f>VLOOKUP(N3123,Referans!A:B,2,FALSE)</f>
        <v>Mehmet Kaya</v>
      </c>
      <c r="U3123" s="20" t="str">
        <f>INDEX(Referans!B:B,MATCH(N3123,Referans!A:A,0))</f>
        <v>Mehmet Kaya</v>
      </c>
      <c r="V3123" s="20" t="str">
        <f t="shared" si="48"/>
        <v>KARLI</v>
      </c>
    </row>
    <row r="3124" spans="1:22" x14ac:dyDescent="0.25">
      <c r="A3124" s="1">
        <v>5403</v>
      </c>
      <c r="B3124" s="19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1">
        <v>24.672000000000001</v>
      </c>
      <c r="R3124" s="1">
        <v>4</v>
      </c>
      <c r="S3124" s="11">
        <v>7.71</v>
      </c>
      <c r="T3124" s="20" t="str">
        <f>VLOOKUP(N3124,Referans!A:B,2,FALSE)</f>
        <v>Ayşe Demir</v>
      </c>
      <c r="U3124" s="20" t="str">
        <f>INDEX(Referans!B:B,MATCH(N3124,Referans!A:A,0))</f>
        <v>Ayşe Demir</v>
      </c>
      <c r="V3124" s="20" t="str">
        <f t="shared" si="48"/>
        <v>KARLI</v>
      </c>
    </row>
    <row r="3125" spans="1:22" x14ac:dyDescent="0.25">
      <c r="A3125" s="1">
        <v>5404</v>
      </c>
      <c r="B3125" s="19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1">
        <v>3.7439999999999998</v>
      </c>
      <c r="R3125" s="1">
        <v>1</v>
      </c>
      <c r="S3125" s="11">
        <v>1.3104</v>
      </c>
      <c r="T3125" s="20" t="str">
        <f>VLOOKUP(N3125,Referans!A:B,2,FALSE)</f>
        <v>Ayşe Demir</v>
      </c>
      <c r="U3125" s="20" t="str">
        <f>INDEX(Referans!B:B,MATCH(N3125,Referans!A:A,0))</f>
        <v>Ayşe Demir</v>
      </c>
      <c r="V3125" s="20" t="str">
        <f t="shared" si="48"/>
        <v>KARLI</v>
      </c>
    </row>
    <row r="3126" spans="1:22" x14ac:dyDescent="0.25">
      <c r="A3126" s="1">
        <v>5405</v>
      </c>
      <c r="B3126" s="19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1">
        <v>445.96000000000004</v>
      </c>
      <c r="R3126" s="1">
        <v>5</v>
      </c>
      <c r="S3126" s="11">
        <v>55.744999999999948</v>
      </c>
      <c r="T3126" s="20" t="str">
        <f>VLOOKUP(N3126,Referans!A:B,2,FALSE)</f>
        <v>Mehmet Kaya</v>
      </c>
      <c r="U3126" s="20" t="str">
        <f>INDEX(Referans!B:B,MATCH(N3126,Referans!A:A,0))</f>
        <v>Mehmet Kaya</v>
      </c>
      <c r="V3126" s="20" t="str">
        <f t="shared" si="48"/>
        <v>KARLI</v>
      </c>
    </row>
    <row r="3127" spans="1:22" x14ac:dyDescent="0.25">
      <c r="A3127" s="1">
        <v>5406</v>
      </c>
      <c r="B3127" s="19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1">
        <v>36.24</v>
      </c>
      <c r="R3127" s="1">
        <v>1</v>
      </c>
      <c r="S3127" s="11">
        <v>15.220800000000001</v>
      </c>
      <c r="T3127" s="20" t="str">
        <f>VLOOKUP(N3127,Referans!A:B,2,FALSE)</f>
        <v>Mehmet Kaya</v>
      </c>
      <c r="U3127" s="20" t="str">
        <f>INDEX(Referans!B:B,MATCH(N3127,Referans!A:A,0))</f>
        <v>Mehmet Kaya</v>
      </c>
      <c r="V3127" s="20" t="str">
        <f t="shared" si="48"/>
        <v>KARLI</v>
      </c>
    </row>
    <row r="3128" spans="1:22" x14ac:dyDescent="0.25">
      <c r="A3128" s="1">
        <v>5407</v>
      </c>
      <c r="B3128" s="19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1">
        <v>10.649999999999999</v>
      </c>
      <c r="R3128" s="1">
        <v>3</v>
      </c>
      <c r="S3128" s="11">
        <v>5.0054999999999996</v>
      </c>
      <c r="T3128" s="20" t="str">
        <f>VLOOKUP(N3128,Referans!A:B,2,FALSE)</f>
        <v>Ayşe Demir</v>
      </c>
      <c r="U3128" s="20" t="str">
        <f>INDEX(Referans!B:B,MATCH(N3128,Referans!A:A,0))</f>
        <v>Ayşe Demir</v>
      </c>
      <c r="V3128" s="20" t="str">
        <f t="shared" si="48"/>
        <v>KARLI</v>
      </c>
    </row>
    <row r="3129" spans="1:22" x14ac:dyDescent="0.25">
      <c r="A3129" s="1">
        <v>5408</v>
      </c>
      <c r="B3129" s="19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1">
        <v>87.92</v>
      </c>
      <c r="R3129" s="1">
        <v>4</v>
      </c>
      <c r="S3129" s="11">
        <v>40.443199999999997</v>
      </c>
      <c r="T3129" s="20" t="str">
        <f>VLOOKUP(N3129,Referans!A:B,2,FALSE)</f>
        <v>Ayşe Demir</v>
      </c>
      <c r="U3129" s="20" t="str">
        <f>INDEX(Referans!B:B,MATCH(N3129,Referans!A:A,0))</f>
        <v>Ayşe Demir</v>
      </c>
      <c r="V3129" s="20" t="str">
        <f t="shared" si="48"/>
        <v>KARLI</v>
      </c>
    </row>
    <row r="3130" spans="1:22" x14ac:dyDescent="0.25">
      <c r="A3130" s="1">
        <v>5409</v>
      </c>
      <c r="B3130" s="19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1">
        <v>22.424000000000003</v>
      </c>
      <c r="R3130" s="1">
        <v>1</v>
      </c>
      <c r="S3130" s="11">
        <v>8.4089999999999989</v>
      </c>
      <c r="T3130" s="20" t="str">
        <f>VLOOKUP(N3130,Referans!A:B,2,FALSE)</f>
        <v>Ayşe Demir</v>
      </c>
      <c r="U3130" s="20" t="str">
        <f>INDEX(Referans!B:B,MATCH(N3130,Referans!A:A,0))</f>
        <v>Ayşe Demir</v>
      </c>
      <c r="V3130" s="20" t="str">
        <f t="shared" si="48"/>
        <v>KARLI</v>
      </c>
    </row>
    <row r="3131" spans="1:22" x14ac:dyDescent="0.25">
      <c r="A3131" s="1">
        <v>5410</v>
      </c>
      <c r="B3131" s="19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1">
        <v>90.480000000000018</v>
      </c>
      <c r="R3131" s="1">
        <v>3</v>
      </c>
      <c r="S3131" s="11">
        <v>33.93</v>
      </c>
      <c r="T3131" s="20" t="str">
        <f>VLOOKUP(N3131,Referans!A:B,2,FALSE)</f>
        <v>Ayşe Demir</v>
      </c>
      <c r="U3131" s="20" t="str">
        <f>INDEX(Referans!B:B,MATCH(N3131,Referans!A:A,0))</f>
        <v>Ayşe Demir</v>
      </c>
      <c r="V3131" s="20" t="str">
        <f t="shared" si="48"/>
        <v>KARLI</v>
      </c>
    </row>
    <row r="3132" spans="1:22" x14ac:dyDescent="0.25">
      <c r="A3132" s="1">
        <v>5411</v>
      </c>
      <c r="B3132" s="19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1">
        <v>42.76</v>
      </c>
      <c r="R3132" s="1">
        <v>1</v>
      </c>
      <c r="S3132" s="11">
        <v>11.117599999999999</v>
      </c>
      <c r="T3132" s="20" t="str">
        <f>VLOOKUP(N3132,Referans!A:B,2,FALSE)</f>
        <v>Ayşe Demir</v>
      </c>
      <c r="U3132" s="20" t="str">
        <f>INDEX(Referans!B:B,MATCH(N3132,Referans!A:A,0))</f>
        <v>Ayşe Demir</v>
      </c>
      <c r="V3132" s="20" t="str">
        <f t="shared" si="48"/>
        <v>KARLI</v>
      </c>
    </row>
    <row r="3133" spans="1:22" x14ac:dyDescent="0.25">
      <c r="A3133" s="1">
        <v>5412</v>
      </c>
      <c r="B3133" s="19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1">
        <v>10.080000000000002</v>
      </c>
      <c r="R3133" s="1">
        <v>7</v>
      </c>
      <c r="S3133" s="11">
        <v>3.5279999999999996</v>
      </c>
      <c r="T3133" s="20" t="str">
        <f>VLOOKUP(N3133,Referans!A:B,2,FALSE)</f>
        <v>Ayşe Demir</v>
      </c>
      <c r="U3133" s="20" t="str">
        <f>INDEX(Referans!B:B,MATCH(N3133,Referans!A:A,0))</f>
        <v>Ayşe Demir</v>
      </c>
      <c r="V3133" s="20" t="str">
        <f t="shared" si="48"/>
        <v>KARLI</v>
      </c>
    </row>
    <row r="3134" spans="1:22" x14ac:dyDescent="0.25">
      <c r="A3134" s="1">
        <v>5413</v>
      </c>
      <c r="B3134" s="19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1">
        <v>101.34</v>
      </c>
      <c r="R3134" s="1">
        <v>3</v>
      </c>
      <c r="S3134" s="11">
        <v>8.1071999999999917</v>
      </c>
      <c r="T3134" s="20" t="str">
        <f>VLOOKUP(N3134,Referans!A:B,2,FALSE)</f>
        <v>Mehmet Kaya</v>
      </c>
      <c r="U3134" s="20" t="str">
        <f>INDEX(Referans!B:B,MATCH(N3134,Referans!A:A,0))</f>
        <v>Mehmet Kaya</v>
      </c>
      <c r="V3134" s="20" t="str">
        <f t="shared" si="48"/>
        <v>KARLI</v>
      </c>
    </row>
    <row r="3135" spans="1:22" x14ac:dyDescent="0.25">
      <c r="A3135" s="1">
        <v>5414</v>
      </c>
      <c r="B3135" s="19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1">
        <v>224.75</v>
      </c>
      <c r="R3135" s="1">
        <v>5</v>
      </c>
      <c r="S3135" s="11">
        <v>62.929999999999993</v>
      </c>
      <c r="T3135" s="20" t="str">
        <f>VLOOKUP(N3135,Referans!A:B,2,FALSE)</f>
        <v>Mehmet Kaya</v>
      </c>
      <c r="U3135" s="20" t="str">
        <f>INDEX(Referans!B:B,MATCH(N3135,Referans!A:A,0))</f>
        <v>Mehmet Kaya</v>
      </c>
      <c r="V3135" s="20" t="str">
        <f t="shared" si="48"/>
        <v>KARLI</v>
      </c>
    </row>
    <row r="3136" spans="1:22" x14ac:dyDescent="0.25">
      <c r="A3136" s="1">
        <v>5415</v>
      </c>
      <c r="B3136" s="19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1">
        <v>73.175999999999974</v>
      </c>
      <c r="R3136" s="1">
        <v>6</v>
      </c>
      <c r="S3136" s="11">
        <v>-197.57520000000002</v>
      </c>
      <c r="T3136" s="20" t="str">
        <f>VLOOKUP(N3136,Referans!A:B,2,FALSE)</f>
        <v>Ayşe Demir</v>
      </c>
      <c r="U3136" s="20" t="str">
        <f>INDEX(Referans!B:B,MATCH(N3136,Referans!A:A,0))</f>
        <v>Ayşe Demir</v>
      </c>
      <c r="V3136" s="20" t="str">
        <f t="shared" si="48"/>
        <v>ZARARLI</v>
      </c>
    </row>
    <row r="3137" spans="1:22" x14ac:dyDescent="0.25">
      <c r="A3137" s="1">
        <v>5416</v>
      </c>
      <c r="B3137" s="19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1">
        <v>20.736000000000004</v>
      </c>
      <c r="R3137" s="1">
        <v>4</v>
      </c>
      <c r="S3137" s="11">
        <v>7.2576000000000001</v>
      </c>
      <c r="T3137" s="20" t="str">
        <f>VLOOKUP(N3137,Referans!A:B,2,FALSE)</f>
        <v>Ayşe Demir</v>
      </c>
      <c r="U3137" s="20" t="str">
        <f>INDEX(Referans!B:B,MATCH(N3137,Referans!A:A,0))</f>
        <v>Ayşe Demir</v>
      </c>
      <c r="V3137" s="20" t="str">
        <f t="shared" si="48"/>
        <v>KARLI</v>
      </c>
    </row>
    <row r="3138" spans="1:22" x14ac:dyDescent="0.25">
      <c r="A3138" s="1">
        <v>5417</v>
      </c>
      <c r="B3138" s="19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1">
        <v>39.984000000000002</v>
      </c>
      <c r="R3138" s="1">
        <v>2</v>
      </c>
      <c r="S3138" s="11">
        <v>-8.9963999999999995</v>
      </c>
      <c r="T3138" s="20" t="str">
        <f>VLOOKUP(N3138,Referans!A:B,2,FALSE)</f>
        <v>Mehmet Kaya</v>
      </c>
      <c r="U3138" s="20" t="str">
        <f>INDEX(Referans!B:B,MATCH(N3138,Referans!A:A,0))</f>
        <v>Mehmet Kaya</v>
      </c>
      <c r="V3138" s="20" t="str">
        <f t="shared" ref="V3138:V3201" si="49">IF(S3138&gt;0,"KARLI",IF(S3138=0,"KAR VEYA ZARAR YOK","ZARARLI"))</f>
        <v>ZARARLI</v>
      </c>
    </row>
    <row r="3139" spans="1:22" x14ac:dyDescent="0.25">
      <c r="A3139" s="1">
        <v>5421</v>
      </c>
      <c r="B3139" s="19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1">
        <v>280.78200000000004</v>
      </c>
      <c r="R3139" s="1">
        <v>3</v>
      </c>
      <c r="S3139" s="11">
        <v>-60.836100000000016</v>
      </c>
      <c r="T3139" s="20" t="str">
        <f>VLOOKUP(N3139,Referans!A:B,2,FALSE)</f>
        <v>Mehmet Kaya</v>
      </c>
      <c r="U3139" s="20" t="str">
        <f>INDEX(Referans!B:B,MATCH(N3139,Referans!A:A,0))</f>
        <v>Mehmet Kaya</v>
      </c>
      <c r="V3139" s="20" t="str">
        <f t="shared" si="49"/>
        <v>ZARARLI</v>
      </c>
    </row>
    <row r="3140" spans="1:22" x14ac:dyDescent="0.25">
      <c r="A3140" s="1">
        <v>5422</v>
      </c>
      <c r="B3140" s="19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1">
        <v>31.983999999999998</v>
      </c>
      <c r="R3140" s="1">
        <v>2</v>
      </c>
      <c r="S3140" s="11">
        <v>1.1993999999999998</v>
      </c>
      <c r="T3140" s="20" t="str">
        <f>VLOOKUP(N3140,Referans!A:B,2,FALSE)</f>
        <v>Mehmet Kaya</v>
      </c>
      <c r="U3140" s="20" t="str">
        <f>INDEX(Referans!B:B,MATCH(N3140,Referans!A:A,0))</f>
        <v>Mehmet Kaya</v>
      </c>
      <c r="V3140" s="20" t="str">
        <f t="shared" si="49"/>
        <v>KARLI</v>
      </c>
    </row>
    <row r="3141" spans="1:22" x14ac:dyDescent="0.25">
      <c r="A3141" s="1">
        <v>5423</v>
      </c>
      <c r="B3141" s="19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1">
        <v>11.231999999999999</v>
      </c>
      <c r="R3141" s="1">
        <v>3</v>
      </c>
      <c r="S3141" s="11">
        <v>3.9312000000000005</v>
      </c>
      <c r="T3141" s="20" t="str">
        <f>VLOOKUP(N3141,Referans!A:B,2,FALSE)</f>
        <v>Ayşe Demir</v>
      </c>
      <c r="U3141" s="20" t="str">
        <f>INDEX(Referans!B:B,MATCH(N3141,Referans!A:A,0))</f>
        <v>Ayşe Demir</v>
      </c>
      <c r="V3141" s="20" t="str">
        <f t="shared" si="49"/>
        <v>KARLI</v>
      </c>
    </row>
    <row r="3142" spans="1:22" x14ac:dyDescent="0.25">
      <c r="A3142" s="1">
        <v>5424</v>
      </c>
      <c r="B3142" s="19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1">
        <v>26.400000000000002</v>
      </c>
      <c r="R3142" s="1">
        <v>5</v>
      </c>
      <c r="S3142" s="11">
        <v>11.879999999999999</v>
      </c>
      <c r="T3142" s="20" t="str">
        <f>VLOOKUP(N3142,Referans!A:B,2,FALSE)</f>
        <v>Ayşe Demir</v>
      </c>
      <c r="U3142" s="20" t="str">
        <f>INDEX(Referans!B:B,MATCH(N3142,Referans!A:A,0))</f>
        <v>Ayşe Demir</v>
      </c>
      <c r="V3142" s="20" t="str">
        <f t="shared" si="49"/>
        <v>KARLI</v>
      </c>
    </row>
    <row r="3143" spans="1:22" x14ac:dyDescent="0.25">
      <c r="A3143" s="1">
        <v>5425</v>
      </c>
      <c r="B3143" s="19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1">
        <v>3.52</v>
      </c>
      <c r="R3143" s="1">
        <v>2</v>
      </c>
      <c r="S3143" s="11">
        <v>1.0207999999999999</v>
      </c>
      <c r="T3143" s="20" t="str">
        <f>VLOOKUP(N3143,Referans!A:B,2,FALSE)</f>
        <v>Ayşe Demir</v>
      </c>
      <c r="U3143" s="20" t="str">
        <f>INDEX(Referans!B:B,MATCH(N3143,Referans!A:A,0))</f>
        <v>Ayşe Demir</v>
      </c>
      <c r="V3143" s="20" t="str">
        <f t="shared" si="49"/>
        <v>KARLI</v>
      </c>
    </row>
    <row r="3144" spans="1:22" x14ac:dyDescent="0.25">
      <c r="A3144" s="1">
        <v>5426</v>
      </c>
      <c r="B3144" s="19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1">
        <v>1649.95</v>
      </c>
      <c r="R3144" s="1">
        <v>5</v>
      </c>
      <c r="S3144" s="11">
        <v>659.98</v>
      </c>
      <c r="T3144" s="20" t="str">
        <f>VLOOKUP(N3144,Referans!A:B,2,FALSE)</f>
        <v>Mehmet Kaya</v>
      </c>
      <c r="U3144" s="20" t="str">
        <f>INDEX(Referans!B:B,MATCH(N3144,Referans!A:A,0))</f>
        <v>Mehmet Kaya</v>
      </c>
      <c r="V3144" s="20" t="str">
        <f t="shared" si="49"/>
        <v>KARLI</v>
      </c>
    </row>
    <row r="3145" spans="1:22" x14ac:dyDescent="0.25">
      <c r="A3145" s="1">
        <v>5427</v>
      </c>
      <c r="B3145" s="19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1">
        <v>111.89999999999999</v>
      </c>
      <c r="R3145" s="1">
        <v>6</v>
      </c>
      <c r="S3145" s="11">
        <v>51.47399999999999</v>
      </c>
      <c r="T3145" s="20" t="str">
        <f>VLOOKUP(N3145,Referans!A:B,2,FALSE)</f>
        <v>Ahmet Yılmaz</v>
      </c>
      <c r="U3145" s="20" t="str">
        <f>INDEX(Referans!B:B,MATCH(N3145,Referans!A:A,0))</f>
        <v>Ahmet Yılmaz</v>
      </c>
      <c r="V3145" s="20" t="str">
        <f t="shared" si="49"/>
        <v>KARLI</v>
      </c>
    </row>
    <row r="3146" spans="1:22" x14ac:dyDescent="0.25">
      <c r="A3146" s="1">
        <v>5428</v>
      </c>
      <c r="B3146" s="19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1">
        <v>599.16499999999996</v>
      </c>
      <c r="R3146" s="1">
        <v>5</v>
      </c>
      <c r="S3146" s="11">
        <v>35.245000000000005</v>
      </c>
      <c r="T3146" s="20" t="str">
        <f>VLOOKUP(N3146,Referans!A:B,2,FALSE)</f>
        <v>Ahmet Yılmaz</v>
      </c>
      <c r="U3146" s="20" t="str">
        <f>INDEX(Referans!B:B,MATCH(N3146,Referans!A:A,0))</f>
        <v>Ahmet Yılmaz</v>
      </c>
      <c r="V3146" s="20" t="str">
        <f t="shared" si="49"/>
        <v>KARLI</v>
      </c>
    </row>
    <row r="3147" spans="1:22" x14ac:dyDescent="0.25">
      <c r="A3147" s="1">
        <v>5429</v>
      </c>
      <c r="B3147" s="19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1">
        <v>46.53</v>
      </c>
      <c r="R3147" s="1">
        <v>3</v>
      </c>
      <c r="S3147" s="11">
        <v>12.097800000000001</v>
      </c>
      <c r="T3147" s="20" t="str">
        <f>VLOOKUP(N3147,Referans!A:B,2,FALSE)</f>
        <v>Ayşe Demir</v>
      </c>
      <c r="U3147" s="20" t="str">
        <f>INDEX(Referans!B:B,MATCH(N3147,Referans!A:A,0))</f>
        <v>Ayşe Demir</v>
      </c>
      <c r="V3147" s="20" t="str">
        <f t="shared" si="49"/>
        <v>KARLI</v>
      </c>
    </row>
    <row r="3148" spans="1:22" x14ac:dyDescent="0.25">
      <c r="A3148" s="1">
        <v>5431</v>
      </c>
      <c r="B3148" s="19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1">
        <v>161.56800000000001</v>
      </c>
      <c r="R3148" s="1">
        <v>2</v>
      </c>
      <c r="S3148" s="11">
        <v>16.156799999999997</v>
      </c>
      <c r="T3148" s="20" t="str">
        <f>VLOOKUP(N3148,Referans!A:B,2,FALSE)</f>
        <v>Ayşe Demir</v>
      </c>
      <c r="U3148" s="20" t="str">
        <f>INDEX(Referans!B:B,MATCH(N3148,Referans!A:A,0))</f>
        <v>Ayşe Demir</v>
      </c>
      <c r="V3148" s="20" t="str">
        <f t="shared" si="49"/>
        <v>KARLI</v>
      </c>
    </row>
    <row r="3149" spans="1:22" x14ac:dyDescent="0.25">
      <c r="A3149" s="1">
        <v>5432</v>
      </c>
      <c r="B3149" s="19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1">
        <v>4.0640000000000001</v>
      </c>
      <c r="R3149" s="1">
        <v>1</v>
      </c>
      <c r="S3149" s="11">
        <v>1.3715999999999999</v>
      </c>
      <c r="T3149" s="20" t="str">
        <f>VLOOKUP(N3149,Referans!A:B,2,FALSE)</f>
        <v>Ayşe Demir</v>
      </c>
      <c r="U3149" s="20" t="str">
        <f>INDEX(Referans!B:B,MATCH(N3149,Referans!A:A,0))</f>
        <v>Ayşe Demir</v>
      </c>
      <c r="V3149" s="20" t="str">
        <f t="shared" si="49"/>
        <v>KARLI</v>
      </c>
    </row>
    <row r="3150" spans="1:22" x14ac:dyDescent="0.25">
      <c r="A3150" s="1">
        <v>5433</v>
      </c>
      <c r="B3150" s="19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1">
        <v>6.2160000000000002</v>
      </c>
      <c r="R3150" s="1">
        <v>4</v>
      </c>
      <c r="S3150" s="11">
        <v>-4.9727999999999994</v>
      </c>
      <c r="T3150" s="20" t="str">
        <f>VLOOKUP(N3150,Referans!A:B,2,FALSE)</f>
        <v>Ayşe Demir</v>
      </c>
      <c r="U3150" s="20" t="str">
        <f>INDEX(Referans!B:B,MATCH(N3150,Referans!A:A,0))</f>
        <v>Ayşe Demir</v>
      </c>
      <c r="V3150" s="20" t="str">
        <f t="shared" si="49"/>
        <v>ZARARLI</v>
      </c>
    </row>
    <row r="3151" spans="1:22" x14ac:dyDescent="0.25">
      <c r="A3151" s="1">
        <v>5434</v>
      </c>
      <c r="B3151" s="19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1">
        <v>8.895999999999999</v>
      </c>
      <c r="R3151" s="1">
        <v>4</v>
      </c>
      <c r="S3151" s="11">
        <v>0.66719999999999979</v>
      </c>
      <c r="T3151" s="20" t="str">
        <f>VLOOKUP(N3151,Referans!A:B,2,FALSE)</f>
        <v>Ayşe Demir</v>
      </c>
      <c r="U3151" s="20" t="str">
        <f>INDEX(Referans!B:B,MATCH(N3151,Referans!A:A,0))</f>
        <v>Ayşe Demir</v>
      </c>
      <c r="V3151" s="20" t="str">
        <f t="shared" si="49"/>
        <v>KARLI</v>
      </c>
    </row>
    <row r="3152" spans="1:22" x14ac:dyDescent="0.25">
      <c r="A3152" s="1">
        <v>5440</v>
      </c>
      <c r="B3152" s="19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1">
        <v>588.78399999999999</v>
      </c>
      <c r="R3152" s="1">
        <v>2</v>
      </c>
      <c r="S3152" s="11">
        <v>183.99499999999998</v>
      </c>
      <c r="T3152" s="20" t="str">
        <f>VLOOKUP(N3152,Referans!A:B,2,FALSE)</f>
        <v>Ayşe Demir</v>
      </c>
      <c r="U3152" s="20" t="str">
        <f>INDEX(Referans!B:B,MATCH(N3152,Referans!A:A,0))</f>
        <v>Ayşe Demir</v>
      </c>
      <c r="V3152" s="20" t="str">
        <f t="shared" si="49"/>
        <v>KARLI</v>
      </c>
    </row>
    <row r="3153" spans="1:22" x14ac:dyDescent="0.25">
      <c r="A3153" s="1">
        <v>5441</v>
      </c>
      <c r="B3153" s="19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1">
        <v>2.0640000000000001</v>
      </c>
      <c r="R3153" s="1">
        <v>1</v>
      </c>
      <c r="S3153" s="11">
        <v>0.15480000000000005</v>
      </c>
      <c r="T3153" s="20" t="str">
        <f>VLOOKUP(N3153,Referans!A:B,2,FALSE)</f>
        <v>Ayşe Demir</v>
      </c>
      <c r="U3153" s="20" t="str">
        <f>INDEX(Referans!B:B,MATCH(N3153,Referans!A:A,0))</f>
        <v>Ayşe Demir</v>
      </c>
      <c r="V3153" s="20" t="str">
        <f t="shared" si="49"/>
        <v>KARLI</v>
      </c>
    </row>
    <row r="3154" spans="1:22" x14ac:dyDescent="0.25">
      <c r="A3154" s="1">
        <v>5442</v>
      </c>
      <c r="B3154" s="19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1">
        <v>6.3680000000000003</v>
      </c>
      <c r="R3154" s="1">
        <v>2</v>
      </c>
      <c r="S3154" s="11">
        <v>2.3879999999999999</v>
      </c>
      <c r="T3154" s="20" t="str">
        <f>VLOOKUP(N3154,Referans!A:B,2,FALSE)</f>
        <v>Ayşe Demir</v>
      </c>
      <c r="U3154" s="20" t="str">
        <f>INDEX(Referans!B:B,MATCH(N3154,Referans!A:A,0))</f>
        <v>Ayşe Demir</v>
      </c>
      <c r="V3154" s="20" t="str">
        <f t="shared" si="49"/>
        <v>KARLI</v>
      </c>
    </row>
    <row r="3155" spans="1:22" x14ac:dyDescent="0.25">
      <c r="A3155" s="1">
        <v>5446</v>
      </c>
      <c r="B3155" s="19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1">
        <v>20.936000000000003</v>
      </c>
      <c r="R3155" s="1">
        <v>1</v>
      </c>
      <c r="S3155" s="11">
        <v>7.0659000000000001</v>
      </c>
      <c r="T3155" s="20" t="str">
        <f>VLOOKUP(N3155,Referans!A:B,2,FALSE)</f>
        <v>Ayşe Demir</v>
      </c>
      <c r="U3155" s="20" t="str">
        <f>INDEX(Referans!B:B,MATCH(N3155,Referans!A:A,0))</f>
        <v>Ayşe Demir</v>
      </c>
      <c r="V3155" s="20" t="str">
        <f t="shared" si="49"/>
        <v>KARLI</v>
      </c>
    </row>
    <row r="3156" spans="1:22" x14ac:dyDescent="0.25">
      <c r="A3156" s="1">
        <v>5447</v>
      </c>
      <c r="B3156" s="19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1">
        <v>33</v>
      </c>
      <c r="R3156" s="1">
        <v>6</v>
      </c>
      <c r="S3156" s="11">
        <v>8.25</v>
      </c>
      <c r="T3156" s="20" t="str">
        <f>VLOOKUP(N3156,Referans!A:B,2,FALSE)</f>
        <v>Mehmet Kaya</v>
      </c>
      <c r="U3156" s="20" t="str">
        <f>INDEX(Referans!B:B,MATCH(N3156,Referans!A:A,0))</f>
        <v>Mehmet Kaya</v>
      </c>
      <c r="V3156" s="20" t="str">
        <f t="shared" si="49"/>
        <v>KARLI</v>
      </c>
    </row>
    <row r="3157" spans="1:22" x14ac:dyDescent="0.25">
      <c r="A3157" s="1">
        <v>5448</v>
      </c>
      <c r="B3157" s="19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1">
        <v>249.95000000000002</v>
      </c>
      <c r="R3157" s="1">
        <v>5</v>
      </c>
      <c r="S3157" s="11">
        <v>87.482499999999987</v>
      </c>
      <c r="T3157" s="20" t="str">
        <f>VLOOKUP(N3157,Referans!A:B,2,FALSE)</f>
        <v>Mehmet Kaya</v>
      </c>
      <c r="U3157" s="20" t="str">
        <f>INDEX(Referans!B:B,MATCH(N3157,Referans!A:A,0))</f>
        <v>Mehmet Kaya</v>
      </c>
      <c r="V3157" s="20" t="str">
        <f t="shared" si="49"/>
        <v>KARLI</v>
      </c>
    </row>
    <row r="3158" spans="1:22" x14ac:dyDescent="0.25">
      <c r="A3158" s="1">
        <v>5453</v>
      </c>
      <c r="B3158" s="19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1">
        <v>86.199999999999989</v>
      </c>
      <c r="R3158" s="1">
        <v>5</v>
      </c>
      <c r="S3158" s="11">
        <v>24.997999999999987</v>
      </c>
      <c r="T3158" s="20" t="str">
        <f>VLOOKUP(N3158,Referans!A:B,2,FALSE)</f>
        <v>Ayşe Demir</v>
      </c>
      <c r="U3158" s="20" t="str">
        <f>INDEX(Referans!B:B,MATCH(N3158,Referans!A:A,0))</f>
        <v>Ayşe Demir</v>
      </c>
      <c r="V3158" s="20" t="str">
        <f t="shared" si="49"/>
        <v>KARLI</v>
      </c>
    </row>
    <row r="3159" spans="1:22" x14ac:dyDescent="0.25">
      <c r="A3159" s="1">
        <v>5454</v>
      </c>
      <c r="B3159" s="19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1">
        <v>38.016000000000005</v>
      </c>
      <c r="R3159" s="1">
        <v>6</v>
      </c>
      <c r="S3159" s="11">
        <v>13.780799999999996</v>
      </c>
      <c r="T3159" s="20" t="str">
        <f>VLOOKUP(N3159,Referans!A:B,2,FALSE)</f>
        <v>Ayşe Demir</v>
      </c>
      <c r="U3159" s="20" t="str">
        <f>INDEX(Referans!B:B,MATCH(N3159,Referans!A:A,0))</f>
        <v>Ayşe Demir</v>
      </c>
      <c r="V3159" s="20" t="str">
        <f t="shared" si="49"/>
        <v>KARLI</v>
      </c>
    </row>
    <row r="3160" spans="1:22" x14ac:dyDescent="0.25">
      <c r="A3160" s="1">
        <v>5455</v>
      </c>
      <c r="B3160" s="19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1">
        <v>8.3840000000000003</v>
      </c>
      <c r="R3160" s="1">
        <v>1</v>
      </c>
      <c r="S3160" s="11">
        <v>0.73360000000000003</v>
      </c>
      <c r="T3160" s="20" t="str">
        <f>VLOOKUP(N3160,Referans!A:B,2,FALSE)</f>
        <v>Ayşe Demir</v>
      </c>
      <c r="U3160" s="20" t="str">
        <f>INDEX(Referans!B:B,MATCH(N3160,Referans!A:A,0))</f>
        <v>Ayşe Demir</v>
      </c>
      <c r="V3160" s="20" t="str">
        <f t="shared" si="49"/>
        <v>KARLI</v>
      </c>
    </row>
    <row r="3161" spans="1:22" x14ac:dyDescent="0.25">
      <c r="A3161" s="1">
        <v>5456</v>
      </c>
      <c r="B3161" s="19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1">
        <v>6.8480000000000008</v>
      </c>
      <c r="R3161" s="1">
        <v>2</v>
      </c>
      <c r="S3161" s="11">
        <v>0.77039999999999909</v>
      </c>
      <c r="T3161" s="20" t="str">
        <f>VLOOKUP(N3161,Referans!A:B,2,FALSE)</f>
        <v>Ayşe Demir</v>
      </c>
      <c r="U3161" s="20" t="str">
        <f>INDEX(Referans!B:B,MATCH(N3161,Referans!A:A,0))</f>
        <v>Ayşe Demir</v>
      </c>
      <c r="V3161" s="20" t="str">
        <f t="shared" si="49"/>
        <v>KARLI</v>
      </c>
    </row>
    <row r="3162" spans="1:22" x14ac:dyDescent="0.25">
      <c r="A3162" s="1">
        <v>5457</v>
      </c>
      <c r="B3162" s="19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1">
        <v>19.600000000000001</v>
      </c>
      <c r="R3162" s="1">
        <v>5</v>
      </c>
      <c r="S3162" s="11">
        <v>9.6039999999999992</v>
      </c>
      <c r="T3162" s="20" t="str">
        <f>VLOOKUP(N3162,Referans!A:B,2,FALSE)</f>
        <v>Ayşe Demir</v>
      </c>
      <c r="U3162" s="20" t="str">
        <f>INDEX(Referans!B:B,MATCH(N3162,Referans!A:A,0))</f>
        <v>Ayşe Demir</v>
      </c>
      <c r="V3162" s="20" t="str">
        <f t="shared" si="49"/>
        <v>KARLI</v>
      </c>
    </row>
    <row r="3163" spans="1:22" x14ac:dyDescent="0.25">
      <c r="A3163" s="1">
        <v>5458</v>
      </c>
      <c r="B3163" s="19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1">
        <v>68.459999999999994</v>
      </c>
      <c r="R3163" s="1">
        <v>2</v>
      </c>
      <c r="S3163" s="11">
        <v>20.537999999999997</v>
      </c>
      <c r="T3163" s="20" t="str">
        <f>VLOOKUP(N3163,Referans!A:B,2,FALSE)</f>
        <v>Ahmet Yılmaz</v>
      </c>
      <c r="U3163" s="20" t="str">
        <f>INDEX(Referans!B:B,MATCH(N3163,Referans!A:A,0))</f>
        <v>Ahmet Yılmaz</v>
      </c>
      <c r="V3163" s="20" t="str">
        <f t="shared" si="49"/>
        <v>KARLI</v>
      </c>
    </row>
    <row r="3164" spans="1:22" x14ac:dyDescent="0.25">
      <c r="A3164" s="1">
        <v>5459</v>
      </c>
      <c r="B3164" s="19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1">
        <v>13.343999999999998</v>
      </c>
      <c r="R3164" s="1">
        <v>6</v>
      </c>
      <c r="S3164" s="11">
        <v>4.3367999999999993</v>
      </c>
      <c r="T3164" s="20" t="str">
        <f>VLOOKUP(N3164,Referans!A:B,2,FALSE)</f>
        <v>Ayşe Demir</v>
      </c>
      <c r="U3164" s="20" t="str">
        <f>INDEX(Referans!B:B,MATCH(N3164,Referans!A:A,0))</f>
        <v>Ayşe Demir</v>
      </c>
      <c r="V3164" s="20" t="str">
        <f t="shared" si="49"/>
        <v>KARLI</v>
      </c>
    </row>
    <row r="3165" spans="1:22" x14ac:dyDescent="0.25">
      <c r="A3165" s="1">
        <v>5460</v>
      </c>
      <c r="B3165" s="19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1">
        <v>1478.2719999999999</v>
      </c>
      <c r="R3165" s="1">
        <v>8</v>
      </c>
      <c r="S3165" s="11">
        <v>92.392000000000053</v>
      </c>
      <c r="T3165" s="20" t="str">
        <f>VLOOKUP(N3165,Referans!A:B,2,FALSE)</f>
        <v>Ahmet Yılmaz</v>
      </c>
      <c r="U3165" s="20" t="str">
        <f>INDEX(Referans!B:B,MATCH(N3165,Referans!A:A,0))</f>
        <v>Ahmet Yılmaz</v>
      </c>
      <c r="V3165" s="20" t="str">
        <f t="shared" si="49"/>
        <v>KARLI</v>
      </c>
    </row>
    <row r="3166" spans="1:22" x14ac:dyDescent="0.25">
      <c r="A3166" s="1">
        <v>5462</v>
      </c>
      <c r="B3166" s="19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1">
        <v>9.24</v>
      </c>
      <c r="R3166" s="1">
        <v>3</v>
      </c>
      <c r="S3166" s="11">
        <v>4.4352</v>
      </c>
      <c r="T3166" s="20" t="str">
        <f>VLOOKUP(N3166,Referans!A:B,2,FALSE)</f>
        <v>Ahmet Yılmaz</v>
      </c>
      <c r="U3166" s="20" t="str">
        <f>INDEX(Referans!B:B,MATCH(N3166,Referans!A:A,0))</f>
        <v>Ahmet Yılmaz</v>
      </c>
      <c r="V3166" s="20" t="str">
        <f t="shared" si="49"/>
        <v>KARLI</v>
      </c>
    </row>
    <row r="3167" spans="1:22" x14ac:dyDescent="0.25">
      <c r="A3167" s="1">
        <v>5468</v>
      </c>
      <c r="B3167" s="19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1">
        <v>122.352</v>
      </c>
      <c r="R3167" s="1">
        <v>3</v>
      </c>
      <c r="S3167" s="11">
        <v>13.764599999999994</v>
      </c>
      <c r="T3167" s="20" t="str">
        <f>VLOOKUP(N3167,Referans!A:B,2,FALSE)</f>
        <v>Ahmet Yılmaz</v>
      </c>
      <c r="U3167" s="20" t="str">
        <f>INDEX(Referans!B:B,MATCH(N3167,Referans!A:A,0))</f>
        <v>Ahmet Yılmaz</v>
      </c>
      <c r="V3167" s="20" t="str">
        <f t="shared" si="49"/>
        <v>KARLI</v>
      </c>
    </row>
    <row r="3168" spans="1:22" x14ac:dyDescent="0.25">
      <c r="A3168" s="1">
        <v>5471</v>
      </c>
      <c r="B3168" s="19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1">
        <v>123.92000000000002</v>
      </c>
      <c r="R3168" s="1">
        <v>5</v>
      </c>
      <c r="S3168" s="11">
        <v>9.2939999999999969</v>
      </c>
      <c r="T3168" s="20" t="str">
        <f>VLOOKUP(N3168,Referans!A:B,2,FALSE)</f>
        <v>Ayşe Demir</v>
      </c>
      <c r="U3168" s="20" t="str">
        <f>INDEX(Referans!B:B,MATCH(N3168,Referans!A:A,0))</f>
        <v>Ayşe Demir</v>
      </c>
      <c r="V3168" s="20" t="str">
        <f t="shared" si="49"/>
        <v>KARLI</v>
      </c>
    </row>
    <row r="3169" spans="1:22" x14ac:dyDescent="0.25">
      <c r="A3169" s="1">
        <v>5472</v>
      </c>
      <c r="B3169" s="19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1">
        <v>13.360000000000001</v>
      </c>
      <c r="R3169" s="1">
        <v>5</v>
      </c>
      <c r="S3169" s="11">
        <v>4.0080000000000009</v>
      </c>
      <c r="T3169" s="20" t="str">
        <f>VLOOKUP(N3169,Referans!A:B,2,FALSE)</f>
        <v>Ahmet Yılmaz</v>
      </c>
      <c r="U3169" s="20" t="str">
        <f>INDEX(Referans!B:B,MATCH(N3169,Referans!A:A,0))</f>
        <v>Ahmet Yılmaz</v>
      </c>
      <c r="V3169" s="20" t="str">
        <f t="shared" si="49"/>
        <v>KARLI</v>
      </c>
    </row>
    <row r="3170" spans="1:22" x14ac:dyDescent="0.25">
      <c r="A3170" s="1">
        <v>5473</v>
      </c>
      <c r="B3170" s="19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1">
        <v>78.256</v>
      </c>
      <c r="R3170" s="1">
        <v>2</v>
      </c>
      <c r="S3170" s="11">
        <v>-17.607599999999998</v>
      </c>
      <c r="T3170" s="20" t="str">
        <f>VLOOKUP(N3170,Referans!A:B,2,FALSE)</f>
        <v>Ayşe Demir</v>
      </c>
      <c r="U3170" s="20" t="str">
        <f>INDEX(Referans!B:B,MATCH(N3170,Referans!A:A,0))</f>
        <v>Ayşe Demir</v>
      </c>
      <c r="V3170" s="20" t="str">
        <f t="shared" si="49"/>
        <v>ZARARLI</v>
      </c>
    </row>
    <row r="3171" spans="1:22" x14ac:dyDescent="0.25">
      <c r="A3171" s="1">
        <v>5474</v>
      </c>
      <c r="B3171" s="19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1">
        <v>102.01800000000001</v>
      </c>
      <c r="R3171" s="1">
        <v>7</v>
      </c>
      <c r="S3171" s="11">
        <v>-183.6323999999999</v>
      </c>
      <c r="T3171" s="20" t="str">
        <f>VLOOKUP(N3171,Referans!A:B,2,FALSE)</f>
        <v>Ahmet Yılmaz</v>
      </c>
      <c r="U3171" s="20" t="str">
        <f>INDEX(Referans!B:B,MATCH(N3171,Referans!A:A,0))</f>
        <v>Ahmet Yılmaz</v>
      </c>
      <c r="V3171" s="20" t="str">
        <f t="shared" si="49"/>
        <v>ZARARLI</v>
      </c>
    </row>
    <row r="3172" spans="1:22" x14ac:dyDescent="0.25">
      <c r="A3172" s="1">
        <v>5475</v>
      </c>
      <c r="B3172" s="19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1">
        <v>750.68</v>
      </c>
      <c r="R3172" s="1">
        <v>2</v>
      </c>
      <c r="S3172" s="11">
        <v>37.533999999999992</v>
      </c>
      <c r="T3172" s="20" t="str">
        <f>VLOOKUP(N3172,Referans!A:B,2,FALSE)</f>
        <v>Ayşe Demir</v>
      </c>
      <c r="U3172" s="20" t="str">
        <f>INDEX(Referans!B:B,MATCH(N3172,Referans!A:A,0))</f>
        <v>Ayşe Demir</v>
      </c>
      <c r="V3172" s="20" t="str">
        <f t="shared" si="49"/>
        <v>KARLI</v>
      </c>
    </row>
    <row r="3173" spans="1:22" x14ac:dyDescent="0.25">
      <c r="A3173" s="1">
        <v>5476</v>
      </c>
      <c r="B3173" s="19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1">
        <v>44.400000000000006</v>
      </c>
      <c r="R3173" s="1">
        <v>3</v>
      </c>
      <c r="S3173" s="11">
        <v>22.200000000000003</v>
      </c>
      <c r="T3173" s="20" t="str">
        <f>VLOOKUP(N3173,Referans!A:B,2,FALSE)</f>
        <v>Ayşe Demir</v>
      </c>
      <c r="U3173" s="20" t="str">
        <f>INDEX(Referans!B:B,MATCH(N3173,Referans!A:A,0))</f>
        <v>Ayşe Demir</v>
      </c>
      <c r="V3173" s="20" t="str">
        <f t="shared" si="49"/>
        <v>KARLI</v>
      </c>
    </row>
    <row r="3174" spans="1:22" x14ac:dyDescent="0.25">
      <c r="A3174" s="1">
        <v>5477</v>
      </c>
      <c r="B3174" s="19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1">
        <v>84.55</v>
      </c>
      <c r="R3174" s="1">
        <v>5</v>
      </c>
      <c r="S3174" s="11">
        <v>22.828499999999998</v>
      </c>
      <c r="T3174" s="20" t="str">
        <f>VLOOKUP(N3174,Referans!A:B,2,FALSE)</f>
        <v>Ayşe Demir</v>
      </c>
      <c r="U3174" s="20" t="str">
        <f>INDEX(Referans!B:B,MATCH(N3174,Referans!A:A,0))</f>
        <v>Ayşe Demir</v>
      </c>
      <c r="V3174" s="20" t="str">
        <f t="shared" si="49"/>
        <v>KARLI</v>
      </c>
    </row>
    <row r="3175" spans="1:22" x14ac:dyDescent="0.25">
      <c r="A3175" s="1">
        <v>5478</v>
      </c>
      <c r="B3175" s="19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1">
        <v>17.940000000000001</v>
      </c>
      <c r="R3175" s="1">
        <v>3</v>
      </c>
      <c r="S3175" s="11">
        <v>8.7906000000000013</v>
      </c>
      <c r="T3175" s="20" t="str">
        <f>VLOOKUP(N3175,Referans!A:B,2,FALSE)</f>
        <v>Ayşe Demir</v>
      </c>
      <c r="U3175" s="20" t="str">
        <f>INDEX(Referans!B:B,MATCH(N3175,Referans!A:A,0))</f>
        <v>Ayşe Demir</v>
      </c>
      <c r="V3175" s="20" t="str">
        <f t="shared" si="49"/>
        <v>KARLI</v>
      </c>
    </row>
    <row r="3176" spans="1:22" x14ac:dyDescent="0.25">
      <c r="A3176" s="1">
        <v>5479</v>
      </c>
      <c r="B3176" s="19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1">
        <v>128.39999999999998</v>
      </c>
      <c r="R3176" s="1">
        <v>3</v>
      </c>
      <c r="S3176" s="11">
        <v>62.915999999999997</v>
      </c>
      <c r="T3176" s="20" t="str">
        <f>VLOOKUP(N3176,Referans!A:B,2,FALSE)</f>
        <v>Ayşe Demir</v>
      </c>
      <c r="U3176" s="20" t="str">
        <f>INDEX(Referans!B:B,MATCH(N3176,Referans!A:A,0))</f>
        <v>Ayşe Demir</v>
      </c>
      <c r="V3176" s="20" t="str">
        <f t="shared" si="49"/>
        <v>KARLI</v>
      </c>
    </row>
    <row r="3177" spans="1:22" x14ac:dyDescent="0.25">
      <c r="A3177" s="1">
        <v>5481</v>
      </c>
      <c r="B3177" s="19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1">
        <v>103.19200000000001</v>
      </c>
      <c r="R3177" s="1">
        <v>1</v>
      </c>
      <c r="S3177" s="11">
        <v>11.609099999999998</v>
      </c>
      <c r="T3177" s="20" t="str">
        <f>VLOOKUP(N3177,Referans!A:B,2,FALSE)</f>
        <v>Mehmet Kaya</v>
      </c>
      <c r="U3177" s="20" t="str">
        <f>INDEX(Referans!B:B,MATCH(N3177,Referans!A:A,0))</f>
        <v>Mehmet Kaya</v>
      </c>
      <c r="V3177" s="20" t="str">
        <f t="shared" si="49"/>
        <v>KARLI</v>
      </c>
    </row>
    <row r="3178" spans="1:22" x14ac:dyDescent="0.25">
      <c r="A3178" s="1">
        <v>5482</v>
      </c>
      <c r="B3178" s="19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1">
        <v>36</v>
      </c>
      <c r="R3178" s="1">
        <v>2</v>
      </c>
      <c r="S3178" s="11">
        <v>6.4799999999999969</v>
      </c>
      <c r="T3178" s="20" t="str">
        <f>VLOOKUP(N3178,Referans!A:B,2,FALSE)</f>
        <v>Mehmet Kaya</v>
      </c>
      <c r="U3178" s="20" t="str">
        <f>INDEX(Referans!B:B,MATCH(N3178,Referans!A:A,0))</f>
        <v>Mehmet Kaya</v>
      </c>
      <c r="V3178" s="20" t="str">
        <f t="shared" si="49"/>
        <v>KARLI</v>
      </c>
    </row>
    <row r="3179" spans="1:22" x14ac:dyDescent="0.25">
      <c r="A3179" s="1">
        <v>5483</v>
      </c>
      <c r="B3179" s="19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1">
        <v>239.96</v>
      </c>
      <c r="R3179" s="1">
        <v>4</v>
      </c>
      <c r="S3179" s="11">
        <v>115.1808</v>
      </c>
      <c r="T3179" s="20" t="str">
        <f>VLOOKUP(N3179,Referans!A:B,2,FALSE)</f>
        <v>Mehmet Kaya</v>
      </c>
      <c r="U3179" s="20" t="str">
        <f>INDEX(Referans!B:B,MATCH(N3179,Referans!A:A,0))</f>
        <v>Mehmet Kaya</v>
      </c>
      <c r="V3179" s="20" t="str">
        <f t="shared" si="49"/>
        <v>KARLI</v>
      </c>
    </row>
    <row r="3180" spans="1:22" x14ac:dyDescent="0.25">
      <c r="A3180" s="1">
        <v>5484</v>
      </c>
      <c r="B3180" s="19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1">
        <v>40.68</v>
      </c>
      <c r="R3180" s="1">
        <v>2</v>
      </c>
      <c r="S3180" s="11">
        <v>0.40679999999999694</v>
      </c>
      <c r="T3180" s="20" t="str">
        <f>VLOOKUP(N3180,Referans!A:B,2,FALSE)</f>
        <v>Ayşe Demir</v>
      </c>
      <c r="U3180" s="20" t="str">
        <f>INDEX(Referans!B:B,MATCH(N3180,Referans!A:A,0))</f>
        <v>Ayşe Demir</v>
      </c>
      <c r="V3180" s="20" t="str">
        <f t="shared" si="49"/>
        <v>KARLI</v>
      </c>
    </row>
    <row r="3181" spans="1:22" x14ac:dyDescent="0.25">
      <c r="A3181" s="1">
        <v>5485</v>
      </c>
      <c r="B3181" s="19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1">
        <v>419.13599999999997</v>
      </c>
      <c r="R3181" s="1">
        <v>4</v>
      </c>
      <c r="S3181" s="11">
        <v>-68.1096</v>
      </c>
      <c r="T3181" s="20" t="str">
        <f>VLOOKUP(N3181,Referans!A:B,2,FALSE)</f>
        <v>Ahmet Yılmaz</v>
      </c>
      <c r="U3181" s="20" t="str">
        <f>INDEX(Referans!B:B,MATCH(N3181,Referans!A:A,0))</f>
        <v>Ahmet Yılmaz</v>
      </c>
      <c r="V3181" s="20" t="str">
        <f t="shared" si="49"/>
        <v>ZARARLI</v>
      </c>
    </row>
    <row r="3182" spans="1:22" x14ac:dyDescent="0.25">
      <c r="A3182" s="1">
        <v>5488</v>
      </c>
      <c r="B3182" s="19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1">
        <v>23.976000000000003</v>
      </c>
      <c r="R3182" s="1">
        <v>3</v>
      </c>
      <c r="S3182" s="11">
        <v>-5.694300000000001</v>
      </c>
      <c r="T3182" s="20" t="str">
        <f>VLOOKUP(N3182,Referans!A:B,2,FALSE)</f>
        <v>Mehmet Kaya</v>
      </c>
      <c r="U3182" s="20" t="str">
        <f>INDEX(Referans!B:B,MATCH(N3182,Referans!A:A,0))</f>
        <v>Mehmet Kaya</v>
      </c>
      <c r="V3182" s="20" t="str">
        <f t="shared" si="49"/>
        <v>ZARARLI</v>
      </c>
    </row>
    <row r="3183" spans="1:22" x14ac:dyDescent="0.25">
      <c r="A3183" s="1">
        <v>5489</v>
      </c>
      <c r="B3183" s="19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1">
        <v>6.2640000000000002</v>
      </c>
      <c r="R3183" s="1">
        <v>3</v>
      </c>
      <c r="S3183" s="11">
        <v>2.0358000000000001</v>
      </c>
      <c r="T3183" s="20" t="str">
        <f>VLOOKUP(N3183,Referans!A:B,2,FALSE)</f>
        <v>Ayşe Demir</v>
      </c>
      <c r="U3183" s="20" t="str">
        <f>INDEX(Referans!B:B,MATCH(N3183,Referans!A:A,0))</f>
        <v>Ayşe Demir</v>
      </c>
      <c r="V3183" s="20" t="str">
        <f t="shared" si="49"/>
        <v>KARLI</v>
      </c>
    </row>
    <row r="3184" spans="1:22" x14ac:dyDescent="0.25">
      <c r="A3184" s="1">
        <v>5490</v>
      </c>
      <c r="B3184" s="19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1">
        <v>20.808</v>
      </c>
      <c r="R3184" s="1">
        <v>3</v>
      </c>
      <c r="S3184" s="11">
        <v>1.8207000000000013</v>
      </c>
      <c r="T3184" s="20" t="str">
        <f>VLOOKUP(N3184,Referans!A:B,2,FALSE)</f>
        <v>Ayşe Demir</v>
      </c>
      <c r="U3184" s="20" t="str">
        <f>INDEX(Referans!B:B,MATCH(N3184,Referans!A:A,0))</f>
        <v>Ayşe Demir</v>
      </c>
      <c r="V3184" s="20" t="str">
        <f t="shared" si="49"/>
        <v>KARLI</v>
      </c>
    </row>
    <row r="3185" spans="1:22" x14ac:dyDescent="0.25">
      <c r="A3185" s="1">
        <v>5491</v>
      </c>
      <c r="B3185" s="19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1">
        <v>218.35200000000003</v>
      </c>
      <c r="R3185" s="1">
        <v>3</v>
      </c>
      <c r="S3185" s="11">
        <v>-19.105800000000016</v>
      </c>
      <c r="T3185" s="20" t="str">
        <f>VLOOKUP(N3185,Referans!A:B,2,FALSE)</f>
        <v>Ahmet Yılmaz</v>
      </c>
      <c r="U3185" s="20" t="str">
        <f>INDEX(Referans!B:B,MATCH(N3185,Referans!A:A,0))</f>
        <v>Ahmet Yılmaz</v>
      </c>
      <c r="V3185" s="20" t="str">
        <f t="shared" si="49"/>
        <v>ZARARLI</v>
      </c>
    </row>
    <row r="3186" spans="1:22" x14ac:dyDescent="0.25">
      <c r="A3186" s="1">
        <v>5492</v>
      </c>
      <c r="B3186" s="19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1">
        <v>18.16</v>
      </c>
      <c r="R3186" s="1">
        <v>2</v>
      </c>
      <c r="S3186" s="11">
        <v>1.8160000000000016</v>
      </c>
      <c r="T3186" s="20" t="str">
        <f>VLOOKUP(N3186,Referans!A:B,2,FALSE)</f>
        <v>Ayşe Demir</v>
      </c>
      <c r="U3186" s="20" t="str">
        <f>INDEX(Referans!B:B,MATCH(N3186,Referans!A:A,0))</f>
        <v>Ayşe Demir</v>
      </c>
      <c r="V3186" s="20" t="str">
        <f t="shared" si="49"/>
        <v>KARLI</v>
      </c>
    </row>
    <row r="3187" spans="1:22" x14ac:dyDescent="0.25">
      <c r="A3187" s="1">
        <v>5497</v>
      </c>
      <c r="B3187" s="19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1">
        <v>63.920000000000009</v>
      </c>
      <c r="R3187" s="1">
        <v>2</v>
      </c>
      <c r="S3187" s="11">
        <v>19.176000000000002</v>
      </c>
      <c r="T3187" s="20" t="str">
        <f>VLOOKUP(N3187,Referans!A:B,2,FALSE)</f>
        <v>Mehmet Kaya</v>
      </c>
      <c r="U3187" s="20" t="str">
        <f>INDEX(Referans!B:B,MATCH(N3187,Referans!A:A,0))</f>
        <v>Mehmet Kaya</v>
      </c>
      <c r="V3187" s="20" t="str">
        <f t="shared" si="49"/>
        <v>KARLI</v>
      </c>
    </row>
    <row r="3188" spans="1:22" x14ac:dyDescent="0.25">
      <c r="A3188" s="1">
        <v>5498</v>
      </c>
      <c r="B3188" s="19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1">
        <v>6.56</v>
      </c>
      <c r="R3188" s="1">
        <v>2</v>
      </c>
      <c r="S3188" s="11">
        <v>1.9023999999999992</v>
      </c>
      <c r="T3188" s="20" t="str">
        <f>VLOOKUP(N3188,Referans!A:B,2,FALSE)</f>
        <v>Ayşe Demir</v>
      </c>
      <c r="U3188" s="20" t="str">
        <f>INDEX(Referans!B:B,MATCH(N3188,Referans!A:A,0))</f>
        <v>Ayşe Demir</v>
      </c>
      <c r="V3188" s="20" t="str">
        <f t="shared" si="49"/>
        <v>KARLI</v>
      </c>
    </row>
    <row r="3189" spans="1:22" x14ac:dyDescent="0.25">
      <c r="A3189" s="1">
        <v>5499</v>
      </c>
      <c r="B3189" s="19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1">
        <v>7.83</v>
      </c>
      <c r="R3189" s="1">
        <v>3</v>
      </c>
      <c r="S3189" s="11">
        <v>3.6017999999999999</v>
      </c>
      <c r="T3189" s="20" t="str">
        <f>VLOOKUP(N3189,Referans!A:B,2,FALSE)</f>
        <v>Ayşe Demir</v>
      </c>
      <c r="U3189" s="20" t="str">
        <f>INDEX(Referans!B:B,MATCH(N3189,Referans!A:A,0))</f>
        <v>Ayşe Demir</v>
      </c>
      <c r="V3189" s="20" t="str">
        <f t="shared" si="49"/>
        <v>KARLI</v>
      </c>
    </row>
    <row r="3190" spans="1:22" x14ac:dyDescent="0.25">
      <c r="A3190" s="1">
        <v>5500</v>
      </c>
      <c r="B3190" s="19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1">
        <v>41.9</v>
      </c>
      <c r="R3190" s="1">
        <v>2</v>
      </c>
      <c r="S3190" s="11">
        <v>8.7989999999999995</v>
      </c>
      <c r="T3190" s="20" t="str">
        <f>VLOOKUP(N3190,Referans!A:B,2,FALSE)</f>
        <v>Mehmet Kaya</v>
      </c>
      <c r="U3190" s="20" t="str">
        <f>INDEX(Referans!B:B,MATCH(N3190,Referans!A:A,0))</f>
        <v>Mehmet Kaya</v>
      </c>
      <c r="V3190" s="20" t="str">
        <f t="shared" si="49"/>
        <v>KARLI</v>
      </c>
    </row>
    <row r="3191" spans="1:22" x14ac:dyDescent="0.25">
      <c r="A3191" s="1">
        <v>5501</v>
      </c>
      <c r="B3191" s="19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1">
        <v>664.14599999999996</v>
      </c>
      <c r="R3191" s="1">
        <v>6</v>
      </c>
      <c r="S3191" s="11">
        <v>88.552800000000005</v>
      </c>
      <c r="T3191" s="20" t="str">
        <f>VLOOKUP(N3191,Referans!A:B,2,FALSE)</f>
        <v>Ahmet Yılmaz</v>
      </c>
      <c r="U3191" s="20" t="str">
        <f>INDEX(Referans!B:B,MATCH(N3191,Referans!A:A,0))</f>
        <v>Ahmet Yılmaz</v>
      </c>
      <c r="V3191" s="20" t="str">
        <f t="shared" si="49"/>
        <v>KARLI</v>
      </c>
    </row>
    <row r="3192" spans="1:22" x14ac:dyDescent="0.25">
      <c r="A3192" s="1">
        <v>5502</v>
      </c>
      <c r="B3192" s="19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1">
        <v>8.9600000000000009</v>
      </c>
      <c r="R3192" s="1">
        <v>2</v>
      </c>
      <c r="S3192" s="11">
        <v>4.3904000000000005</v>
      </c>
      <c r="T3192" s="20" t="str">
        <f>VLOOKUP(N3192,Referans!A:B,2,FALSE)</f>
        <v>Ayşe Demir</v>
      </c>
      <c r="U3192" s="20" t="str">
        <f>INDEX(Referans!B:B,MATCH(N3192,Referans!A:A,0))</f>
        <v>Ayşe Demir</v>
      </c>
      <c r="V3192" s="20" t="str">
        <f t="shared" si="49"/>
        <v>KARLI</v>
      </c>
    </row>
    <row r="3193" spans="1:22" x14ac:dyDescent="0.25">
      <c r="A3193" s="1">
        <v>5503</v>
      </c>
      <c r="B3193" s="19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1">
        <v>3.3119999999999998</v>
      </c>
      <c r="R3193" s="1">
        <v>1</v>
      </c>
      <c r="S3193" s="11">
        <v>0.66239999999999977</v>
      </c>
      <c r="T3193" s="20" t="str">
        <f>VLOOKUP(N3193,Referans!A:B,2,FALSE)</f>
        <v>Ahmet Yılmaz</v>
      </c>
      <c r="U3193" s="20" t="str">
        <f>INDEX(Referans!B:B,MATCH(N3193,Referans!A:A,0))</f>
        <v>Ahmet Yılmaz</v>
      </c>
      <c r="V3193" s="20" t="str">
        <f t="shared" si="49"/>
        <v>KARLI</v>
      </c>
    </row>
    <row r="3194" spans="1:22" x14ac:dyDescent="0.25">
      <c r="A3194" s="1">
        <v>5504</v>
      </c>
      <c r="B3194" s="19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1">
        <v>20.136000000000003</v>
      </c>
      <c r="R3194" s="1">
        <v>3</v>
      </c>
      <c r="S3194" s="11">
        <v>1.2584999999999997</v>
      </c>
      <c r="T3194" s="20" t="str">
        <f>VLOOKUP(N3194,Referans!A:B,2,FALSE)</f>
        <v>Ayşe Demir</v>
      </c>
      <c r="U3194" s="20" t="str">
        <f>INDEX(Referans!B:B,MATCH(N3194,Referans!A:A,0))</f>
        <v>Ayşe Demir</v>
      </c>
      <c r="V3194" s="20" t="str">
        <f t="shared" si="49"/>
        <v>KARLI</v>
      </c>
    </row>
    <row r="3195" spans="1:22" x14ac:dyDescent="0.25">
      <c r="A3195" s="1">
        <v>5505</v>
      </c>
      <c r="B3195" s="19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1">
        <v>8.8559999999999999</v>
      </c>
      <c r="R3195" s="1">
        <v>3</v>
      </c>
      <c r="S3195" s="11">
        <v>2.8781999999999992</v>
      </c>
      <c r="T3195" s="20" t="str">
        <f>VLOOKUP(N3195,Referans!A:B,2,FALSE)</f>
        <v>Ayşe Demir</v>
      </c>
      <c r="U3195" s="20" t="str">
        <f>INDEX(Referans!B:B,MATCH(N3195,Referans!A:A,0))</f>
        <v>Ayşe Demir</v>
      </c>
      <c r="V3195" s="20" t="str">
        <f t="shared" si="49"/>
        <v>KARLI</v>
      </c>
    </row>
    <row r="3196" spans="1:22" x14ac:dyDescent="0.25">
      <c r="A3196" s="1">
        <v>5506</v>
      </c>
      <c r="B3196" s="19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1">
        <v>859.19999999999993</v>
      </c>
      <c r="R3196" s="1">
        <v>4</v>
      </c>
      <c r="S3196" s="11">
        <v>-186.15999999999997</v>
      </c>
      <c r="T3196" s="20" t="str">
        <f>VLOOKUP(N3196,Referans!A:B,2,FALSE)</f>
        <v>Mehmet Kaya</v>
      </c>
      <c r="U3196" s="20" t="str">
        <f>INDEX(Referans!B:B,MATCH(N3196,Referans!A:A,0))</f>
        <v>Mehmet Kaya</v>
      </c>
      <c r="V3196" s="20" t="str">
        <f t="shared" si="49"/>
        <v>ZARARLI</v>
      </c>
    </row>
    <row r="3197" spans="1:22" x14ac:dyDescent="0.25">
      <c r="A3197" s="1">
        <v>5507</v>
      </c>
      <c r="B3197" s="19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1">
        <v>61.96</v>
      </c>
      <c r="R3197" s="1">
        <v>2</v>
      </c>
      <c r="S3197" s="11">
        <v>27.881999999999998</v>
      </c>
      <c r="T3197" s="20" t="str">
        <f>VLOOKUP(N3197,Referans!A:B,2,FALSE)</f>
        <v>Ayşe Demir</v>
      </c>
      <c r="U3197" s="20" t="str">
        <f>INDEX(Referans!B:B,MATCH(N3197,Referans!A:A,0))</f>
        <v>Ayşe Demir</v>
      </c>
      <c r="V3197" s="20" t="str">
        <f t="shared" si="49"/>
        <v>KARLI</v>
      </c>
    </row>
    <row r="3198" spans="1:22" x14ac:dyDescent="0.25">
      <c r="A3198" s="1">
        <v>5508</v>
      </c>
      <c r="B3198" s="19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1">
        <v>17.920000000000002</v>
      </c>
      <c r="R3198" s="1">
        <v>4</v>
      </c>
      <c r="S3198" s="11">
        <v>8.6016000000000012</v>
      </c>
      <c r="T3198" s="20" t="str">
        <f>VLOOKUP(N3198,Referans!A:B,2,FALSE)</f>
        <v>Ayşe Demir</v>
      </c>
      <c r="U3198" s="20" t="str">
        <f>INDEX(Referans!B:B,MATCH(N3198,Referans!A:A,0))</f>
        <v>Ayşe Demir</v>
      </c>
      <c r="V3198" s="20" t="str">
        <f t="shared" si="49"/>
        <v>KARLI</v>
      </c>
    </row>
    <row r="3199" spans="1:22" x14ac:dyDescent="0.25">
      <c r="A3199" s="1">
        <v>5510</v>
      </c>
      <c r="B3199" s="19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1">
        <v>56.704000000000001</v>
      </c>
      <c r="R3199" s="1">
        <v>2</v>
      </c>
      <c r="S3199" s="11">
        <v>19.137599999999992</v>
      </c>
      <c r="T3199" s="20" t="str">
        <f>VLOOKUP(N3199,Referans!A:B,2,FALSE)</f>
        <v>Ayşe Demir</v>
      </c>
      <c r="U3199" s="20" t="str">
        <f>INDEX(Referans!B:B,MATCH(N3199,Referans!A:A,0))</f>
        <v>Ayşe Demir</v>
      </c>
      <c r="V3199" s="20" t="str">
        <f t="shared" si="49"/>
        <v>KARLI</v>
      </c>
    </row>
    <row r="3200" spans="1:22" x14ac:dyDescent="0.25">
      <c r="A3200" s="1">
        <v>5511</v>
      </c>
      <c r="B3200" s="19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1">
        <v>11.120000000000001</v>
      </c>
      <c r="R3200" s="1">
        <v>2</v>
      </c>
      <c r="S3200" s="11">
        <v>3.4749999999999996</v>
      </c>
      <c r="T3200" s="20" t="str">
        <f>VLOOKUP(N3200,Referans!A:B,2,FALSE)</f>
        <v>Mehmet Kaya</v>
      </c>
      <c r="U3200" s="20" t="str">
        <f>INDEX(Referans!B:B,MATCH(N3200,Referans!A:A,0))</f>
        <v>Mehmet Kaya</v>
      </c>
      <c r="V3200" s="20" t="str">
        <f t="shared" si="49"/>
        <v>KARLI</v>
      </c>
    </row>
    <row r="3201" spans="1:22" x14ac:dyDescent="0.25">
      <c r="A3201" s="1">
        <v>5517</v>
      </c>
      <c r="B3201" s="19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1">
        <v>1319.96</v>
      </c>
      <c r="R3201" s="1">
        <v>4</v>
      </c>
      <c r="S3201" s="11">
        <v>527.98400000000004</v>
      </c>
      <c r="T3201" s="20" t="str">
        <f>VLOOKUP(N3201,Referans!A:B,2,FALSE)</f>
        <v>Mehmet Kaya</v>
      </c>
      <c r="U3201" s="20" t="str">
        <f>INDEX(Referans!B:B,MATCH(N3201,Referans!A:A,0))</f>
        <v>Mehmet Kaya</v>
      </c>
      <c r="V3201" s="20" t="str">
        <f t="shared" si="49"/>
        <v>KARLI</v>
      </c>
    </row>
    <row r="3202" spans="1:22" x14ac:dyDescent="0.25">
      <c r="A3202" s="1">
        <v>5518</v>
      </c>
      <c r="B3202" s="19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1">
        <v>239.95999999999998</v>
      </c>
      <c r="R3202" s="1">
        <v>10</v>
      </c>
      <c r="S3202" s="11">
        <v>-10.283999999999992</v>
      </c>
      <c r="T3202" s="20" t="str">
        <f>VLOOKUP(N3202,Referans!A:B,2,FALSE)</f>
        <v>Ahmet Yılmaz</v>
      </c>
      <c r="U3202" s="20" t="str">
        <f>INDEX(Referans!B:B,MATCH(N3202,Referans!A:A,0))</f>
        <v>Ahmet Yılmaz</v>
      </c>
      <c r="V3202" s="20" t="str">
        <f t="shared" ref="V3202:V3265" si="50">IF(S3202&gt;0,"KARLI",IF(S3202=0,"KAR VEYA ZARAR YOK","ZARARLI"))</f>
        <v>ZARARLI</v>
      </c>
    </row>
    <row r="3203" spans="1:22" x14ac:dyDescent="0.25">
      <c r="A3203" s="1">
        <v>5519</v>
      </c>
      <c r="B3203" s="19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1">
        <v>54.768000000000001</v>
      </c>
      <c r="R3203" s="1">
        <v>2</v>
      </c>
      <c r="S3203" s="11">
        <v>6.8459999999999965</v>
      </c>
      <c r="T3203" s="20" t="str">
        <f>VLOOKUP(N3203,Referans!A:B,2,FALSE)</f>
        <v>Ahmet Yılmaz</v>
      </c>
      <c r="U3203" s="20" t="str">
        <f>INDEX(Referans!B:B,MATCH(N3203,Referans!A:A,0))</f>
        <v>Ahmet Yılmaz</v>
      </c>
      <c r="V3203" s="20" t="str">
        <f t="shared" si="50"/>
        <v>KARLI</v>
      </c>
    </row>
    <row r="3204" spans="1:22" x14ac:dyDescent="0.25">
      <c r="A3204" s="1">
        <v>5520</v>
      </c>
      <c r="B3204" s="19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1">
        <v>13.392000000000001</v>
      </c>
      <c r="R3204" s="1">
        <v>3</v>
      </c>
      <c r="S3204" s="11">
        <v>3.1806000000000005</v>
      </c>
      <c r="T3204" s="20" t="str">
        <f>VLOOKUP(N3204,Referans!A:B,2,FALSE)</f>
        <v>Ayşe Demir</v>
      </c>
      <c r="U3204" s="20" t="str">
        <f>INDEX(Referans!B:B,MATCH(N3204,Referans!A:A,0))</f>
        <v>Ayşe Demir</v>
      </c>
      <c r="V3204" s="20" t="str">
        <f t="shared" si="50"/>
        <v>KARLI</v>
      </c>
    </row>
    <row r="3205" spans="1:22" x14ac:dyDescent="0.25">
      <c r="A3205" s="1">
        <v>5521</v>
      </c>
      <c r="B3205" s="19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1">
        <v>23.92</v>
      </c>
      <c r="R3205" s="1">
        <v>5</v>
      </c>
      <c r="S3205" s="11">
        <v>8.6709999999999994</v>
      </c>
      <c r="T3205" s="20" t="str">
        <f>VLOOKUP(N3205,Referans!A:B,2,FALSE)</f>
        <v>Ayşe Demir</v>
      </c>
      <c r="U3205" s="20" t="str">
        <f>INDEX(Referans!B:B,MATCH(N3205,Referans!A:A,0))</f>
        <v>Ayşe Demir</v>
      </c>
      <c r="V3205" s="20" t="str">
        <f t="shared" si="50"/>
        <v>KARLI</v>
      </c>
    </row>
    <row r="3206" spans="1:22" x14ac:dyDescent="0.25">
      <c r="A3206" s="1">
        <v>5522</v>
      </c>
      <c r="B3206" s="19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1">
        <v>255.96799999999999</v>
      </c>
      <c r="R3206" s="1">
        <v>4</v>
      </c>
      <c r="S3206" s="11">
        <v>-28.796399999999984</v>
      </c>
      <c r="T3206" s="20" t="str">
        <f>VLOOKUP(N3206,Referans!A:B,2,FALSE)</f>
        <v>Mehmet Kaya</v>
      </c>
      <c r="U3206" s="20" t="str">
        <f>INDEX(Referans!B:B,MATCH(N3206,Referans!A:A,0))</f>
        <v>Mehmet Kaya</v>
      </c>
      <c r="V3206" s="20" t="str">
        <f t="shared" si="50"/>
        <v>ZARARLI</v>
      </c>
    </row>
    <row r="3207" spans="1:22" x14ac:dyDescent="0.25">
      <c r="A3207" s="1">
        <v>5523</v>
      </c>
      <c r="B3207" s="19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1">
        <v>21.552000000000003</v>
      </c>
      <c r="R3207" s="1">
        <v>6</v>
      </c>
      <c r="S3207" s="11">
        <v>7.0043999999999977</v>
      </c>
      <c r="T3207" s="20" t="str">
        <f>VLOOKUP(N3207,Referans!A:B,2,FALSE)</f>
        <v>Ayşe Demir</v>
      </c>
      <c r="U3207" s="20" t="str">
        <f>INDEX(Referans!B:B,MATCH(N3207,Referans!A:A,0))</f>
        <v>Ayşe Demir</v>
      </c>
      <c r="V3207" s="20" t="str">
        <f t="shared" si="50"/>
        <v>KARLI</v>
      </c>
    </row>
    <row r="3208" spans="1:22" x14ac:dyDescent="0.25">
      <c r="A3208" s="1">
        <v>5524</v>
      </c>
      <c r="B3208" s="19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1">
        <v>58.24</v>
      </c>
      <c r="R3208" s="1">
        <v>4</v>
      </c>
      <c r="S3208" s="11">
        <v>15.724800000000002</v>
      </c>
      <c r="T3208" s="20" t="str">
        <f>VLOOKUP(N3208,Referans!A:B,2,FALSE)</f>
        <v>Ayşe Demir</v>
      </c>
      <c r="U3208" s="20" t="str">
        <f>INDEX(Referans!B:B,MATCH(N3208,Referans!A:A,0))</f>
        <v>Ayşe Demir</v>
      </c>
      <c r="V3208" s="20" t="str">
        <f t="shared" si="50"/>
        <v>KARLI</v>
      </c>
    </row>
    <row r="3209" spans="1:22" x14ac:dyDescent="0.25">
      <c r="A3209" s="1">
        <v>5525</v>
      </c>
      <c r="B3209" s="19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1">
        <v>80.28</v>
      </c>
      <c r="R3209" s="1">
        <v>12</v>
      </c>
      <c r="S3209" s="11">
        <v>36.928799999999995</v>
      </c>
      <c r="T3209" s="20" t="str">
        <f>VLOOKUP(N3209,Referans!A:B,2,FALSE)</f>
        <v>Ayşe Demir</v>
      </c>
      <c r="U3209" s="20" t="str">
        <f>INDEX(Referans!B:B,MATCH(N3209,Referans!A:A,0))</f>
        <v>Ayşe Demir</v>
      </c>
      <c r="V3209" s="20" t="str">
        <f t="shared" si="50"/>
        <v>KARLI</v>
      </c>
    </row>
    <row r="3210" spans="1:22" x14ac:dyDescent="0.25">
      <c r="A3210" s="1">
        <v>5526</v>
      </c>
      <c r="B3210" s="19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1">
        <v>9.7799999999999994</v>
      </c>
      <c r="R3210" s="1">
        <v>2</v>
      </c>
      <c r="S3210" s="11">
        <v>4.0098000000000003</v>
      </c>
      <c r="T3210" s="20" t="str">
        <f>VLOOKUP(N3210,Referans!A:B,2,FALSE)</f>
        <v>Ayşe Demir</v>
      </c>
      <c r="U3210" s="20" t="str">
        <f>INDEX(Referans!B:B,MATCH(N3210,Referans!A:A,0))</f>
        <v>Ayşe Demir</v>
      </c>
      <c r="V3210" s="20" t="str">
        <f t="shared" si="50"/>
        <v>KARLI</v>
      </c>
    </row>
    <row r="3211" spans="1:22" x14ac:dyDescent="0.25">
      <c r="A3211" s="1">
        <v>5527</v>
      </c>
      <c r="B3211" s="19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1">
        <v>1.81</v>
      </c>
      <c r="R3211" s="1">
        <v>1</v>
      </c>
      <c r="S3211" s="11">
        <v>0.65159999999999996</v>
      </c>
      <c r="T3211" s="20" t="str">
        <f>VLOOKUP(N3211,Referans!A:B,2,FALSE)</f>
        <v>Ayşe Demir</v>
      </c>
      <c r="U3211" s="20" t="str">
        <f>INDEX(Referans!B:B,MATCH(N3211,Referans!A:A,0))</f>
        <v>Ayşe Demir</v>
      </c>
      <c r="V3211" s="20" t="str">
        <f t="shared" si="50"/>
        <v>KARLI</v>
      </c>
    </row>
    <row r="3212" spans="1:22" x14ac:dyDescent="0.25">
      <c r="A3212" s="1">
        <v>5530</v>
      </c>
      <c r="B3212" s="19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1">
        <v>115.29600000000001</v>
      </c>
      <c r="R3212" s="1">
        <v>3</v>
      </c>
      <c r="S3212" s="11">
        <v>40.353599999999986</v>
      </c>
      <c r="T3212" s="20" t="str">
        <f>VLOOKUP(N3212,Referans!A:B,2,FALSE)</f>
        <v>Ayşe Demir</v>
      </c>
      <c r="U3212" s="20" t="str">
        <f>INDEX(Referans!B:B,MATCH(N3212,Referans!A:A,0))</f>
        <v>Ayşe Demir</v>
      </c>
      <c r="V3212" s="20" t="str">
        <f t="shared" si="50"/>
        <v>KARLI</v>
      </c>
    </row>
    <row r="3213" spans="1:22" x14ac:dyDescent="0.25">
      <c r="A3213" s="1">
        <v>5531</v>
      </c>
      <c r="B3213" s="19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1">
        <v>2479.96</v>
      </c>
      <c r="R3213" s="1">
        <v>4</v>
      </c>
      <c r="S3213" s="11">
        <v>743.98799999999983</v>
      </c>
      <c r="T3213" s="20" t="str">
        <f>VLOOKUP(N3213,Referans!A:B,2,FALSE)</f>
        <v>Mehmet Kaya</v>
      </c>
      <c r="U3213" s="20" t="str">
        <f>INDEX(Referans!B:B,MATCH(N3213,Referans!A:A,0))</f>
        <v>Mehmet Kaya</v>
      </c>
      <c r="V3213" s="20" t="str">
        <f t="shared" si="50"/>
        <v>KARLI</v>
      </c>
    </row>
    <row r="3214" spans="1:22" x14ac:dyDescent="0.25">
      <c r="A3214" s="1">
        <v>5532</v>
      </c>
      <c r="B3214" s="19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1">
        <v>179.94</v>
      </c>
      <c r="R3214" s="1">
        <v>6</v>
      </c>
      <c r="S3214" s="11">
        <v>75.57480000000001</v>
      </c>
      <c r="T3214" s="20" t="str">
        <f>VLOOKUP(N3214,Referans!A:B,2,FALSE)</f>
        <v>Mehmet Kaya</v>
      </c>
      <c r="U3214" s="20" t="str">
        <f>INDEX(Referans!B:B,MATCH(N3214,Referans!A:A,0))</f>
        <v>Mehmet Kaya</v>
      </c>
      <c r="V3214" s="20" t="str">
        <f t="shared" si="50"/>
        <v>KARLI</v>
      </c>
    </row>
    <row r="3215" spans="1:22" x14ac:dyDescent="0.25">
      <c r="A3215" s="1">
        <v>5533</v>
      </c>
      <c r="B3215" s="19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1">
        <v>26.849999999999998</v>
      </c>
      <c r="R3215" s="1">
        <v>3</v>
      </c>
      <c r="S3215" s="11">
        <v>5.101499999999997</v>
      </c>
      <c r="T3215" s="20" t="str">
        <f>VLOOKUP(N3215,Referans!A:B,2,FALSE)</f>
        <v>Mehmet Kaya</v>
      </c>
      <c r="U3215" s="20" t="str">
        <f>INDEX(Referans!B:B,MATCH(N3215,Referans!A:A,0))</f>
        <v>Mehmet Kaya</v>
      </c>
      <c r="V3215" s="20" t="str">
        <f t="shared" si="50"/>
        <v>KARLI</v>
      </c>
    </row>
    <row r="3216" spans="1:22" x14ac:dyDescent="0.25">
      <c r="A3216" s="1">
        <v>5534</v>
      </c>
      <c r="B3216" s="19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1">
        <v>323.37</v>
      </c>
      <c r="R3216" s="1">
        <v>3</v>
      </c>
      <c r="S3216" s="11">
        <v>129.34800000000001</v>
      </c>
      <c r="T3216" s="20" t="str">
        <f>VLOOKUP(N3216,Referans!A:B,2,FALSE)</f>
        <v>Mehmet Kaya</v>
      </c>
      <c r="U3216" s="20" t="str">
        <f>INDEX(Referans!B:B,MATCH(N3216,Referans!A:A,0))</f>
        <v>Mehmet Kaya</v>
      </c>
      <c r="V3216" s="20" t="str">
        <f t="shared" si="50"/>
        <v>KARLI</v>
      </c>
    </row>
    <row r="3217" spans="1:22" x14ac:dyDescent="0.25">
      <c r="A3217" s="1">
        <v>5535</v>
      </c>
      <c r="B3217" s="19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1">
        <v>59.94</v>
      </c>
      <c r="R3217" s="1">
        <v>3</v>
      </c>
      <c r="S3217" s="11">
        <v>28.171799999999998</v>
      </c>
      <c r="T3217" s="20" t="str">
        <f>VLOOKUP(N3217,Referans!A:B,2,FALSE)</f>
        <v>Ayşe Demir</v>
      </c>
      <c r="U3217" s="20" t="str">
        <f>INDEX(Referans!B:B,MATCH(N3217,Referans!A:A,0))</f>
        <v>Ayşe Demir</v>
      </c>
      <c r="V3217" s="20" t="str">
        <f t="shared" si="50"/>
        <v>KARLI</v>
      </c>
    </row>
    <row r="3218" spans="1:22" x14ac:dyDescent="0.25">
      <c r="A3218" s="1">
        <v>5536</v>
      </c>
      <c r="B3218" s="19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1">
        <v>64.14</v>
      </c>
      <c r="R3218" s="1">
        <v>3</v>
      </c>
      <c r="S3218" s="11">
        <v>30.787199999999999</v>
      </c>
      <c r="T3218" s="20" t="str">
        <f>VLOOKUP(N3218,Referans!A:B,2,FALSE)</f>
        <v>Ayşe Demir</v>
      </c>
      <c r="U3218" s="20" t="str">
        <f>INDEX(Referans!B:B,MATCH(N3218,Referans!A:A,0))</f>
        <v>Ayşe Demir</v>
      </c>
      <c r="V3218" s="20" t="str">
        <f t="shared" si="50"/>
        <v>KARLI</v>
      </c>
    </row>
    <row r="3219" spans="1:22" x14ac:dyDescent="0.25">
      <c r="A3219" s="1">
        <v>5537</v>
      </c>
      <c r="B3219" s="19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1">
        <v>11.67</v>
      </c>
      <c r="R3219" s="1">
        <v>3</v>
      </c>
      <c r="S3219" s="11">
        <v>5.6015999999999995</v>
      </c>
      <c r="T3219" s="20" t="str">
        <f>VLOOKUP(N3219,Referans!A:B,2,FALSE)</f>
        <v>Ayşe Demir</v>
      </c>
      <c r="U3219" s="20" t="str">
        <f>INDEX(Referans!B:B,MATCH(N3219,Referans!A:A,0))</f>
        <v>Ayşe Demir</v>
      </c>
      <c r="V3219" s="20" t="str">
        <f t="shared" si="50"/>
        <v>KARLI</v>
      </c>
    </row>
    <row r="3220" spans="1:22" x14ac:dyDescent="0.25">
      <c r="A3220" s="1">
        <v>5538</v>
      </c>
      <c r="B3220" s="19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1">
        <v>12.96</v>
      </c>
      <c r="R3220" s="1">
        <v>2</v>
      </c>
      <c r="S3220" s="11">
        <v>6.2208000000000006</v>
      </c>
      <c r="T3220" s="20" t="str">
        <f>VLOOKUP(N3220,Referans!A:B,2,FALSE)</f>
        <v>Ayşe Demir</v>
      </c>
      <c r="U3220" s="20" t="str">
        <f>INDEX(Referans!B:B,MATCH(N3220,Referans!A:A,0))</f>
        <v>Ayşe Demir</v>
      </c>
      <c r="V3220" s="20" t="str">
        <f t="shared" si="50"/>
        <v>KARLI</v>
      </c>
    </row>
    <row r="3221" spans="1:22" x14ac:dyDescent="0.25">
      <c r="A3221" s="1">
        <v>5540</v>
      </c>
      <c r="B3221" s="19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1">
        <v>181.98599999999999</v>
      </c>
      <c r="R3221" s="1">
        <v>2</v>
      </c>
      <c r="S3221" s="11">
        <v>-54.595799999999997</v>
      </c>
      <c r="T3221" s="20" t="str">
        <f>VLOOKUP(N3221,Referans!A:B,2,FALSE)</f>
        <v>Ahmet Yılmaz</v>
      </c>
      <c r="U3221" s="20" t="str">
        <f>INDEX(Referans!B:B,MATCH(N3221,Referans!A:A,0))</f>
        <v>Ahmet Yılmaz</v>
      </c>
      <c r="V3221" s="20" t="str">
        <f t="shared" si="50"/>
        <v>ZARARLI</v>
      </c>
    </row>
    <row r="3222" spans="1:22" x14ac:dyDescent="0.25">
      <c r="A3222" s="1">
        <v>5541</v>
      </c>
      <c r="B3222" s="19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1">
        <v>1.5919999999999996</v>
      </c>
      <c r="R3222" s="1">
        <v>2</v>
      </c>
      <c r="S3222" s="11">
        <v>-2.6268000000000002</v>
      </c>
      <c r="T3222" s="20" t="str">
        <f>VLOOKUP(N3222,Referans!A:B,2,FALSE)</f>
        <v>Ayşe Demir</v>
      </c>
      <c r="U3222" s="20" t="str">
        <f>INDEX(Referans!B:B,MATCH(N3222,Referans!A:A,0))</f>
        <v>Ayşe Demir</v>
      </c>
      <c r="V3222" s="20" t="str">
        <f t="shared" si="50"/>
        <v>ZARARLI</v>
      </c>
    </row>
    <row r="3223" spans="1:22" x14ac:dyDescent="0.25">
      <c r="A3223" s="1">
        <v>5542</v>
      </c>
      <c r="B3223" s="19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1">
        <v>22.344000000000001</v>
      </c>
      <c r="R3223" s="1">
        <v>3</v>
      </c>
      <c r="S3223" s="11">
        <v>2.5136999999999983</v>
      </c>
      <c r="T3223" s="20" t="str">
        <f>VLOOKUP(N3223,Referans!A:B,2,FALSE)</f>
        <v>Ayşe Demir</v>
      </c>
      <c r="U3223" s="20" t="str">
        <f>INDEX(Referans!B:B,MATCH(N3223,Referans!A:A,0))</f>
        <v>Ayşe Demir</v>
      </c>
      <c r="V3223" s="20" t="str">
        <f t="shared" si="50"/>
        <v>KARLI</v>
      </c>
    </row>
    <row r="3224" spans="1:22" x14ac:dyDescent="0.25">
      <c r="A3224" s="1">
        <v>5543</v>
      </c>
      <c r="B3224" s="19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1">
        <v>455.97</v>
      </c>
      <c r="R3224" s="1">
        <v>6</v>
      </c>
      <c r="S3224" s="11">
        <v>-218.86559999999997</v>
      </c>
      <c r="T3224" s="20" t="str">
        <f>VLOOKUP(N3224,Referans!A:B,2,FALSE)</f>
        <v>Ahmet Yılmaz</v>
      </c>
      <c r="U3224" s="20" t="str">
        <f>INDEX(Referans!B:B,MATCH(N3224,Referans!A:A,0))</f>
        <v>Ahmet Yılmaz</v>
      </c>
      <c r="V3224" s="20" t="str">
        <f t="shared" si="50"/>
        <v>ZARARLI</v>
      </c>
    </row>
    <row r="3225" spans="1:22" x14ac:dyDescent="0.25">
      <c r="A3225" s="1">
        <v>5544</v>
      </c>
      <c r="B3225" s="19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1">
        <v>10.440000000000001</v>
      </c>
      <c r="R3225" s="1">
        <v>6</v>
      </c>
      <c r="S3225" s="11">
        <v>-7.6559999999999988</v>
      </c>
      <c r="T3225" s="20" t="str">
        <f>VLOOKUP(N3225,Referans!A:B,2,FALSE)</f>
        <v>Ayşe Demir</v>
      </c>
      <c r="U3225" s="20" t="str">
        <f>INDEX(Referans!B:B,MATCH(N3225,Referans!A:A,0))</f>
        <v>Ayşe Demir</v>
      </c>
      <c r="V3225" s="20" t="str">
        <f t="shared" si="50"/>
        <v>ZARARLI</v>
      </c>
    </row>
    <row r="3226" spans="1:22" x14ac:dyDescent="0.25">
      <c r="A3226" s="1">
        <v>5545</v>
      </c>
      <c r="B3226" s="19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1">
        <v>5.2140000000000004</v>
      </c>
      <c r="R3226" s="1">
        <v>2</v>
      </c>
      <c r="S3226" s="11">
        <v>-4.1711999999999989</v>
      </c>
      <c r="T3226" s="20" t="str">
        <f>VLOOKUP(N3226,Referans!A:B,2,FALSE)</f>
        <v>Ayşe Demir</v>
      </c>
      <c r="U3226" s="20" t="str">
        <f>INDEX(Referans!B:B,MATCH(N3226,Referans!A:A,0))</f>
        <v>Ayşe Demir</v>
      </c>
      <c r="V3226" s="20" t="str">
        <f t="shared" si="50"/>
        <v>ZARARLI</v>
      </c>
    </row>
    <row r="3227" spans="1:22" x14ac:dyDescent="0.25">
      <c r="A3227" s="1">
        <v>5546</v>
      </c>
      <c r="B3227" s="19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1">
        <v>67.400000000000006</v>
      </c>
      <c r="R3227" s="1">
        <v>5</v>
      </c>
      <c r="S3227" s="11">
        <v>17.523999999999997</v>
      </c>
      <c r="T3227" s="20" t="str">
        <f>VLOOKUP(N3227,Referans!A:B,2,FALSE)</f>
        <v>Ayşe Demir</v>
      </c>
      <c r="U3227" s="20" t="str">
        <f>INDEX(Referans!B:B,MATCH(N3227,Referans!A:A,0))</f>
        <v>Ayşe Demir</v>
      </c>
      <c r="V3227" s="20" t="str">
        <f t="shared" si="50"/>
        <v>KARLI</v>
      </c>
    </row>
    <row r="3228" spans="1:22" x14ac:dyDescent="0.25">
      <c r="A3228" s="1">
        <v>5547</v>
      </c>
      <c r="B3228" s="19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1">
        <v>25.16</v>
      </c>
      <c r="R3228" s="1">
        <v>2</v>
      </c>
      <c r="S3228" s="11">
        <v>10.567200000000001</v>
      </c>
      <c r="T3228" s="20" t="str">
        <f>VLOOKUP(N3228,Referans!A:B,2,FALSE)</f>
        <v>Ahmet Yılmaz</v>
      </c>
      <c r="U3228" s="20" t="str">
        <f>INDEX(Referans!B:B,MATCH(N3228,Referans!A:A,0))</f>
        <v>Ahmet Yılmaz</v>
      </c>
      <c r="V3228" s="20" t="str">
        <f t="shared" si="50"/>
        <v>KARLI</v>
      </c>
    </row>
    <row r="3229" spans="1:22" x14ac:dyDescent="0.25">
      <c r="A3229" s="1">
        <v>5548</v>
      </c>
      <c r="B3229" s="19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1">
        <v>126.56</v>
      </c>
      <c r="R3229" s="1">
        <v>4</v>
      </c>
      <c r="S3229" s="11">
        <v>47.459999999999994</v>
      </c>
      <c r="T3229" s="20" t="str">
        <f>VLOOKUP(N3229,Referans!A:B,2,FALSE)</f>
        <v>Mehmet Kaya</v>
      </c>
      <c r="U3229" s="20" t="str">
        <f>INDEX(Referans!B:B,MATCH(N3229,Referans!A:A,0))</f>
        <v>Mehmet Kaya</v>
      </c>
      <c r="V3229" s="20" t="str">
        <f t="shared" si="50"/>
        <v>KARLI</v>
      </c>
    </row>
    <row r="3230" spans="1:22" x14ac:dyDescent="0.25">
      <c r="A3230" s="1">
        <v>5556</v>
      </c>
      <c r="B3230" s="19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1">
        <v>10.16</v>
      </c>
      <c r="R3230" s="1">
        <v>2</v>
      </c>
      <c r="S3230" s="11">
        <v>3.4543999999999997</v>
      </c>
      <c r="T3230" s="20" t="str">
        <f>VLOOKUP(N3230,Referans!A:B,2,FALSE)</f>
        <v>Ahmet Yılmaz</v>
      </c>
      <c r="U3230" s="20" t="str">
        <f>INDEX(Referans!B:B,MATCH(N3230,Referans!A:A,0))</f>
        <v>Ahmet Yılmaz</v>
      </c>
      <c r="V3230" s="20" t="str">
        <f t="shared" si="50"/>
        <v>KARLI</v>
      </c>
    </row>
    <row r="3231" spans="1:22" x14ac:dyDescent="0.25">
      <c r="A3231" s="1">
        <v>5562</v>
      </c>
      <c r="B3231" s="19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1">
        <v>34.54</v>
      </c>
      <c r="R3231" s="1">
        <v>1</v>
      </c>
      <c r="S3231" s="11">
        <v>17.27</v>
      </c>
      <c r="T3231" s="20" t="str">
        <f>VLOOKUP(N3231,Referans!A:B,2,FALSE)</f>
        <v>Ayşe Demir</v>
      </c>
      <c r="U3231" s="20" t="str">
        <f>INDEX(Referans!B:B,MATCH(N3231,Referans!A:A,0))</f>
        <v>Ayşe Demir</v>
      </c>
      <c r="V3231" s="20" t="str">
        <f t="shared" si="50"/>
        <v>KARLI</v>
      </c>
    </row>
    <row r="3232" spans="1:22" x14ac:dyDescent="0.25">
      <c r="A3232" s="1">
        <v>5563</v>
      </c>
      <c r="B3232" s="19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1">
        <v>2999.95</v>
      </c>
      <c r="R3232" s="1">
        <v>5</v>
      </c>
      <c r="S3232" s="11">
        <v>1439.9760000000001</v>
      </c>
      <c r="T3232" s="20" t="str">
        <f>VLOOKUP(N3232,Referans!A:B,2,FALSE)</f>
        <v>Mehmet Kaya</v>
      </c>
      <c r="U3232" s="20" t="str">
        <f>INDEX(Referans!B:B,MATCH(N3232,Referans!A:A,0))</f>
        <v>Mehmet Kaya</v>
      </c>
      <c r="V3232" s="20" t="str">
        <f t="shared" si="50"/>
        <v>KARLI</v>
      </c>
    </row>
    <row r="3233" spans="1:22" x14ac:dyDescent="0.25">
      <c r="A3233" s="1">
        <v>5564</v>
      </c>
      <c r="B3233" s="19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1">
        <v>64.12</v>
      </c>
      <c r="R3233" s="1">
        <v>4</v>
      </c>
      <c r="S3233" s="11">
        <v>30.7776</v>
      </c>
      <c r="T3233" s="20" t="str">
        <f>VLOOKUP(N3233,Referans!A:B,2,FALSE)</f>
        <v>Ayşe Demir</v>
      </c>
      <c r="U3233" s="20" t="str">
        <f>INDEX(Referans!B:B,MATCH(N3233,Referans!A:A,0))</f>
        <v>Ayşe Demir</v>
      </c>
      <c r="V3233" s="20" t="str">
        <f t="shared" si="50"/>
        <v>KARLI</v>
      </c>
    </row>
    <row r="3234" spans="1:22" x14ac:dyDescent="0.25">
      <c r="A3234" s="1">
        <v>5565</v>
      </c>
      <c r="B3234" s="19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1">
        <v>19.456000000000003</v>
      </c>
      <c r="R3234" s="1">
        <v>4</v>
      </c>
      <c r="S3234" s="11">
        <v>2.188799999999997</v>
      </c>
      <c r="T3234" s="20" t="str">
        <f>VLOOKUP(N3234,Referans!A:B,2,FALSE)</f>
        <v>Ayşe Demir</v>
      </c>
      <c r="U3234" s="20" t="str">
        <f>INDEX(Referans!B:B,MATCH(N3234,Referans!A:A,0))</f>
        <v>Ayşe Demir</v>
      </c>
      <c r="V3234" s="20" t="str">
        <f t="shared" si="50"/>
        <v>KARLI</v>
      </c>
    </row>
    <row r="3235" spans="1:22" x14ac:dyDescent="0.25">
      <c r="A3235" s="1">
        <v>5566</v>
      </c>
      <c r="B3235" s="19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1">
        <v>209.98599999999999</v>
      </c>
      <c r="R3235" s="1">
        <v>2</v>
      </c>
      <c r="S3235" s="11">
        <v>8.9993999999999801</v>
      </c>
      <c r="T3235" s="20" t="str">
        <f>VLOOKUP(N3235,Referans!A:B,2,FALSE)</f>
        <v>Mehmet Kaya</v>
      </c>
      <c r="U3235" s="20" t="str">
        <f>INDEX(Referans!B:B,MATCH(N3235,Referans!A:A,0))</f>
        <v>Mehmet Kaya</v>
      </c>
      <c r="V3235" s="20" t="str">
        <f t="shared" si="50"/>
        <v>KARLI</v>
      </c>
    </row>
    <row r="3236" spans="1:22" x14ac:dyDescent="0.25">
      <c r="A3236" s="1">
        <v>5567</v>
      </c>
      <c r="B3236" s="19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1">
        <v>29.760000000000005</v>
      </c>
      <c r="R3236" s="1">
        <v>5</v>
      </c>
      <c r="S3236" s="11">
        <v>1.8599999999999994</v>
      </c>
      <c r="T3236" s="20" t="str">
        <f>VLOOKUP(N3236,Referans!A:B,2,FALSE)</f>
        <v>Ayşe Demir</v>
      </c>
      <c r="U3236" s="20" t="str">
        <f>INDEX(Referans!B:B,MATCH(N3236,Referans!A:A,0))</f>
        <v>Ayşe Demir</v>
      </c>
      <c r="V3236" s="20" t="str">
        <f t="shared" si="50"/>
        <v>KARLI</v>
      </c>
    </row>
    <row r="3237" spans="1:22" x14ac:dyDescent="0.25">
      <c r="A3237" s="1">
        <v>5568</v>
      </c>
      <c r="B3237" s="19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1">
        <v>89.768000000000001</v>
      </c>
      <c r="R3237" s="1">
        <v>1</v>
      </c>
      <c r="S3237" s="11">
        <v>-2.5647999999999982</v>
      </c>
      <c r="T3237" s="20" t="str">
        <f>VLOOKUP(N3237,Referans!A:B,2,FALSE)</f>
        <v>Ahmet Yılmaz</v>
      </c>
      <c r="U3237" s="20" t="str">
        <f>INDEX(Referans!B:B,MATCH(N3237,Referans!A:A,0))</f>
        <v>Ahmet Yılmaz</v>
      </c>
      <c r="V3237" s="20" t="str">
        <f t="shared" si="50"/>
        <v>ZARARLI</v>
      </c>
    </row>
    <row r="3238" spans="1:22" x14ac:dyDescent="0.25">
      <c r="A3238" s="1">
        <v>5569</v>
      </c>
      <c r="B3238" s="19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1">
        <v>959.98400000000004</v>
      </c>
      <c r="R3238" s="1">
        <v>2</v>
      </c>
      <c r="S3238" s="11">
        <v>335.99440000000004</v>
      </c>
      <c r="T3238" s="20" t="str">
        <f>VLOOKUP(N3238,Referans!A:B,2,FALSE)</f>
        <v>Mehmet Kaya</v>
      </c>
      <c r="U3238" s="20" t="str">
        <f>INDEX(Referans!B:B,MATCH(N3238,Referans!A:A,0))</f>
        <v>Mehmet Kaya</v>
      </c>
      <c r="V3238" s="20" t="str">
        <f t="shared" si="50"/>
        <v>KARLI</v>
      </c>
    </row>
    <row r="3239" spans="1:22" x14ac:dyDescent="0.25">
      <c r="A3239" s="1">
        <v>5570</v>
      </c>
      <c r="B3239" s="19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1">
        <v>15.552000000000003</v>
      </c>
      <c r="R3239" s="1">
        <v>3</v>
      </c>
      <c r="S3239" s="11">
        <v>5.6375999999999999</v>
      </c>
      <c r="T3239" s="20" t="str">
        <f>VLOOKUP(N3239,Referans!A:B,2,FALSE)</f>
        <v>Ayşe Demir</v>
      </c>
      <c r="U3239" s="20" t="str">
        <f>INDEX(Referans!B:B,MATCH(N3239,Referans!A:A,0))</f>
        <v>Ayşe Demir</v>
      </c>
      <c r="V3239" s="20" t="str">
        <f t="shared" si="50"/>
        <v>KARLI</v>
      </c>
    </row>
    <row r="3240" spans="1:22" x14ac:dyDescent="0.25">
      <c r="A3240" s="1">
        <v>5571</v>
      </c>
      <c r="B3240" s="19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1">
        <v>34.360000000000007</v>
      </c>
      <c r="R3240" s="1">
        <v>1</v>
      </c>
      <c r="S3240" s="11">
        <v>-7.3015000000000025</v>
      </c>
      <c r="T3240" s="20" t="str">
        <f>VLOOKUP(N3240,Referans!A:B,2,FALSE)</f>
        <v>Mehmet Kaya</v>
      </c>
      <c r="U3240" s="20" t="str">
        <f>INDEX(Referans!B:B,MATCH(N3240,Referans!A:A,0))</f>
        <v>Mehmet Kaya</v>
      </c>
      <c r="V3240" s="20" t="str">
        <f t="shared" si="50"/>
        <v>ZARARLI</v>
      </c>
    </row>
    <row r="3241" spans="1:22" x14ac:dyDescent="0.25">
      <c r="A3241" s="1">
        <v>5577</v>
      </c>
      <c r="B3241" s="19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1">
        <v>383.64</v>
      </c>
      <c r="R3241" s="1">
        <v>6</v>
      </c>
      <c r="S3241" s="11">
        <v>122.76479999999999</v>
      </c>
      <c r="T3241" s="20" t="str">
        <f>VLOOKUP(N3241,Referans!A:B,2,FALSE)</f>
        <v>Ahmet Yılmaz</v>
      </c>
      <c r="U3241" s="20" t="str">
        <f>INDEX(Referans!B:B,MATCH(N3241,Referans!A:A,0))</f>
        <v>Ahmet Yılmaz</v>
      </c>
      <c r="V3241" s="20" t="str">
        <f t="shared" si="50"/>
        <v>KARLI</v>
      </c>
    </row>
    <row r="3242" spans="1:22" x14ac:dyDescent="0.25">
      <c r="A3242" s="1">
        <v>5578</v>
      </c>
      <c r="B3242" s="19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1">
        <v>56.519999999999996</v>
      </c>
      <c r="R3242" s="1">
        <v>3</v>
      </c>
      <c r="S3242" s="11">
        <v>15.8256</v>
      </c>
      <c r="T3242" s="20" t="str">
        <f>VLOOKUP(N3242,Referans!A:B,2,FALSE)</f>
        <v>Ayşe Demir</v>
      </c>
      <c r="U3242" s="20" t="str">
        <f>INDEX(Referans!B:B,MATCH(N3242,Referans!A:A,0))</f>
        <v>Ayşe Demir</v>
      </c>
      <c r="V3242" s="20" t="str">
        <f t="shared" si="50"/>
        <v>KARLI</v>
      </c>
    </row>
    <row r="3243" spans="1:22" x14ac:dyDescent="0.25">
      <c r="A3243" s="1">
        <v>5579</v>
      </c>
      <c r="B3243" s="19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1">
        <v>6.56</v>
      </c>
      <c r="R3243" s="1">
        <v>2</v>
      </c>
      <c r="S3243" s="11">
        <v>1.9023999999999992</v>
      </c>
      <c r="T3243" s="20" t="str">
        <f>VLOOKUP(N3243,Referans!A:B,2,FALSE)</f>
        <v>Ayşe Demir</v>
      </c>
      <c r="U3243" s="20" t="str">
        <f>INDEX(Referans!B:B,MATCH(N3243,Referans!A:A,0))</f>
        <v>Ayşe Demir</v>
      </c>
      <c r="V3243" s="20" t="str">
        <f t="shared" si="50"/>
        <v>KARLI</v>
      </c>
    </row>
    <row r="3244" spans="1:22" x14ac:dyDescent="0.25">
      <c r="A3244" s="1">
        <v>5580</v>
      </c>
      <c r="B3244" s="19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1">
        <v>243.92</v>
      </c>
      <c r="R3244" s="1">
        <v>5</v>
      </c>
      <c r="S3244" s="11">
        <v>-15.245000000000005</v>
      </c>
      <c r="T3244" s="20" t="str">
        <f>VLOOKUP(N3244,Referans!A:B,2,FALSE)</f>
        <v>Ahmet Yılmaz</v>
      </c>
      <c r="U3244" s="20" t="str">
        <f>INDEX(Referans!B:B,MATCH(N3244,Referans!A:A,0))</f>
        <v>Ahmet Yılmaz</v>
      </c>
      <c r="V3244" s="20" t="str">
        <f t="shared" si="50"/>
        <v>ZARARLI</v>
      </c>
    </row>
    <row r="3245" spans="1:22" x14ac:dyDescent="0.25">
      <c r="A3245" s="1">
        <v>5581</v>
      </c>
      <c r="B3245" s="19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1">
        <v>47.52</v>
      </c>
      <c r="R3245" s="1">
        <v>9</v>
      </c>
      <c r="S3245" s="11">
        <v>22.809600000000003</v>
      </c>
      <c r="T3245" s="20" t="str">
        <f>VLOOKUP(N3245,Referans!A:B,2,FALSE)</f>
        <v>Ayşe Demir</v>
      </c>
      <c r="U3245" s="20" t="str">
        <f>INDEX(Referans!B:B,MATCH(N3245,Referans!A:A,0))</f>
        <v>Ayşe Demir</v>
      </c>
      <c r="V3245" s="20" t="str">
        <f t="shared" si="50"/>
        <v>KARLI</v>
      </c>
    </row>
    <row r="3246" spans="1:22" x14ac:dyDescent="0.25">
      <c r="A3246" s="1">
        <v>5582</v>
      </c>
      <c r="B3246" s="19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1">
        <v>19.98</v>
      </c>
      <c r="R3246" s="1">
        <v>1</v>
      </c>
      <c r="S3246" s="11">
        <v>8.5914000000000019</v>
      </c>
      <c r="T3246" s="20" t="str">
        <f>VLOOKUP(N3246,Referans!A:B,2,FALSE)</f>
        <v>Ahmet Yılmaz</v>
      </c>
      <c r="U3246" s="20" t="str">
        <f>INDEX(Referans!B:B,MATCH(N3246,Referans!A:A,0))</f>
        <v>Ahmet Yılmaz</v>
      </c>
      <c r="V3246" s="20" t="str">
        <f t="shared" si="50"/>
        <v>KARLI</v>
      </c>
    </row>
    <row r="3247" spans="1:22" x14ac:dyDescent="0.25">
      <c r="A3247" s="1">
        <v>5583</v>
      </c>
      <c r="B3247" s="19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1">
        <v>8</v>
      </c>
      <c r="R3247" s="1">
        <v>5</v>
      </c>
      <c r="S3247" s="11">
        <v>3.4400000000000008</v>
      </c>
      <c r="T3247" s="20" t="str">
        <f>VLOOKUP(N3247,Referans!A:B,2,FALSE)</f>
        <v>Ayşe Demir</v>
      </c>
      <c r="U3247" s="20" t="str">
        <f>INDEX(Referans!B:B,MATCH(N3247,Referans!A:A,0))</f>
        <v>Ayşe Demir</v>
      </c>
      <c r="V3247" s="20" t="str">
        <f t="shared" si="50"/>
        <v>KARLI</v>
      </c>
    </row>
    <row r="3248" spans="1:22" x14ac:dyDescent="0.25">
      <c r="A3248" s="1">
        <v>5585</v>
      </c>
      <c r="B3248" s="19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1">
        <v>83.56</v>
      </c>
      <c r="R3248" s="1">
        <v>4</v>
      </c>
      <c r="S3248" s="11">
        <v>1.6711999999999989</v>
      </c>
      <c r="T3248" s="20" t="str">
        <f>VLOOKUP(N3248,Referans!A:B,2,FALSE)</f>
        <v>Ayşe Demir</v>
      </c>
      <c r="U3248" s="20" t="str">
        <f>INDEX(Referans!B:B,MATCH(N3248,Referans!A:A,0))</f>
        <v>Ayşe Demir</v>
      </c>
      <c r="V3248" s="20" t="str">
        <f t="shared" si="50"/>
        <v>KARLI</v>
      </c>
    </row>
    <row r="3249" spans="1:22" x14ac:dyDescent="0.25">
      <c r="A3249" s="1">
        <v>5586</v>
      </c>
      <c r="B3249" s="19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1">
        <v>546.06000000000006</v>
      </c>
      <c r="R3249" s="1">
        <v>3</v>
      </c>
      <c r="S3249" s="11">
        <v>163.81799999999998</v>
      </c>
      <c r="T3249" s="20" t="str">
        <f>VLOOKUP(N3249,Referans!A:B,2,FALSE)</f>
        <v>Mehmet Kaya</v>
      </c>
      <c r="U3249" s="20" t="str">
        <f>INDEX(Referans!B:B,MATCH(N3249,Referans!A:A,0))</f>
        <v>Mehmet Kaya</v>
      </c>
      <c r="V3249" s="20" t="str">
        <f t="shared" si="50"/>
        <v>KARLI</v>
      </c>
    </row>
    <row r="3250" spans="1:22" x14ac:dyDescent="0.25">
      <c r="A3250" s="1">
        <v>5587</v>
      </c>
      <c r="B3250" s="19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1">
        <v>269.49</v>
      </c>
      <c r="R3250" s="1">
        <v>3</v>
      </c>
      <c r="S3250" s="11">
        <v>5.3897999999999939</v>
      </c>
      <c r="T3250" s="20" t="str">
        <f>VLOOKUP(N3250,Referans!A:B,2,FALSE)</f>
        <v>Ayşe Demir</v>
      </c>
      <c r="U3250" s="20" t="str">
        <f>INDEX(Referans!B:B,MATCH(N3250,Referans!A:A,0))</f>
        <v>Ayşe Demir</v>
      </c>
      <c r="V3250" s="20" t="str">
        <f t="shared" si="50"/>
        <v>KARLI</v>
      </c>
    </row>
    <row r="3251" spans="1:22" x14ac:dyDescent="0.25">
      <c r="A3251" s="1">
        <v>5590</v>
      </c>
      <c r="B3251" s="19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1">
        <v>34.049999999999997</v>
      </c>
      <c r="R3251" s="1">
        <v>3</v>
      </c>
      <c r="S3251" s="11">
        <v>9.5340000000000025</v>
      </c>
      <c r="T3251" s="20" t="str">
        <f>VLOOKUP(N3251,Referans!A:B,2,FALSE)</f>
        <v>Ayşe Demir</v>
      </c>
      <c r="U3251" s="20" t="str">
        <f>INDEX(Referans!B:B,MATCH(N3251,Referans!A:A,0))</f>
        <v>Ayşe Demir</v>
      </c>
      <c r="V3251" s="20" t="str">
        <f t="shared" si="50"/>
        <v>KARLI</v>
      </c>
    </row>
    <row r="3252" spans="1:22" x14ac:dyDescent="0.25">
      <c r="A3252" s="1">
        <v>5591</v>
      </c>
      <c r="B3252" s="19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1">
        <v>352.38</v>
      </c>
      <c r="R3252" s="1">
        <v>2</v>
      </c>
      <c r="S3252" s="11">
        <v>81.047399999999982</v>
      </c>
      <c r="T3252" s="20" t="str">
        <f>VLOOKUP(N3252,Referans!A:B,2,FALSE)</f>
        <v>Ayşe Demir</v>
      </c>
      <c r="U3252" s="20" t="str">
        <f>INDEX(Referans!B:B,MATCH(N3252,Referans!A:A,0))</f>
        <v>Ayşe Demir</v>
      </c>
      <c r="V3252" s="20" t="str">
        <f t="shared" si="50"/>
        <v>KARLI</v>
      </c>
    </row>
    <row r="3253" spans="1:22" x14ac:dyDescent="0.25">
      <c r="A3253" s="1">
        <v>5594</v>
      </c>
      <c r="B3253" s="19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1">
        <v>59.913000000000011</v>
      </c>
      <c r="R3253" s="1">
        <v>7</v>
      </c>
      <c r="S3253" s="11">
        <v>-45.933299999999988</v>
      </c>
      <c r="T3253" s="20" t="str">
        <f>VLOOKUP(N3253,Referans!A:B,2,FALSE)</f>
        <v>Ayşe Demir</v>
      </c>
      <c r="U3253" s="20" t="str">
        <f>INDEX(Referans!B:B,MATCH(N3253,Referans!A:A,0))</f>
        <v>Ayşe Demir</v>
      </c>
      <c r="V3253" s="20" t="str">
        <f t="shared" si="50"/>
        <v>ZARARLI</v>
      </c>
    </row>
    <row r="3254" spans="1:22" x14ac:dyDescent="0.25">
      <c r="A3254" s="1">
        <v>5595</v>
      </c>
      <c r="B3254" s="19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1">
        <v>391.98</v>
      </c>
      <c r="R3254" s="1">
        <v>2</v>
      </c>
      <c r="S3254" s="11">
        <v>109.75440000000003</v>
      </c>
      <c r="T3254" s="20" t="str">
        <f>VLOOKUP(N3254,Referans!A:B,2,FALSE)</f>
        <v>Mehmet Kaya</v>
      </c>
      <c r="U3254" s="20" t="str">
        <f>INDEX(Referans!B:B,MATCH(N3254,Referans!A:A,0))</f>
        <v>Mehmet Kaya</v>
      </c>
      <c r="V3254" s="20" t="str">
        <f t="shared" si="50"/>
        <v>KARLI</v>
      </c>
    </row>
    <row r="3255" spans="1:22" x14ac:dyDescent="0.25">
      <c r="A3255" s="1">
        <v>5596</v>
      </c>
      <c r="B3255" s="19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1">
        <v>437.84999999999997</v>
      </c>
      <c r="R3255" s="1">
        <v>3</v>
      </c>
      <c r="S3255" s="11">
        <v>131.35499999999996</v>
      </c>
      <c r="T3255" s="20" t="str">
        <f>VLOOKUP(N3255,Referans!A:B,2,FALSE)</f>
        <v>Mehmet Kaya</v>
      </c>
      <c r="U3255" s="20" t="str">
        <f>INDEX(Referans!B:B,MATCH(N3255,Referans!A:A,0))</f>
        <v>Mehmet Kaya</v>
      </c>
      <c r="V3255" s="20" t="str">
        <f t="shared" si="50"/>
        <v>KARLI</v>
      </c>
    </row>
    <row r="3256" spans="1:22" x14ac:dyDescent="0.25">
      <c r="A3256" s="1">
        <v>5598</v>
      </c>
      <c r="B3256" s="19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1">
        <v>25.02</v>
      </c>
      <c r="R3256" s="1">
        <v>3</v>
      </c>
      <c r="S3256" s="11">
        <v>6.5052000000000003</v>
      </c>
      <c r="T3256" s="20" t="str">
        <f>VLOOKUP(N3256,Referans!A:B,2,FALSE)</f>
        <v>Ayşe Demir</v>
      </c>
      <c r="U3256" s="20" t="str">
        <f>INDEX(Referans!B:B,MATCH(N3256,Referans!A:A,0))</f>
        <v>Ayşe Demir</v>
      </c>
      <c r="V3256" s="20" t="str">
        <f t="shared" si="50"/>
        <v>KARLI</v>
      </c>
    </row>
    <row r="3257" spans="1:22" x14ac:dyDescent="0.25">
      <c r="A3257" s="1">
        <v>5599</v>
      </c>
      <c r="B3257" s="19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1">
        <v>10.709999999999999</v>
      </c>
      <c r="R3257" s="1">
        <v>3</v>
      </c>
      <c r="S3257" s="11">
        <v>2.7845999999999997</v>
      </c>
      <c r="T3257" s="20" t="str">
        <f>VLOOKUP(N3257,Referans!A:B,2,FALSE)</f>
        <v>Ayşe Demir</v>
      </c>
      <c r="U3257" s="20" t="str">
        <f>INDEX(Referans!B:B,MATCH(N3257,Referans!A:A,0))</f>
        <v>Ayşe Demir</v>
      </c>
      <c r="V3257" s="20" t="str">
        <f t="shared" si="50"/>
        <v>KARLI</v>
      </c>
    </row>
    <row r="3258" spans="1:22" x14ac:dyDescent="0.25">
      <c r="A3258" s="1">
        <v>5603</v>
      </c>
      <c r="B3258" s="19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1">
        <v>14.16</v>
      </c>
      <c r="R3258" s="1">
        <v>1</v>
      </c>
      <c r="S3258" s="11">
        <v>1.0620000000000003</v>
      </c>
      <c r="T3258" s="20" t="str">
        <f>VLOOKUP(N3258,Referans!A:B,2,FALSE)</f>
        <v>Ayşe Demir</v>
      </c>
      <c r="U3258" s="20" t="str">
        <f>INDEX(Referans!B:B,MATCH(N3258,Referans!A:A,0))</f>
        <v>Ayşe Demir</v>
      </c>
      <c r="V3258" s="20" t="str">
        <f t="shared" si="50"/>
        <v>KARLI</v>
      </c>
    </row>
    <row r="3259" spans="1:22" x14ac:dyDescent="0.25">
      <c r="A3259" s="1">
        <v>5604</v>
      </c>
      <c r="B3259" s="19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1">
        <v>79.920000000000016</v>
      </c>
      <c r="R3259" s="1">
        <v>5</v>
      </c>
      <c r="S3259" s="11">
        <v>27.972000000000001</v>
      </c>
      <c r="T3259" s="20" t="str">
        <f>VLOOKUP(N3259,Referans!A:B,2,FALSE)</f>
        <v>Ayşe Demir</v>
      </c>
      <c r="U3259" s="20" t="str">
        <f>INDEX(Referans!B:B,MATCH(N3259,Referans!A:A,0))</f>
        <v>Ayşe Demir</v>
      </c>
      <c r="V3259" s="20" t="str">
        <f t="shared" si="50"/>
        <v>KARLI</v>
      </c>
    </row>
    <row r="3260" spans="1:22" x14ac:dyDescent="0.25">
      <c r="A3260" s="1">
        <v>5606</v>
      </c>
      <c r="B3260" s="19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1">
        <v>17.088000000000001</v>
      </c>
      <c r="R3260" s="1">
        <v>2</v>
      </c>
      <c r="S3260" s="11">
        <v>1.0679999999999996</v>
      </c>
      <c r="T3260" s="20" t="str">
        <f>VLOOKUP(N3260,Referans!A:B,2,FALSE)</f>
        <v>Ahmet Yılmaz</v>
      </c>
      <c r="U3260" s="20" t="str">
        <f>INDEX(Referans!B:B,MATCH(N3260,Referans!A:A,0))</f>
        <v>Ahmet Yılmaz</v>
      </c>
      <c r="V3260" s="20" t="str">
        <f t="shared" si="50"/>
        <v>KARLI</v>
      </c>
    </row>
    <row r="3261" spans="1:22" x14ac:dyDescent="0.25">
      <c r="A3261" s="1">
        <v>5607</v>
      </c>
      <c r="B3261" s="19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1">
        <v>98.391999999999996</v>
      </c>
      <c r="R3261" s="1">
        <v>1</v>
      </c>
      <c r="S3261" s="11">
        <v>-11.069100000000006</v>
      </c>
      <c r="T3261" s="20" t="str">
        <f>VLOOKUP(N3261,Referans!A:B,2,FALSE)</f>
        <v>Ahmet Yılmaz</v>
      </c>
      <c r="U3261" s="20" t="str">
        <f>INDEX(Referans!B:B,MATCH(N3261,Referans!A:A,0))</f>
        <v>Ahmet Yılmaz</v>
      </c>
      <c r="V3261" s="20" t="str">
        <f t="shared" si="50"/>
        <v>ZARARLI</v>
      </c>
    </row>
    <row r="3262" spans="1:22" x14ac:dyDescent="0.25">
      <c r="A3262" s="1">
        <v>5608</v>
      </c>
      <c r="B3262" s="19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1">
        <v>11.05</v>
      </c>
      <c r="R3262" s="1">
        <v>5</v>
      </c>
      <c r="S3262" s="11">
        <v>2.9835000000000003</v>
      </c>
      <c r="T3262" s="20" t="str">
        <f>VLOOKUP(N3262,Referans!A:B,2,FALSE)</f>
        <v>Ayşe Demir</v>
      </c>
      <c r="U3262" s="20" t="str">
        <f>INDEX(Referans!B:B,MATCH(N3262,Referans!A:A,0))</f>
        <v>Ayşe Demir</v>
      </c>
      <c r="V3262" s="20" t="str">
        <f t="shared" si="50"/>
        <v>KARLI</v>
      </c>
    </row>
    <row r="3263" spans="1:22" x14ac:dyDescent="0.25">
      <c r="A3263" s="1">
        <v>5610</v>
      </c>
      <c r="B3263" s="19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1">
        <v>659.9</v>
      </c>
      <c r="R3263" s="1">
        <v>2</v>
      </c>
      <c r="S3263" s="11">
        <v>217.76699999999994</v>
      </c>
      <c r="T3263" s="20" t="str">
        <f>VLOOKUP(N3263,Referans!A:B,2,FALSE)</f>
        <v>Mehmet Kaya</v>
      </c>
      <c r="U3263" s="20" t="str">
        <f>INDEX(Referans!B:B,MATCH(N3263,Referans!A:A,0))</f>
        <v>Mehmet Kaya</v>
      </c>
      <c r="V3263" s="20" t="str">
        <f t="shared" si="50"/>
        <v>KARLI</v>
      </c>
    </row>
    <row r="3264" spans="1:22" x14ac:dyDescent="0.25">
      <c r="A3264" s="1">
        <v>5612</v>
      </c>
      <c r="B3264" s="19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1">
        <v>843.9</v>
      </c>
      <c r="R3264" s="1">
        <v>2</v>
      </c>
      <c r="S3264" s="11">
        <v>371.31600000000003</v>
      </c>
      <c r="T3264" s="20" t="str">
        <f>VLOOKUP(N3264,Referans!A:B,2,FALSE)</f>
        <v>Mehmet Kaya</v>
      </c>
      <c r="U3264" s="20" t="str">
        <f>INDEX(Referans!B:B,MATCH(N3264,Referans!A:A,0))</f>
        <v>Mehmet Kaya</v>
      </c>
      <c r="V3264" s="20" t="str">
        <f t="shared" si="50"/>
        <v>KARLI</v>
      </c>
    </row>
    <row r="3265" spans="1:22" x14ac:dyDescent="0.25">
      <c r="A3265" s="1">
        <v>5613</v>
      </c>
      <c r="B3265" s="19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1">
        <v>1496.16</v>
      </c>
      <c r="R3265" s="1">
        <v>9</v>
      </c>
      <c r="S3265" s="11">
        <v>224.42400000000006</v>
      </c>
      <c r="T3265" s="20" t="str">
        <f>VLOOKUP(N3265,Referans!A:B,2,FALSE)</f>
        <v>Mehmet Kaya</v>
      </c>
      <c r="U3265" s="20" t="str">
        <f>INDEX(Referans!B:B,MATCH(N3265,Referans!A:A,0))</f>
        <v>Mehmet Kaya</v>
      </c>
      <c r="V3265" s="20" t="str">
        <f t="shared" si="50"/>
        <v>KARLI</v>
      </c>
    </row>
    <row r="3266" spans="1:22" x14ac:dyDescent="0.25">
      <c r="A3266" s="1">
        <v>5614</v>
      </c>
      <c r="B3266" s="19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1">
        <v>117.96</v>
      </c>
      <c r="R3266" s="1">
        <v>2</v>
      </c>
      <c r="S3266" s="11">
        <v>5.8979999999999961</v>
      </c>
      <c r="T3266" s="20" t="str">
        <f>VLOOKUP(N3266,Referans!A:B,2,FALSE)</f>
        <v>Ayşe Demir</v>
      </c>
      <c r="U3266" s="20" t="str">
        <f>INDEX(Referans!B:B,MATCH(N3266,Referans!A:A,0))</f>
        <v>Ayşe Demir</v>
      </c>
      <c r="V3266" s="20" t="str">
        <f t="shared" ref="V3266:V3329" si="51">IF(S3266&gt;0,"KARLI",IF(S3266=0,"KAR VEYA ZARAR YOK","ZARARLI"))</f>
        <v>KARLI</v>
      </c>
    </row>
    <row r="3267" spans="1:22" x14ac:dyDescent="0.25">
      <c r="A3267" s="1">
        <v>5615</v>
      </c>
      <c r="B3267" s="19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1">
        <v>21.299999999999997</v>
      </c>
      <c r="R3267" s="1">
        <v>5</v>
      </c>
      <c r="S3267" s="11">
        <v>8.7330000000000005</v>
      </c>
      <c r="T3267" s="20" t="str">
        <f>VLOOKUP(N3267,Referans!A:B,2,FALSE)</f>
        <v>Ayşe Demir</v>
      </c>
      <c r="U3267" s="20" t="str">
        <f>INDEX(Referans!B:B,MATCH(N3267,Referans!A:A,0))</f>
        <v>Ayşe Demir</v>
      </c>
      <c r="V3267" s="20" t="str">
        <f t="shared" si="51"/>
        <v>KARLI</v>
      </c>
    </row>
    <row r="3268" spans="1:22" x14ac:dyDescent="0.25">
      <c r="A3268" s="1">
        <v>5616</v>
      </c>
      <c r="B3268" s="19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1">
        <v>1040.8</v>
      </c>
      <c r="R3268" s="1">
        <v>5</v>
      </c>
      <c r="S3268" s="11">
        <v>281.01600000000008</v>
      </c>
      <c r="T3268" s="20" t="str">
        <f>VLOOKUP(N3268,Referans!A:B,2,FALSE)</f>
        <v>Ayşe Demir</v>
      </c>
      <c r="U3268" s="20" t="str">
        <f>INDEX(Referans!B:B,MATCH(N3268,Referans!A:A,0))</f>
        <v>Ayşe Demir</v>
      </c>
      <c r="V3268" s="20" t="str">
        <f t="shared" si="51"/>
        <v>KARLI</v>
      </c>
    </row>
    <row r="3269" spans="1:22" x14ac:dyDescent="0.25">
      <c r="A3269" s="1">
        <v>5617</v>
      </c>
      <c r="B3269" s="19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1">
        <v>29.339999999999996</v>
      </c>
      <c r="R3269" s="1">
        <v>6</v>
      </c>
      <c r="S3269" s="11">
        <v>7.9218000000000002</v>
      </c>
      <c r="T3269" s="20" t="str">
        <f>VLOOKUP(N3269,Referans!A:B,2,FALSE)</f>
        <v>Ayşe Demir</v>
      </c>
      <c r="U3269" s="20" t="str">
        <f>INDEX(Referans!B:B,MATCH(N3269,Referans!A:A,0))</f>
        <v>Ayşe Demir</v>
      </c>
      <c r="V3269" s="20" t="str">
        <f t="shared" si="51"/>
        <v>KARLI</v>
      </c>
    </row>
    <row r="3270" spans="1:22" x14ac:dyDescent="0.25">
      <c r="A3270" s="1">
        <v>5618</v>
      </c>
      <c r="B3270" s="19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1">
        <v>19.52</v>
      </c>
      <c r="R3270" s="1">
        <v>2</v>
      </c>
      <c r="S3270" s="11">
        <v>5.3680000000000012</v>
      </c>
      <c r="T3270" s="20" t="str">
        <f>VLOOKUP(N3270,Referans!A:B,2,FALSE)</f>
        <v>Ahmet Yılmaz</v>
      </c>
      <c r="U3270" s="20" t="str">
        <f>INDEX(Referans!B:B,MATCH(N3270,Referans!A:A,0))</f>
        <v>Ahmet Yılmaz</v>
      </c>
      <c r="V3270" s="20" t="str">
        <f t="shared" si="51"/>
        <v>KARLI</v>
      </c>
    </row>
    <row r="3271" spans="1:22" x14ac:dyDescent="0.25">
      <c r="A3271" s="1">
        <v>5620</v>
      </c>
      <c r="B3271" s="19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1">
        <v>499.95</v>
      </c>
      <c r="R3271" s="1">
        <v>5</v>
      </c>
      <c r="S3271" s="11">
        <v>174.98249999999999</v>
      </c>
      <c r="T3271" s="20" t="str">
        <f>VLOOKUP(N3271,Referans!A:B,2,FALSE)</f>
        <v>Mehmet Kaya</v>
      </c>
      <c r="U3271" s="20" t="str">
        <f>INDEX(Referans!B:B,MATCH(N3271,Referans!A:A,0))</f>
        <v>Mehmet Kaya</v>
      </c>
      <c r="V3271" s="20" t="str">
        <f t="shared" si="51"/>
        <v>KARLI</v>
      </c>
    </row>
    <row r="3272" spans="1:22" x14ac:dyDescent="0.25">
      <c r="A3272" s="1">
        <v>5621</v>
      </c>
      <c r="B3272" s="19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1">
        <v>3.04</v>
      </c>
      <c r="R3272" s="1">
        <v>1</v>
      </c>
      <c r="S3272" s="11">
        <v>1.0335999999999999</v>
      </c>
      <c r="T3272" s="20" t="str">
        <f>VLOOKUP(N3272,Referans!A:B,2,FALSE)</f>
        <v>Ayşe Demir</v>
      </c>
      <c r="U3272" s="20" t="str">
        <f>INDEX(Referans!B:B,MATCH(N3272,Referans!A:A,0))</f>
        <v>Ayşe Demir</v>
      </c>
      <c r="V3272" s="20" t="str">
        <f t="shared" si="51"/>
        <v>KARLI</v>
      </c>
    </row>
    <row r="3273" spans="1:22" x14ac:dyDescent="0.25">
      <c r="A3273" s="1">
        <v>5622</v>
      </c>
      <c r="B3273" s="19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1">
        <v>201.96</v>
      </c>
      <c r="R3273" s="1">
        <v>2</v>
      </c>
      <c r="S3273" s="11">
        <v>50.490000000000009</v>
      </c>
      <c r="T3273" s="20" t="str">
        <f>VLOOKUP(N3273,Referans!A:B,2,FALSE)</f>
        <v>Ahmet Yılmaz</v>
      </c>
      <c r="U3273" s="20" t="str">
        <f>INDEX(Referans!B:B,MATCH(N3273,Referans!A:A,0))</f>
        <v>Ahmet Yılmaz</v>
      </c>
      <c r="V3273" s="20" t="str">
        <f t="shared" si="51"/>
        <v>KARLI</v>
      </c>
    </row>
    <row r="3274" spans="1:22" x14ac:dyDescent="0.25">
      <c r="A3274" s="1">
        <v>5623</v>
      </c>
      <c r="B3274" s="19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1">
        <v>68.64</v>
      </c>
      <c r="R3274" s="1">
        <v>11</v>
      </c>
      <c r="S3274" s="11">
        <v>17.160000000000004</v>
      </c>
      <c r="T3274" s="20" t="str">
        <f>VLOOKUP(N3274,Referans!A:B,2,FALSE)</f>
        <v>Ahmet Yılmaz</v>
      </c>
      <c r="U3274" s="20" t="str">
        <f>INDEX(Referans!B:B,MATCH(N3274,Referans!A:A,0))</f>
        <v>Ahmet Yılmaz</v>
      </c>
      <c r="V3274" s="20" t="str">
        <f t="shared" si="51"/>
        <v>KARLI</v>
      </c>
    </row>
    <row r="3275" spans="1:22" x14ac:dyDescent="0.25">
      <c r="A3275" s="1">
        <v>5624</v>
      </c>
      <c r="B3275" s="19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1">
        <v>100</v>
      </c>
      <c r="R3275" s="1">
        <v>4</v>
      </c>
      <c r="S3275" s="11">
        <v>21</v>
      </c>
      <c r="T3275" s="20" t="str">
        <f>VLOOKUP(N3275,Referans!A:B,2,FALSE)</f>
        <v>Mehmet Kaya</v>
      </c>
      <c r="U3275" s="20" t="str">
        <f>INDEX(Referans!B:B,MATCH(N3275,Referans!A:A,0))</f>
        <v>Mehmet Kaya</v>
      </c>
      <c r="V3275" s="20" t="str">
        <f t="shared" si="51"/>
        <v>KARLI</v>
      </c>
    </row>
    <row r="3276" spans="1:22" x14ac:dyDescent="0.25">
      <c r="A3276" s="1">
        <v>5625</v>
      </c>
      <c r="B3276" s="19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1">
        <v>359.98</v>
      </c>
      <c r="R3276" s="1">
        <v>2</v>
      </c>
      <c r="S3276" s="11">
        <v>21.598799999999983</v>
      </c>
      <c r="T3276" s="20" t="str">
        <f>VLOOKUP(N3276,Referans!A:B,2,FALSE)</f>
        <v>Mehmet Kaya</v>
      </c>
      <c r="U3276" s="20" t="str">
        <f>INDEX(Referans!B:B,MATCH(N3276,Referans!A:A,0))</f>
        <v>Mehmet Kaya</v>
      </c>
      <c r="V3276" s="20" t="str">
        <f t="shared" si="51"/>
        <v>KARLI</v>
      </c>
    </row>
    <row r="3277" spans="1:22" x14ac:dyDescent="0.25">
      <c r="A3277" s="1">
        <v>5628</v>
      </c>
      <c r="B3277" s="19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1">
        <v>13.872000000000002</v>
      </c>
      <c r="R3277" s="1">
        <v>6</v>
      </c>
      <c r="S3277" s="11">
        <v>4.6818000000000008</v>
      </c>
      <c r="T3277" s="20" t="str">
        <f>VLOOKUP(N3277,Referans!A:B,2,FALSE)</f>
        <v>Ayşe Demir</v>
      </c>
      <c r="U3277" s="20" t="str">
        <f>INDEX(Referans!B:B,MATCH(N3277,Referans!A:A,0))</f>
        <v>Ayşe Demir</v>
      </c>
      <c r="V3277" s="20" t="str">
        <f t="shared" si="51"/>
        <v>KARLI</v>
      </c>
    </row>
    <row r="3278" spans="1:22" x14ac:dyDescent="0.25">
      <c r="A3278" s="1">
        <v>5629</v>
      </c>
      <c r="B3278" s="19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1">
        <v>273.55200000000002</v>
      </c>
      <c r="R3278" s="1">
        <v>3</v>
      </c>
      <c r="S3278" s="11">
        <v>-13.677599999999998</v>
      </c>
      <c r="T3278" s="20" t="str">
        <f>VLOOKUP(N3278,Referans!A:B,2,FALSE)</f>
        <v>Ahmet Yılmaz</v>
      </c>
      <c r="U3278" s="20" t="str">
        <f>INDEX(Referans!B:B,MATCH(N3278,Referans!A:A,0))</f>
        <v>Ahmet Yılmaz</v>
      </c>
      <c r="V3278" s="20" t="str">
        <f t="shared" si="51"/>
        <v>ZARARLI</v>
      </c>
    </row>
    <row r="3279" spans="1:22" x14ac:dyDescent="0.25">
      <c r="A3279" s="1">
        <v>5630</v>
      </c>
      <c r="B3279" s="19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1">
        <v>815.29199999999992</v>
      </c>
      <c r="R3279" s="1">
        <v>9</v>
      </c>
      <c r="S3279" s="11">
        <v>-339.7050000000001</v>
      </c>
      <c r="T3279" s="20" t="str">
        <f>VLOOKUP(N3279,Referans!A:B,2,FALSE)</f>
        <v>Ahmet Yılmaz</v>
      </c>
      <c r="U3279" s="20" t="str">
        <f>INDEX(Referans!B:B,MATCH(N3279,Referans!A:A,0))</f>
        <v>Ahmet Yılmaz</v>
      </c>
      <c r="V3279" s="20" t="str">
        <f t="shared" si="51"/>
        <v>ZARARLI</v>
      </c>
    </row>
    <row r="3280" spans="1:22" x14ac:dyDescent="0.25">
      <c r="A3280" s="1">
        <v>5634</v>
      </c>
      <c r="B3280" s="19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1">
        <v>10.528</v>
      </c>
      <c r="R3280" s="1">
        <v>7</v>
      </c>
      <c r="S3280" s="11">
        <v>3.6847999999999987</v>
      </c>
      <c r="T3280" s="20" t="str">
        <f>VLOOKUP(N3280,Referans!A:B,2,FALSE)</f>
        <v>Ayşe Demir</v>
      </c>
      <c r="U3280" s="20" t="str">
        <f>INDEX(Referans!B:B,MATCH(N3280,Referans!A:A,0))</f>
        <v>Ayşe Demir</v>
      </c>
      <c r="V3280" s="20" t="str">
        <f t="shared" si="51"/>
        <v>KARLI</v>
      </c>
    </row>
    <row r="3281" spans="1:22" x14ac:dyDescent="0.25">
      <c r="A3281" s="1">
        <v>5636</v>
      </c>
      <c r="B3281" s="19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1">
        <v>82.56</v>
      </c>
      <c r="R3281" s="1">
        <v>5</v>
      </c>
      <c r="S3281" s="11">
        <v>28.896000000000001</v>
      </c>
      <c r="T3281" s="20" t="str">
        <f>VLOOKUP(N3281,Referans!A:B,2,FALSE)</f>
        <v>Ayşe Demir</v>
      </c>
      <c r="U3281" s="20" t="str">
        <f>INDEX(Referans!B:B,MATCH(N3281,Referans!A:A,0))</f>
        <v>Ayşe Demir</v>
      </c>
      <c r="V3281" s="20" t="str">
        <f t="shared" si="51"/>
        <v>KARLI</v>
      </c>
    </row>
    <row r="3282" spans="1:22" x14ac:dyDescent="0.25">
      <c r="A3282" s="1">
        <v>5637</v>
      </c>
      <c r="B3282" s="19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1">
        <v>284.96999999999997</v>
      </c>
      <c r="R3282" s="1">
        <v>3</v>
      </c>
      <c r="S3282" s="11">
        <v>85.490999999999957</v>
      </c>
      <c r="T3282" s="20" t="str">
        <f>VLOOKUP(N3282,Referans!A:B,2,FALSE)</f>
        <v>Mehmet Kaya</v>
      </c>
      <c r="U3282" s="20" t="str">
        <f>INDEX(Referans!B:B,MATCH(N3282,Referans!A:A,0))</f>
        <v>Mehmet Kaya</v>
      </c>
      <c r="V3282" s="20" t="str">
        <f t="shared" si="51"/>
        <v>KARLI</v>
      </c>
    </row>
    <row r="3283" spans="1:22" x14ac:dyDescent="0.25">
      <c r="A3283" s="1">
        <v>5638</v>
      </c>
      <c r="B3283" s="19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1">
        <v>60.84</v>
      </c>
      <c r="R3283" s="1">
        <v>3</v>
      </c>
      <c r="S3283" s="11">
        <v>23.119199999999999</v>
      </c>
      <c r="T3283" s="20" t="str">
        <f>VLOOKUP(N3283,Referans!A:B,2,FALSE)</f>
        <v>Ahmet Yılmaz</v>
      </c>
      <c r="U3283" s="20" t="str">
        <f>INDEX(Referans!B:B,MATCH(N3283,Referans!A:A,0))</f>
        <v>Ahmet Yılmaz</v>
      </c>
      <c r="V3283" s="20" t="str">
        <f t="shared" si="51"/>
        <v>KARLI</v>
      </c>
    </row>
    <row r="3284" spans="1:22" x14ac:dyDescent="0.25">
      <c r="A3284" s="1">
        <v>5642</v>
      </c>
      <c r="B3284" s="19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1">
        <v>11.12</v>
      </c>
      <c r="R3284" s="1">
        <v>4</v>
      </c>
      <c r="S3284" s="11">
        <v>2.8911999999999995</v>
      </c>
      <c r="T3284" s="20" t="str">
        <f>VLOOKUP(N3284,Referans!A:B,2,FALSE)</f>
        <v>Ayşe Demir</v>
      </c>
      <c r="U3284" s="20" t="str">
        <f>INDEX(Referans!B:B,MATCH(N3284,Referans!A:A,0))</f>
        <v>Ayşe Demir</v>
      </c>
      <c r="V3284" s="20" t="str">
        <f t="shared" si="51"/>
        <v>KARLI</v>
      </c>
    </row>
    <row r="3285" spans="1:22" x14ac:dyDescent="0.25">
      <c r="A3285" s="1">
        <v>5643</v>
      </c>
      <c r="B3285" s="19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1">
        <v>7.04</v>
      </c>
      <c r="R3285" s="1">
        <v>4</v>
      </c>
      <c r="S3285" s="11">
        <v>3.0976000000000004</v>
      </c>
      <c r="T3285" s="20" t="str">
        <f>VLOOKUP(N3285,Referans!A:B,2,FALSE)</f>
        <v>Ahmet Yılmaz</v>
      </c>
      <c r="U3285" s="20" t="str">
        <f>INDEX(Referans!B:B,MATCH(N3285,Referans!A:A,0))</f>
        <v>Ahmet Yılmaz</v>
      </c>
      <c r="V3285" s="20" t="str">
        <f t="shared" si="51"/>
        <v>KARLI</v>
      </c>
    </row>
    <row r="3286" spans="1:22" x14ac:dyDescent="0.25">
      <c r="A3286" s="1">
        <v>5645</v>
      </c>
      <c r="B3286" s="19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1">
        <v>34.76</v>
      </c>
      <c r="R3286" s="1">
        <v>5</v>
      </c>
      <c r="S3286" s="11">
        <v>11.296999999999999</v>
      </c>
      <c r="T3286" s="20" t="str">
        <f>VLOOKUP(N3286,Referans!A:B,2,FALSE)</f>
        <v>Ayşe Demir</v>
      </c>
      <c r="U3286" s="20" t="str">
        <f>INDEX(Referans!B:B,MATCH(N3286,Referans!A:A,0))</f>
        <v>Ayşe Demir</v>
      </c>
      <c r="V3286" s="20" t="str">
        <f t="shared" si="51"/>
        <v>KARLI</v>
      </c>
    </row>
    <row r="3287" spans="1:22" x14ac:dyDescent="0.25">
      <c r="A3287" s="1">
        <v>5646</v>
      </c>
      <c r="B3287" s="19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1">
        <v>74.45</v>
      </c>
      <c r="R3287" s="1">
        <v>5</v>
      </c>
      <c r="S3287" s="11">
        <v>20.101500000000001</v>
      </c>
      <c r="T3287" s="20" t="str">
        <f>VLOOKUP(N3287,Referans!A:B,2,FALSE)</f>
        <v>Ahmet Yılmaz</v>
      </c>
      <c r="U3287" s="20" t="str">
        <f>INDEX(Referans!B:B,MATCH(N3287,Referans!A:A,0))</f>
        <v>Ahmet Yılmaz</v>
      </c>
      <c r="V3287" s="20" t="str">
        <f t="shared" si="51"/>
        <v>KARLI</v>
      </c>
    </row>
    <row r="3288" spans="1:22" x14ac:dyDescent="0.25">
      <c r="A3288" s="1">
        <v>5648</v>
      </c>
      <c r="B3288" s="19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1">
        <v>19.440000000000001</v>
      </c>
      <c r="R3288" s="1">
        <v>3</v>
      </c>
      <c r="S3288" s="11">
        <v>9.3312000000000008</v>
      </c>
      <c r="T3288" s="20" t="str">
        <f>VLOOKUP(N3288,Referans!A:B,2,FALSE)</f>
        <v>Ayşe Demir</v>
      </c>
      <c r="U3288" s="20" t="str">
        <f>INDEX(Referans!B:B,MATCH(N3288,Referans!A:A,0))</f>
        <v>Ayşe Demir</v>
      </c>
      <c r="V3288" s="20" t="str">
        <f t="shared" si="51"/>
        <v>KARLI</v>
      </c>
    </row>
    <row r="3289" spans="1:22" x14ac:dyDescent="0.25">
      <c r="A3289" s="1">
        <v>5649</v>
      </c>
      <c r="B3289" s="19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1">
        <v>32.400000000000006</v>
      </c>
      <c r="R3289" s="1">
        <v>5</v>
      </c>
      <c r="S3289" s="11">
        <v>15.552000000000001</v>
      </c>
      <c r="T3289" s="20" t="str">
        <f>VLOOKUP(N3289,Referans!A:B,2,FALSE)</f>
        <v>Ayşe Demir</v>
      </c>
      <c r="U3289" s="20" t="str">
        <f>INDEX(Referans!B:B,MATCH(N3289,Referans!A:A,0))</f>
        <v>Ayşe Demir</v>
      </c>
      <c r="V3289" s="20" t="str">
        <f t="shared" si="51"/>
        <v>KARLI</v>
      </c>
    </row>
    <row r="3290" spans="1:22" x14ac:dyDescent="0.25">
      <c r="A3290" s="1">
        <v>5650</v>
      </c>
      <c r="B3290" s="19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1">
        <v>57.9</v>
      </c>
      <c r="R3290" s="1">
        <v>5</v>
      </c>
      <c r="S3290" s="11">
        <v>28.95</v>
      </c>
      <c r="T3290" s="20" t="str">
        <f>VLOOKUP(N3290,Referans!A:B,2,FALSE)</f>
        <v>Ayşe Demir</v>
      </c>
      <c r="U3290" s="20" t="str">
        <f>INDEX(Referans!B:B,MATCH(N3290,Referans!A:A,0))</f>
        <v>Ayşe Demir</v>
      </c>
      <c r="V3290" s="20" t="str">
        <f t="shared" si="51"/>
        <v>KARLI</v>
      </c>
    </row>
    <row r="3291" spans="1:22" x14ac:dyDescent="0.25">
      <c r="A3291" s="1">
        <v>5651</v>
      </c>
      <c r="B3291" s="19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1">
        <v>10.56</v>
      </c>
      <c r="R3291" s="1">
        <v>2</v>
      </c>
      <c r="S3291" s="11">
        <v>0</v>
      </c>
      <c r="T3291" s="20" t="str">
        <f>VLOOKUP(N3291,Referans!A:B,2,FALSE)</f>
        <v>Ayşe Demir</v>
      </c>
      <c r="U3291" s="20" t="str">
        <f>INDEX(Referans!B:B,MATCH(N3291,Referans!A:A,0))</f>
        <v>Ayşe Demir</v>
      </c>
      <c r="V3291" s="20" t="str">
        <f t="shared" si="51"/>
        <v>KAR VEYA ZARAR YOK</v>
      </c>
    </row>
    <row r="3292" spans="1:22" x14ac:dyDescent="0.25">
      <c r="A3292" s="1">
        <v>5652</v>
      </c>
      <c r="B3292" s="19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1">
        <v>1194.165</v>
      </c>
      <c r="R3292" s="1">
        <v>5</v>
      </c>
      <c r="S3292" s="11">
        <v>210.73499999999993</v>
      </c>
      <c r="T3292" s="20" t="str">
        <f>VLOOKUP(N3292,Referans!A:B,2,FALSE)</f>
        <v>Ahmet Yılmaz</v>
      </c>
      <c r="U3292" s="20" t="str">
        <f>INDEX(Referans!B:B,MATCH(N3292,Referans!A:A,0))</f>
        <v>Ahmet Yılmaz</v>
      </c>
      <c r="V3292" s="20" t="str">
        <f t="shared" si="51"/>
        <v>KARLI</v>
      </c>
    </row>
    <row r="3293" spans="1:22" x14ac:dyDescent="0.25">
      <c r="A3293" s="1">
        <v>5653</v>
      </c>
      <c r="B3293" s="19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1">
        <v>40.99</v>
      </c>
      <c r="R3293" s="1">
        <v>1</v>
      </c>
      <c r="S3293" s="11">
        <v>20.085100000000001</v>
      </c>
      <c r="T3293" s="20" t="str">
        <f>VLOOKUP(N3293,Referans!A:B,2,FALSE)</f>
        <v>Ayşe Demir</v>
      </c>
      <c r="U3293" s="20" t="str">
        <f>INDEX(Referans!B:B,MATCH(N3293,Referans!A:A,0))</f>
        <v>Ayşe Demir</v>
      </c>
      <c r="V3293" s="20" t="str">
        <f t="shared" si="51"/>
        <v>KARLI</v>
      </c>
    </row>
    <row r="3294" spans="1:22" x14ac:dyDescent="0.25">
      <c r="A3294" s="1">
        <v>5655</v>
      </c>
      <c r="B3294" s="19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1">
        <v>45.240000000000009</v>
      </c>
      <c r="R3294" s="1">
        <v>4</v>
      </c>
      <c r="S3294" s="11">
        <v>-30.159999999999997</v>
      </c>
      <c r="T3294" s="20" t="str">
        <f>VLOOKUP(N3294,Referans!A:B,2,FALSE)</f>
        <v>Ayşe Demir</v>
      </c>
      <c r="U3294" s="20" t="str">
        <f>INDEX(Referans!B:B,MATCH(N3294,Referans!A:A,0))</f>
        <v>Ayşe Demir</v>
      </c>
      <c r="V3294" s="20" t="str">
        <f t="shared" si="51"/>
        <v>ZARARLI</v>
      </c>
    </row>
    <row r="3295" spans="1:22" x14ac:dyDescent="0.25">
      <c r="A3295" s="1">
        <v>5656</v>
      </c>
      <c r="B3295" s="19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1">
        <v>18.687999999999999</v>
      </c>
      <c r="R3295" s="1">
        <v>4</v>
      </c>
      <c r="S3295" s="11">
        <v>2.3359999999999994</v>
      </c>
      <c r="T3295" s="20" t="str">
        <f>VLOOKUP(N3295,Referans!A:B,2,FALSE)</f>
        <v>Ayşe Demir</v>
      </c>
      <c r="U3295" s="20" t="str">
        <f>INDEX(Referans!B:B,MATCH(N3295,Referans!A:A,0))</f>
        <v>Ayşe Demir</v>
      </c>
      <c r="V3295" s="20" t="str">
        <f t="shared" si="51"/>
        <v>KARLI</v>
      </c>
    </row>
    <row r="3296" spans="1:22" x14ac:dyDescent="0.25">
      <c r="A3296" s="1">
        <v>5657</v>
      </c>
      <c r="B3296" s="19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1">
        <v>11.648000000000001</v>
      </c>
      <c r="R3296" s="1">
        <v>2</v>
      </c>
      <c r="S3296" s="11">
        <v>3.7855999999999992</v>
      </c>
      <c r="T3296" s="20" t="str">
        <f>VLOOKUP(N3296,Referans!A:B,2,FALSE)</f>
        <v>Ayşe Demir</v>
      </c>
      <c r="U3296" s="20" t="str">
        <f>INDEX(Referans!B:B,MATCH(N3296,Referans!A:A,0))</f>
        <v>Ayşe Demir</v>
      </c>
      <c r="V3296" s="20" t="str">
        <f t="shared" si="51"/>
        <v>KARLI</v>
      </c>
    </row>
    <row r="3297" spans="1:22" x14ac:dyDescent="0.25">
      <c r="A3297" s="1">
        <v>5658</v>
      </c>
      <c r="B3297" s="19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1">
        <v>112.77600000000001</v>
      </c>
      <c r="R3297" s="1">
        <v>3</v>
      </c>
      <c r="S3297" s="11">
        <v>-8.4581999999999979</v>
      </c>
      <c r="T3297" s="20" t="str">
        <f>VLOOKUP(N3297,Referans!A:B,2,FALSE)</f>
        <v>Mehmet Kaya</v>
      </c>
      <c r="U3297" s="20" t="str">
        <f>INDEX(Referans!B:B,MATCH(N3297,Referans!A:A,0))</f>
        <v>Mehmet Kaya</v>
      </c>
      <c r="V3297" s="20" t="str">
        <f t="shared" si="51"/>
        <v>ZARARLI</v>
      </c>
    </row>
    <row r="3298" spans="1:22" x14ac:dyDescent="0.25">
      <c r="A3298" s="1">
        <v>5659</v>
      </c>
      <c r="B3298" s="19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1">
        <v>377.45</v>
      </c>
      <c r="R3298" s="1">
        <v>5</v>
      </c>
      <c r="S3298" s="11">
        <v>-264.21500000000003</v>
      </c>
      <c r="T3298" s="20" t="str">
        <f>VLOOKUP(N3298,Referans!A:B,2,FALSE)</f>
        <v>Ahmet Yılmaz</v>
      </c>
      <c r="U3298" s="20" t="str">
        <f>INDEX(Referans!B:B,MATCH(N3298,Referans!A:A,0))</f>
        <v>Ahmet Yılmaz</v>
      </c>
      <c r="V3298" s="20" t="str">
        <f t="shared" si="51"/>
        <v>ZARARLI</v>
      </c>
    </row>
    <row r="3299" spans="1:22" x14ac:dyDescent="0.25">
      <c r="A3299" s="1">
        <v>5660</v>
      </c>
      <c r="B3299" s="19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1">
        <v>15.936000000000002</v>
      </c>
      <c r="R3299" s="1">
        <v>4</v>
      </c>
      <c r="S3299" s="11">
        <v>5.1791999999999998</v>
      </c>
      <c r="T3299" s="20" t="str">
        <f>VLOOKUP(N3299,Referans!A:B,2,FALSE)</f>
        <v>Ayşe Demir</v>
      </c>
      <c r="U3299" s="20" t="str">
        <f>INDEX(Referans!B:B,MATCH(N3299,Referans!A:A,0))</f>
        <v>Ayşe Demir</v>
      </c>
      <c r="V3299" s="20" t="str">
        <f t="shared" si="51"/>
        <v>KARLI</v>
      </c>
    </row>
    <row r="3300" spans="1:22" x14ac:dyDescent="0.25">
      <c r="A3300" s="1">
        <v>5661</v>
      </c>
      <c r="B3300" s="19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1">
        <v>28.68</v>
      </c>
      <c r="R3300" s="1">
        <v>3</v>
      </c>
      <c r="S3300" s="11">
        <v>-7.17</v>
      </c>
      <c r="T3300" s="20" t="str">
        <f>VLOOKUP(N3300,Referans!A:B,2,FALSE)</f>
        <v>Mehmet Kaya</v>
      </c>
      <c r="U3300" s="20" t="str">
        <f>INDEX(Referans!B:B,MATCH(N3300,Referans!A:A,0))</f>
        <v>Mehmet Kaya</v>
      </c>
      <c r="V3300" s="20" t="str">
        <f t="shared" si="51"/>
        <v>ZARARLI</v>
      </c>
    </row>
    <row r="3301" spans="1:22" x14ac:dyDescent="0.25">
      <c r="A3301" s="1">
        <v>5662</v>
      </c>
      <c r="B3301" s="19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1">
        <v>21.44</v>
      </c>
      <c r="R3301" s="1">
        <v>2</v>
      </c>
      <c r="S3301" s="11">
        <v>7.5039999999999987</v>
      </c>
      <c r="T3301" s="20" t="str">
        <f>VLOOKUP(N3301,Referans!A:B,2,FALSE)</f>
        <v>Ahmet Yılmaz</v>
      </c>
      <c r="U3301" s="20" t="str">
        <f>INDEX(Referans!B:B,MATCH(N3301,Referans!A:A,0))</f>
        <v>Ahmet Yılmaz</v>
      </c>
      <c r="V3301" s="20" t="str">
        <f t="shared" si="51"/>
        <v>KARLI</v>
      </c>
    </row>
    <row r="3302" spans="1:22" x14ac:dyDescent="0.25">
      <c r="A3302" s="1">
        <v>5663</v>
      </c>
      <c r="B3302" s="19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1">
        <v>511.05600000000004</v>
      </c>
      <c r="R3302" s="1">
        <v>9</v>
      </c>
      <c r="S3302" s="11">
        <v>-95.823000000000079</v>
      </c>
      <c r="T3302" s="20" t="str">
        <f>VLOOKUP(N3302,Referans!A:B,2,FALSE)</f>
        <v>Ayşe Demir</v>
      </c>
      <c r="U3302" s="20" t="str">
        <f>INDEX(Referans!B:B,MATCH(N3302,Referans!A:A,0))</f>
        <v>Ayşe Demir</v>
      </c>
      <c r="V3302" s="20" t="str">
        <f t="shared" si="51"/>
        <v>ZARARLI</v>
      </c>
    </row>
    <row r="3303" spans="1:22" x14ac:dyDescent="0.25">
      <c r="A3303" s="1">
        <v>5664</v>
      </c>
      <c r="B3303" s="19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1">
        <v>18.656000000000002</v>
      </c>
      <c r="R3303" s="1">
        <v>2</v>
      </c>
      <c r="S3303" s="11">
        <v>1.3992000000000013</v>
      </c>
      <c r="T3303" s="20" t="str">
        <f>VLOOKUP(N3303,Referans!A:B,2,FALSE)</f>
        <v>Ayşe Demir</v>
      </c>
      <c r="U3303" s="20" t="str">
        <f>INDEX(Referans!B:B,MATCH(N3303,Referans!A:A,0))</f>
        <v>Ayşe Demir</v>
      </c>
      <c r="V3303" s="20" t="str">
        <f t="shared" si="51"/>
        <v>KARLI</v>
      </c>
    </row>
    <row r="3304" spans="1:22" x14ac:dyDescent="0.25">
      <c r="A3304" s="1">
        <v>5665</v>
      </c>
      <c r="B3304" s="19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1">
        <v>11.088000000000003</v>
      </c>
      <c r="R3304" s="1">
        <v>7</v>
      </c>
      <c r="S3304" s="11">
        <v>-8.1311999999999998</v>
      </c>
      <c r="T3304" s="20" t="str">
        <f>VLOOKUP(N3304,Referans!A:B,2,FALSE)</f>
        <v>Ayşe Demir</v>
      </c>
      <c r="U3304" s="20" t="str">
        <f>INDEX(Referans!B:B,MATCH(N3304,Referans!A:A,0))</f>
        <v>Ayşe Demir</v>
      </c>
      <c r="V3304" s="20" t="str">
        <f t="shared" si="51"/>
        <v>ZARARLI</v>
      </c>
    </row>
    <row r="3305" spans="1:22" x14ac:dyDescent="0.25">
      <c r="A3305" s="1">
        <v>5666</v>
      </c>
      <c r="B3305" s="19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1">
        <v>66.688000000000002</v>
      </c>
      <c r="R3305" s="1">
        <v>1</v>
      </c>
      <c r="S3305" s="11">
        <v>4.1680000000000028</v>
      </c>
      <c r="T3305" s="20" t="str">
        <f>VLOOKUP(N3305,Referans!A:B,2,FALSE)</f>
        <v>Ayşe Demir</v>
      </c>
      <c r="U3305" s="20" t="str">
        <f>INDEX(Referans!B:B,MATCH(N3305,Referans!A:A,0))</f>
        <v>Ayşe Demir</v>
      </c>
      <c r="V3305" s="20" t="str">
        <f t="shared" si="51"/>
        <v>KARLI</v>
      </c>
    </row>
    <row r="3306" spans="1:22" x14ac:dyDescent="0.25">
      <c r="A3306" s="1">
        <v>5667</v>
      </c>
      <c r="B3306" s="19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1">
        <v>99.488</v>
      </c>
      <c r="R3306" s="1">
        <v>2</v>
      </c>
      <c r="S3306" s="11">
        <v>8.7052000000000049</v>
      </c>
      <c r="T3306" s="20" t="str">
        <f>VLOOKUP(N3306,Referans!A:B,2,FALSE)</f>
        <v>Ayşe Demir</v>
      </c>
      <c r="U3306" s="20" t="str">
        <f>INDEX(Referans!B:B,MATCH(N3306,Referans!A:A,0))</f>
        <v>Ayşe Demir</v>
      </c>
      <c r="V3306" s="20" t="str">
        <f t="shared" si="51"/>
        <v>KARLI</v>
      </c>
    </row>
    <row r="3307" spans="1:22" x14ac:dyDescent="0.25">
      <c r="A3307" s="1">
        <v>5668</v>
      </c>
      <c r="B3307" s="19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1">
        <v>14.62</v>
      </c>
      <c r="R3307" s="1">
        <v>2</v>
      </c>
      <c r="S3307" s="11">
        <v>6.8713999999999995</v>
      </c>
      <c r="T3307" s="20" t="str">
        <f>VLOOKUP(N3307,Referans!A:B,2,FALSE)</f>
        <v>Ayşe Demir</v>
      </c>
      <c r="U3307" s="20" t="str">
        <f>INDEX(Referans!B:B,MATCH(N3307,Referans!A:A,0))</f>
        <v>Ayşe Demir</v>
      </c>
      <c r="V3307" s="20" t="str">
        <f t="shared" si="51"/>
        <v>KARLI</v>
      </c>
    </row>
    <row r="3308" spans="1:22" x14ac:dyDescent="0.25">
      <c r="A3308" s="1">
        <v>5669</v>
      </c>
      <c r="B3308" s="19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1">
        <v>53.984000000000002</v>
      </c>
      <c r="R3308" s="1">
        <v>14</v>
      </c>
      <c r="S3308" s="11">
        <v>17.544800000000002</v>
      </c>
      <c r="T3308" s="20" t="str">
        <f>VLOOKUP(N3308,Referans!A:B,2,FALSE)</f>
        <v>Ayşe Demir</v>
      </c>
      <c r="U3308" s="20" t="str">
        <f>INDEX(Referans!B:B,MATCH(N3308,Referans!A:A,0))</f>
        <v>Ayşe Demir</v>
      </c>
      <c r="V3308" s="20" t="str">
        <f t="shared" si="51"/>
        <v>KARLI</v>
      </c>
    </row>
    <row r="3309" spans="1:22" x14ac:dyDescent="0.25">
      <c r="A3309" s="1">
        <v>5670</v>
      </c>
      <c r="B3309" s="19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1">
        <v>389.97</v>
      </c>
      <c r="R3309" s="1">
        <v>3</v>
      </c>
      <c r="S3309" s="11">
        <v>132.58980000000003</v>
      </c>
      <c r="T3309" s="20" t="str">
        <f>VLOOKUP(N3309,Referans!A:B,2,FALSE)</f>
        <v>Mehmet Kaya</v>
      </c>
      <c r="U3309" s="20" t="str">
        <f>INDEX(Referans!B:B,MATCH(N3309,Referans!A:A,0))</f>
        <v>Mehmet Kaya</v>
      </c>
      <c r="V3309" s="20" t="str">
        <f t="shared" si="51"/>
        <v>KARLI</v>
      </c>
    </row>
    <row r="3310" spans="1:22" x14ac:dyDescent="0.25">
      <c r="A3310" s="1">
        <v>5673</v>
      </c>
      <c r="B3310" s="19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1">
        <v>15.840000000000002</v>
      </c>
      <c r="R3310" s="1">
        <v>2</v>
      </c>
      <c r="S3310" s="11">
        <v>5.5439999999999987</v>
      </c>
      <c r="T3310" s="20" t="str">
        <f>VLOOKUP(N3310,Referans!A:B,2,FALSE)</f>
        <v>Ayşe Demir</v>
      </c>
      <c r="U3310" s="20" t="str">
        <f>INDEX(Referans!B:B,MATCH(N3310,Referans!A:A,0))</f>
        <v>Ayşe Demir</v>
      </c>
      <c r="V3310" s="20" t="str">
        <f t="shared" si="51"/>
        <v>KARLI</v>
      </c>
    </row>
    <row r="3311" spans="1:22" x14ac:dyDescent="0.25">
      <c r="A3311" s="1">
        <v>5674</v>
      </c>
      <c r="B3311" s="19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1">
        <v>8.4480000000000004</v>
      </c>
      <c r="R3311" s="1">
        <v>2</v>
      </c>
      <c r="S3311" s="11">
        <v>2.6399999999999997</v>
      </c>
      <c r="T3311" s="20" t="str">
        <f>VLOOKUP(N3311,Referans!A:B,2,FALSE)</f>
        <v>Ayşe Demir</v>
      </c>
      <c r="U3311" s="20" t="str">
        <f>INDEX(Referans!B:B,MATCH(N3311,Referans!A:A,0))</f>
        <v>Ayşe Demir</v>
      </c>
      <c r="V3311" s="20" t="str">
        <f t="shared" si="51"/>
        <v>KARLI</v>
      </c>
    </row>
    <row r="3312" spans="1:22" x14ac:dyDescent="0.25">
      <c r="A3312" s="1">
        <v>5675</v>
      </c>
      <c r="B3312" s="19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1">
        <v>12.96</v>
      </c>
      <c r="R3312" s="1">
        <v>2</v>
      </c>
      <c r="S3312" s="11">
        <v>6.2208000000000006</v>
      </c>
      <c r="T3312" s="20" t="str">
        <f>VLOOKUP(N3312,Referans!A:B,2,FALSE)</f>
        <v>Ayşe Demir</v>
      </c>
      <c r="U3312" s="20" t="str">
        <f>INDEX(Referans!B:B,MATCH(N3312,Referans!A:A,0))</f>
        <v>Ayşe Demir</v>
      </c>
      <c r="V3312" s="20" t="str">
        <f t="shared" si="51"/>
        <v>KARLI</v>
      </c>
    </row>
    <row r="3313" spans="1:22" x14ac:dyDescent="0.25">
      <c r="A3313" s="1">
        <v>5679</v>
      </c>
      <c r="B3313" s="19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1">
        <v>20.439999999999998</v>
      </c>
      <c r="R3313" s="1">
        <v>7</v>
      </c>
      <c r="S3313" s="11">
        <v>9.1979999999999986</v>
      </c>
      <c r="T3313" s="20" t="str">
        <f>VLOOKUP(N3313,Referans!A:B,2,FALSE)</f>
        <v>Ayşe Demir</v>
      </c>
      <c r="U3313" s="20" t="str">
        <f>INDEX(Referans!B:B,MATCH(N3313,Referans!A:A,0))</f>
        <v>Ayşe Demir</v>
      </c>
      <c r="V3313" s="20" t="str">
        <f t="shared" si="51"/>
        <v>KARLI</v>
      </c>
    </row>
    <row r="3314" spans="1:22" x14ac:dyDescent="0.25">
      <c r="A3314" s="1">
        <v>5680</v>
      </c>
      <c r="B3314" s="19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1">
        <v>109.92</v>
      </c>
      <c r="R3314" s="1">
        <v>2</v>
      </c>
      <c r="S3314" s="11">
        <v>53.860799999999998</v>
      </c>
      <c r="T3314" s="20" t="str">
        <f>VLOOKUP(N3314,Referans!A:B,2,FALSE)</f>
        <v>Ayşe Demir</v>
      </c>
      <c r="U3314" s="20" t="str">
        <f>INDEX(Referans!B:B,MATCH(N3314,Referans!A:A,0))</f>
        <v>Ayşe Demir</v>
      </c>
      <c r="V3314" s="20" t="str">
        <f t="shared" si="51"/>
        <v>KARLI</v>
      </c>
    </row>
    <row r="3315" spans="1:22" x14ac:dyDescent="0.25">
      <c r="A3315" s="1">
        <v>5681</v>
      </c>
      <c r="B3315" s="19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1">
        <v>6.38</v>
      </c>
      <c r="R3315" s="1">
        <v>1</v>
      </c>
      <c r="S3315" s="11">
        <v>2.9347999999999996</v>
      </c>
      <c r="T3315" s="20" t="str">
        <f>VLOOKUP(N3315,Referans!A:B,2,FALSE)</f>
        <v>Ayşe Demir</v>
      </c>
      <c r="U3315" s="20" t="str">
        <f>INDEX(Referans!B:B,MATCH(N3315,Referans!A:A,0))</f>
        <v>Ayşe Demir</v>
      </c>
      <c r="V3315" s="20" t="str">
        <f t="shared" si="51"/>
        <v>KARLI</v>
      </c>
    </row>
    <row r="3316" spans="1:22" x14ac:dyDescent="0.25">
      <c r="A3316" s="1">
        <v>5682</v>
      </c>
      <c r="B3316" s="19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1">
        <v>6.48</v>
      </c>
      <c r="R3316" s="1">
        <v>1</v>
      </c>
      <c r="S3316" s="11">
        <v>3.1104000000000003</v>
      </c>
      <c r="T3316" s="20" t="str">
        <f>VLOOKUP(N3316,Referans!A:B,2,FALSE)</f>
        <v>Ayşe Demir</v>
      </c>
      <c r="U3316" s="20" t="str">
        <f>INDEX(Referans!B:B,MATCH(N3316,Referans!A:A,0))</f>
        <v>Ayşe Demir</v>
      </c>
      <c r="V3316" s="20" t="str">
        <f t="shared" si="51"/>
        <v>KARLI</v>
      </c>
    </row>
    <row r="3317" spans="1:22" x14ac:dyDescent="0.25">
      <c r="A3317" s="1">
        <v>5696</v>
      </c>
      <c r="B3317" s="19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1">
        <v>71.088000000000008</v>
      </c>
      <c r="R3317" s="1">
        <v>2</v>
      </c>
      <c r="S3317" s="11">
        <v>-1.7772000000000041</v>
      </c>
      <c r="T3317" s="20" t="str">
        <f>VLOOKUP(N3317,Referans!A:B,2,FALSE)</f>
        <v>Ahmet Yılmaz</v>
      </c>
      <c r="U3317" s="20" t="str">
        <f>INDEX(Referans!B:B,MATCH(N3317,Referans!A:A,0))</f>
        <v>Ahmet Yılmaz</v>
      </c>
      <c r="V3317" s="20" t="str">
        <f t="shared" si="51"/>
        <v>ZARARLI</v>
      </c>
    </row>
    <row r="3318" spans="1:22" x14ac:dyDescent="0.25">
      <c r="A3318" s="1">
        <v>5697</v>
      </c>
      <c r="B3318" s="19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1">
        <v>27.395999999999997</v>
      </c>
      <c r="R3318" s="1">
        <v>9</v>
      </c>
      <c r="S3318" s="11">
        <v>-42.46380000000002</v>
      </c>
      <c r="T3318" s="20" t="str">
        <f>VLOOKUP(N3318,Referans!A:B,2,FALSE)</f>
        <v>Ayşe Demir</v>
      </c>
      <c r="U3318" s="20" t="str">
        <f>INDEX(Referans!B:B,MATCH(N3318,Referans!A:A,0))</f>
        <v>Ayşe Demir</v>
      </c>
      <c r="V3318" s="20" t="str">
        <f t="shared" si="51"/>
        <v>ZARARLI</v>
      </c>
    </row>
    <row r="3319" spans="1:22" x14ac:dyDescent="0.25">
      <c r="A3319" s="1">
        <v>5698</v>
      </c>
      <c r="B3319" s="19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1">
        <v>13.455999999999998</v>
      </c>
      <c r="R3319" s="1">
        <v>1</v>
      </c>
      <c r="S3319" s="11">
        <v>-23.548000000000009</v>
      </c>
      <c r="T3319" s="20" t="str">
        <f>VLOOKUP(N3319,Referans!A:B,2,FALSE)</f>
        <v>Ayşe Demir</v>
      </c>
      <c r="U3319" s="20" t="str">
        <f>INDEX(Referans!B:B,MATCH(N3319,Referans!A:A,0))</f>
        <v>Ayşe Demir</v>
      </c>
      <c r="V3319" s="20" t="str">
        <f t="shared" si="51"/>
        <v>ZARARLI</v>
      </c>
    </row>
    <row r="3320" spans="1:22" x14ac:dyDescent="0.25">
      <c r="A3320" s="1">
        <v>5699</v>
      </c>
      <c r="B3320" s="19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1">
        <v>11.840000000000002</v>
      </c>
      <c r="R3320" s="1">
        <v>1</v>
      </c>
      <c r="S3320" s="11">
        <v>4.4399999999999995</v>
      </c>
      <c r="T3320" s="20" t="str">
        <f>VLOOKUP(N3320,Referans!A:B,2,FALSE)</f>
        <v>Ayşe Demir</v>
      </c>
      <c r="U3320" s="20" t="str">
        <f>INDEX(Referans!B:B,MATCH(N3320,Referans!A:A,0))</f>
        <v>Ayşe Demir</v>
      </c>
      <c r="V3320" s="20" t="str">
        <f t="shared" si="51"/>
        <v>KARLI</v>
      </c>
    </row>
    <row r="3321" spans="1:22" x14ac:dyDescent="0.25">
      <c r="A3321" s="1">
        <v>5700</v>
      </c>
      <c r="B3321" s="19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1">
        <v>35.880000000000003</v>
      </c>
      <c r="R3321" s="1">
        <v>6</v>
      </c>
      <c r="S3321" s="11">
        <v>17.581200000000003</v>
      </c>
      <c r="T3321" s="20" t="str">
        <f>VLOOKUP(N3321,Referans!A:B,2,FALSE)</f>
        <v>Ayşe Demir</v>
      </c>
      <c r="U3321" s="20" t="str">
        <f>INDEX(Referans!B:B,MATCH(N3321,Referans!A:A,0))</f>
        <v>Ayşe Demir</v>
      </c>
      <c r="V3321" s="20" t="str">
        <f t="shared" si="51"/>
        <v>KARLI</v>
      </c>
    </row>
    <row r="3322" spans="1:22" x14ac:dyDescent="0.25">
      <c r="A3322" s="1">
        <v>5701</v>
      </c>
      <c r="B3322" s="19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1">
        <v>40.752000000000002</v>
      </c>
      <c r="R3322" s="1">
        <v>3</v>
      </c>
      <c r="S3322" s="11">
        <v>15.281999999999998</v>
      </c>
      <c r="T3322" s="20" t="str">
        <f>VLOOKUP(N3322,Referans!A:B,2,FALSE)</f>
        <v>Ayşe Demir</v>
      </c>
      <c r="U3322" s="20" t="str">
        <f>INDEX(Referans!B:B,MATCH(N3322,Referans!A:A,0))</f>
        <v>Ayşe Demir</v>
      </c>
      <c r="V3322" s="20" t="str">
        <f t="shared" si="51"/>
        <v>KARLI</v>
      </c>
    </row>
    <row r="3323" spans="1:22" x14ac:dyDescent="0.25">
      <c r="A3323" s="1">
        <v>5702</v>
      </c>
      <c r="B3323" s="19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1">
        <v>139.96000000000004</v>
      </c>
      <c r="R3323" s="1">
        <v>5</v>
      </c>
      <c r="S3323" s="11">
        <v>-22.743500000000004</v>
      </c>
      <c r="T3323" s="20" t="str">
        <f>VLOOKUP(N3323,Referans!A:B,2,FALSE)</f>
        <v>Mehmet Kaya</v>
      </c>
      <c r="U3323" s="20" t="str">
        <f>INDEX(Referans!B:B,MATCH(N3323,Referans!A:A,0))</f>
        <v>Mehmet Kaya</v>
      </c>
      <c r="V3323" s="20" t="str">
        <f t="shared" si="51"/>
        <v>ZARARLI</v>
      </c>
    </row>
    <row r="3324" spans="1:22" x14ac:dyDescent="0.25">
      <c r="A3324" s="1">
        <v>5707</v>
      </c>
      <c r="B3324" s="19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1">
        <v>40.176000000000002</v>
      </c>
      <c r="R3324" s="1">
        <v>3</v>
      </c>
      <c r="S3324" s="11">
        <v>14.563799999999997</v>
      </c>
      <c r="T3324" s="20" t="str">
        <f>VLOOKUP(N3324,Referans!A:B,2,FALSE)</f>
        <v>Ayşe Demir</v>
      </c>
      <c r="U3324" s="20" t="str">
        <f>INDEX(Referans!B:B,MATCH(N3324,Referans!A:A,0))</f>
        <v>Ayşe Demir</v>
      </c>
      <c r="V3324" s="20" t="str">
        <f t="shared" si="51"/>
        <v>KARLI</v>
      </c>
    </row>
    <row r="3325" spans="1:22" x14ac:dyDescent="0.25">
      <c r="A3325" s="1">
        <v>5713</v>
      </c>
      <c r="B3325" s="19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1">
        <v>36.792000000000002</v>
      </c>
      <c r="R3325" s="1">
        <v>1</v>
      </c>
      <c r="S3325" s="11">
        <v>4.1390999999999991</v>
      </c>
      <c r="T3325" s="20" t="str">
        <f>VLOOKUP(N3325,Referans!A:B,2,FALSE)</f>
        <v>Mehmet Kaya</v>
      </c>
      <c r="U3325" s="20" t="str">
        <f>INDEX(Referans!B:B,MATCH(N3325,Referans!A:A,0))</f>
        <v>Mehmet Kaya</v>
      </c>
      <c r="V3325" s="20" t="str">
        <f t="shared" si="51"/>
        <v>KARLI</v>
      </c>
    </row>
    <row r="3326" spans="1:22" x14ac:dyDescent="0.25">
      <c r="A3326" s="1">
        <v>5715</v>
      </c>
      <c r="B3326" s="19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1">
        <v>177.54999999999998</v>
      </c>
      <c r="R3326" s="1">
        <v>5</v>
      </c>
      <c r="S3326" s="11">
        <v>47.938500000000005</v>
      </c>
      <c r="T3326" s="20" t="str">
        <f>VLOOKUP(N3326,Referans!A:B,2,FALSE)</f>
        <v>Ayşe Demir</v>
      </c>
      <c r="U3326" s="20" t="str">
        <f>INDEX(Referans!B:B,MATCH(N3326,Referans!A:A,0))</f>
        <v>Ayşe Demir</v>
      </c>
      <c r="V3326" s="20" t="str">
        <f t="shared" si="51"/>
        <v>KARLI</v>
      </c>
    </row>
    <row r="3327" spans="1:22" x14ac:dyDescent="0.25">
      <c r="A3327" s="1">
        <v>5720</v>
      </c>
      <c r="B3327" s="19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1">
        <v>81.400000000000006</v>
      </c>
      <c r="R3327" s="1">
        <v>5</v>
      </c>
      <c r="S3327" s="11">
        <v>21.164000000000005</v>
      </c>
      <c r="T3327" s="20" t="str">
        <f>VLOOKUP(N3327,Referans!A:B,2,FALSE)</f>
        <v>Ayşe Demir</v>
      </c>
      <c r="U3327" s="20" t="str">
        <f>INDEX(Referans!B:B,MATCH(N3327,Referans!A:A,0))</f>
        <v>Ayşe Demir</v>
      </c>
      <c r="V3327" s="20" t="str">
        <f t="shared" si="51"/>
        <v>KARLI</v>
      </c>
    </row>
    <row r="3328" spans="1:22" x14ac:dyDescent="0.25">
      <c r="A3328" s="1">
        <v>5724</v>
      </c>
      <c r="B3328" s="19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1">
        <v>12.96</v>
      </c>
      <c r="R3328" s="1">
        <v>2</v>
      </c>
      <c r="S3328" s="11">
        <v>6.2208000000000006</v>
      </c>
      <c r="T3328" s="20" t="str">
        <f>VLOOKUP(N3328,Referans!A:B,2,FALSE)</f>
        <v>Ayşe Demir</v>
      </c>
      <c r="U3328" s="20" t="str">
        <f>INDEX(Referans!B:B,MATCH(N3328,Referans!A:A,0))</f>
        <v>Ayşe Demir</v>
      </c>
      <c r="V3328" s="20" t="str">
        <f t="shared" si="51"/>
        <v>KARLI</v>
      </c>
    </row>
    <row r="3329" spans="1:22" x14ac:dyDescent="0.25">
      <c r="A3329" s="1">
        <v>5728</v>
      </c>
      <c r="B3329" s="19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1">
        <v>178.10999999999999</v>
      </c>
      <c r="R3329" s="1">
        <v>3</v>
      </c>
      <c r="S3329" s="11">
        <v>32.059799999999996</v>
      </c>
      <c r="T3329" s="20" t="str">
        <f>VLOOKUP(N3329,Referans!A:B,2,FALSE)</f>
        <v>Mehmet Kaya</v>
      </c>
      <c r="U3329" s="20" t="str">
        <f>INDEX(Referans!B:B,MATCH(N3329,Referans!A:A,0))</f>
        <v>Mehmet Kaya</v>
      </c>
      <c r="V3329" s="20" t="str">
        <f t="shared" si="51"/>
        <v>KARLI</v>
      </c>
    </row>
    <row r="3330" spans="1:22" x14ac:dyDescent="0.25">
      <c r="A3330" s="1">
        <v>5729</v>
      </c>
      <c r="B3330" s="19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1">
        <v>1089.75</v>
      </c>
      <c r="R3330" s="1">
        <v>3</v>
      </c>
      <c r="S3330" s="11">
        <v>305.13000000000011</v>
      </c>
      <c r="T3330" s="20" t="str">
        <f>VLOOKUP(N3330,Referans!A:B,2,FALSE)</f>
        <v>Ayşe Demir</v>
      </c>
      <c r="U3330" s="20" t="str">
        <f>INDEX(Referans!B:B,MATCH(N3330,Referans!A:A,0))</f>
        <v>Ayşe Demir</v>
      </c>
      <c r="V3330" s="20" t="str">
        <f t="shared" ref="V3330:V3393" si="52">IF(S3330&gt;0,"KARLI",IF(S3330=0,"KAR VEYA ZARAR YOK","ZARARLI"))</f>
        <v>KARLI</v>
      </c>
    </row>
    <row r="3331" spans="1:22" x14ac:dyDescent="0.25">
      <c r="A3331" s="1">
        <v>5730</v>
      </c>
      <c r="B3331" s="19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1">
        <v>61.06</v>
      </c>
      <c r="R3331" s="1">
        <v>2</v>
      </c>
      <c r="S3331" s="11">
        <v>28.087600000000002</v>
      </c>
      <c r="T3331" s="20" t="str">
        <f>VLOOKUP(N3331,Referans!A:B,2,FALSE)</f>
        <v>Ayşe Demir</v>
      </c>
      <c r="U3331" s="20" t="str">
        <f>INDEX(Referans!B:B,MATCH(N3331,Referans!A:A,0))</f>
        <v>Ayşe Demir</v>
      </c>
      <c r="V3331" s="20" t="str">
        <f t="shared" si="52"/>
        <v>KARLI</v>
      </c>
    </row>
    <row r="3332" spans="1:22" x14ac:dyDescent="0.25">
      <c r="A3332" s="1">
        <v>5731</v>
      </c>
      <c r="B3332" s="19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1">
        <v>459.92</v>
      </c>
      <c r="R3332" s="1">
        <v>4</v>
      </c>
      <c r="S3332" s="11">
        <v>41.392799999999966</v>
      </c>
      <c r="T3332" s="20" t="str">
        <f>VLOOKUP(N3332,Referans!A:B,2,FALSE)</f>
        <v>Ahmet Yılmaz</v>
      </c>
      <c r="U3332" s="20" t="str">
        <f>INDEX(Referans!B:B,MATCH(N3332,Referans!A:A,0))</f>
        <v>Ahmet Yılmaz</v>
      </c>
      <c r="V3332" s="20" t="str">
        <f t="shared" si="52"/>
        <v>KARLI</v>
      </c>
    </row>
    <row r="3333" spans="1:22" x14ac:dyDescent="0.25">
      <c r="A3333" s="1">
        <v>5732</v>
      </c>
      <c r="B3333" s="19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1">
        <v>27.52</v>
      </c>
      <c r="R3333" s="1">
        <v>4</v>
      </c>
      <c r="S3333" s="11">
        <v>12.659199999999998</v>
      </c>
      <c r="T3333" s="20" t="str">
        <f>VLOOKUP(N3333,Referans!A:B,2,FALSE)</f>
        <v>Ayşe Demir</v>
      </c>
      <c r="U3333" s="20" t="str">
        <f>INDEX(Referans!B:B,MATCH(N3333,Referans!A:A,0))</f>
        <v>Ayşe Demir</v>
      </c>
      <c r="V3333" s="20" t="str">
        <f t="shared" si="52"/>
        <v>KARLI</v>
      </c>
    </row>
    <row r="3334" spans="1:22" x14ac:dyDescent="0.25">
      <c r="A3334" s="1">
        <v>5733</v>
      </c>
      <c r="B3334" s="19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1">
        <v>638.82000000000005</v>
      </c>
      <c r="R3334" s="1">
        <v>9</v>
      </c>
      <c r="S3334" s="11">
        <v>185.25779999999997</v>
      </c>
      <c r="T3334" s="20" t="str">
        <f>VLOOKUP(N3334,Referans!A:B,2,FALSE)</f>
        <v>Ahmet Yılmaz</v>
      </c>
      <c r="U3334" s="20" t="str">
        <f>INDEX(Referans!B:B,MATCH(N3334,Referans!A:A,0))</f>
        <v>Ahmet Yılmaz</v>
      </c>
      <c r="V3334" s="20" t="str">
        <f t="shared" si="52"/>
        <v>KARLI</v>
      </c>
    </row>
    <row r="3335" spans="1:22" x14ac:dyDescent="0.25">
      <c r="A3335" s="1">
        <v>5734</v>
      </c>
      <c r="B3335" s="19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1">
        <v>30.69</v>
      </c>
      <c r="R3335" s="1">
        <v>3</v>
      </c>
      <c r="S3335" s="11">
        <v>7.9794000000000018</v>
      </c>
      <c r="T3335" s="20" t="str">
        <f>VLOOKUP(N3335,Referans!A:B,2,FALSE)</f>
        <v>Ayşe Demir</v>
      </c>
      <c r="U3335" s="20" t="str">
        <f>INDEX(Referans!B:B,MATCH(N3335,Referans!A:A,0))</f>
        <v>Ayşe Demir</v>
      </c>
      <c r="V3335" s="20" t="str">
        <f t="shared" si="52"/>
        <v>KARLI</v>
      </c>
    </row>
    <row r="3336" spans="1:22" x14ac:dyDescent="0.25">
      <c r="A3336" s="1">
        <v>5735</v>
      </c>
      <c r="B3336" s="19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1">
        <v>25.16</v>
      </c>
      <c r="R3336" s="1">
        <v>2</v>
      </c>
      <c r="S3336" s="11">
        <v>8.5543999999999976</v>
      </c>
      <c r="T3336" s="20" t="str">
        <f>VLOOKUP(N3336,Referans!A:B,2,FALSE)</f>
        <v>Ahmet Yılmaz</v>
      </c>
      <c r="U3336" s="20" t="str">
        <f>INDEX(Referans!B:B,MATCH(N3336,Referans!A:A,0))</f>
        <v>Ahmet Yılmaz</v>
      </c>
      <c r="V3336" s="20" t="str">
        <f t="shared" si="52"/>
        <v>KARLI</v>
      </c>
    </row>
    <row r="3337" spans="1:22" x14ac:dyDescent="0.25">
      <c r="A3337" s="1">
        <v>5739</v>
      </c>
      <c r="B3337" s="19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1">
        <v>38.376000000000005</v>
      </c>
      <c r="R3337" s="1">
        <v>3</v>
      </c>
      <c r="S3337" s="11">
        <v>13.4316</v>
      </c>
      <c r="T3337" s="20" t="str">
        <f>VLOOKUP(N3337,Referans!A:B,2,FALSE)</f>
        <v>Ayşe Demir</v>
      </c>
      <c r="U3337" s="20" t="str">
        <f>INDEX(Referans!B:B,MATCH(N3337,Referans!A:A,0))</f>
        <v>Ayşe Demir</v>
      </c>
      <c r="V3337" s="20" t="str">
        <f t="shared" si="52"/>
        <v>KARLI</v>
      </c>
    </row>
    <row r="3338" spans="1:22" x14ac:dyDescent="0.25">
      <c r="A3338" s="1">
        <v>5740</v>
      </c>
      <c r="B3338" s="19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1">
        <v>12.96</v>
      </c>
      <c r="R3338" s="1">
        <v>2</v>
      </c>
      <c r="S3338" s="11">
        <v>6.3504000000000005</v>
      </c>
      <c r="T3338" s="20" t="str">
        <f>VLOOKUP(N3338,Referans!A:B,2,FALSE)</f>
        <v>Ayşe Demir</v>
      </c>
      <c r="U3338" s="20" t="str">
        <f>INDEX(Referans!B:B,MATCH(N3338,Referans!A:A,0))</f>
        <v>Ayşe Demir</v>
      </c>
      <c r="V3338" s="20" t="str">
        <f t="shared" si="52"/>
        <v>KARLI</v>
      </c>
    </row>
    <row r="3339" spans="1:22" x14ac:dyDescent="0.25">
      <c r="A3339" s="1">
        <v>5741</v>
      </c>
      <c r="B3339" s="19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1">
        <v>26.48</v>
      </c>
      <c r="R3339" s="1">
        <v>1</v>
      </c>
      <c r="S3339" s="11">
        <v>10.0624</v>
      </c>
      <c r="T3339" s="20" t="str">
        <f>VLOOKUP(N3339,Referans!A:B,2,FALSE)</f>
        <v>Ahmet Yılmaz</v>
      </c>
      <c r="U3339" s="20" t="str">
        <f>INDEX(Referans!B:B,MATCH(N3339,Referans!A:A,0))</f>
        <v>Ahmet Yılmaz</v>
      </c>
      <c r="V3339" s="20" t="str">
        <f t="shared" si="52"/>
        <v>KARLI</v>
      </c>
    </row>
    <row r="3340" spans="1:22" x14ac:dyDescent="0.25">
      <c r="A3340" s="1">
        <v>5742</v>
      </c>
      <c r="B3340" s="19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1">
        <v>532.72</v>
      </c>
      <c r="R3340" s="1">
        <v>2</v>
      </c>
      <c r="S3340" s="11">
        <v>53.271999999999991</v>
      </c>
      <c r="T3340" s="20" t="str">
        <f>VLOOKUP(N3340,Referans!A:B,2,FALSE)</f>
        <v>Mehmet Kaya</v>
      </c>
      <c r="U3340" s="20" t="str">
        <f>INDEX(Referans!B:B,MATCH(N3340,Referans!A:A,0))</f>
        <v>Mehmet Kaya</v>
      </c>
      <c r="V3340" s="20" t="str">
        <f t="shared" si="52"/>
        <v>KARLI</v>
      </c>
    </row>
    <row r="3341" spans="1:22" x14ac:dyDescent="0.25">
      <c r="A3341" s="1">
        <v>5743</v>
      </c>
      <c r="B3341" s="19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1">
        <v>26.72</v>
      </c>
      <c r="R3341" s="1">
        <v>4</v>
      </c>
      <c r="S3341" s="11">
        <v>12.8256</v>
      </c>
      <c r="T3341" s="20" t="str">
        <f>VLOOKUP(N3341,Referans!A:B,2,FALSE)</f>
        <v>Ayşe Demir</v>
      </c>
      <c r="U3341" s="20" t="str">
        <f>INDEX(Referans!B:B,MATCH(N3341,Referans!A:A,0))</f>
        <v>Ayşe Demir</v>
      </c>
      <c r="V3341" s="20" t="str">
        <f t="shared" si="52"/>
        <v>KARLI</v>
      </c>
    </row>
    <row r="3342" spans="1:22" x14ac:dyDescent="0.25">
      <c r="A3342" s="1">
        <v>5744</v>
      </c>
      <c r="B3342" s="19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1">
        <v>20.04</v>
      </c>
      <c r="R3342" s="1">
        <v>3</v>
      </c>
      <c r="S3342" s="11">
        <v>9.6191999999999993</v>
      </c>
      <c r="T3342" s="20" t="str">
        <f>VLOOKUP(N3342,Referans!A:B,2,FALSE)</f>
        <v>Ayşe Demir</v>
      </c>
      <c r="U3342" s="20" t="str">
        <f>INDEX(Referans!B:B,MATCH(N3342,Referans!A:A,0))</f>
        <v>Ayşe Demir</v>
      </c>
      <c r="V3342" s="20" t="str">
        <f t="shared" si="52"/>
        <v>KARLI</v>
      </c>
    </row>
    <row r="3343" spans="1:22" x14ac:dyDescent="0.25">
      <c r="A3343" s="1">
        <v>5745</v>
      </c>
      <c r="B3343" s="19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1">
        <v>795.48</v>
      </c>
      <c r="R3343" s="1">
        <v>7</v>
      </c>
      <c r="S3343" s="11">
        <v>7.9547999999999632</v>
      </c>
      <c r="T3343" s="20" t="str">
        <f>VLOOKUP(N3343,Referans!A:B,2,FALSE)</f>
        <v>Ayşe Demir</v>
      </c>
      <c r="U3343" s="20" t="str">
        <f>INDEX(Referans!B:B,MATCH(N3343,Referans!A:A,0))</f>
        <v>Ayşe Demir</v>
      </c>
      <c r="V3343" s="20" t="str">
        <f t="shared" si="52"/>
        <v>KARLI</v>
      </c>
    </row>
    <row r="3344" spans="1:22" x14ac:dyDescent="0.25">
      <c r="A3344" s="1">
        <v>5746</v>
      </c>
      <c r="B3344" s="19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1">
        <v>21.560000000000002</v>
      </c>
      <c r="R3344" s="1">
        <v>7</v>
      </c>
      <c r="S3344" s="11">
        <v>6.8991999999999987</v>
      </c>
      <c r="T3344" s="20" t="str">
        <f>VLOOKUP(N3344,Referans!A:B,2,FALSE)</f>
        <v>Ahmet Yılmaz</v>
      </c>
      <c r="U3344" s="20" t="str">
        <f>INDEX(Referans!B:B,MATCH(N3344,Referans!A:A,0))</f>
        <v>Ahmet Yılmaz</v>
      </c>
      <c r="V3344" s="20" t="str">
        <f t="shared" si="52"/>
        <v>KARLI</v>
      </c>
    </row>
    <row r="3345" spans="1:22" x14ac:dyDescent="0.25">
      <c r="A3345" s="1">
        <v>5747</v>
      </c>
      <c r="B3345" s="19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1">
        <v>249.58400000000003</v>
      </c>
      <c r="R3345" s="1">
        <v>2</v>
      </c>
      <c r="S3345" s="11">
        <v>31.197999999999986</v>
      </c>
      <c r="T3345" s="20" t="str">
        <f>VLOOKUP(N3345,Referans!A:B,2,FALSE)</f>
        <v>Mehmet Kaya</v>
      </c>
      <c r="U3345" s="20" t="str">
        <f>INDEX(Referans!B:B,MATCH(N3345,Referans!A:A,0))</f>
        <v>Mehmet Kaya</v>
      </c>
      <c r="V3345" s="20" t="str">
        <f t="shared" si="52"/>
        <v>KARLI</v>
      </c>
    </row>
    <row r="3346" spans="1:22" x14ac:dyDescent="0.25">
      <c r="A3346" s="1">
        <v>5748</v>
      </c>
      <c r="B3346" s="19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1">
        <v>68.111999999999995</v>
      </c>
      <c r="R3346" s="1">
        <v>3</v>
      </c>
      <c r="S3346" s="11">
        <v>17.879399999999997</v>
      </c>
      <c r="T3346" s="20" t="str">
        <f>VLOOKUP(N3346,Referans!A:B,2,FALSE)</f>
        <v>Mehmet Kaya</v>
      </c>
      <c r="U3346" s="20" t="str">
        <f>INDEX(Referans!B:B,MATCH(N3346,Referans!A:A,0))</f>
        <v>Mehmet Kaya</v>
      </c>
      <c r="V3346" s="20" t="str">
        <f t="shared" si="52"/>
        <v>KARLI</v>
      </c>
    </row>
    <row r="3347" spans="1:22" x14ac:dyDescent="0.25">
      <c r="A3347" s="1">
        <v>5749</v>
      </c>
      <c r="B3347" s="19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1">
        <v>16.560000000000002</v>
      </c>
      <c r="R3347" s="1">
        <v>3</v>
      </c>
      <c r="S3347" s="11">
        <v>-2.4840000000000018</v>
      </c>
      <c r="T3347" s="20" t="str">
        <f>VLOOKUP(N3347,Referans!A:B,2,FALSE)</f>
        <v>Mehmet Kaya</v>
      </c>
      <c r="U3347" s="20" t="str">
        <f>INDEX(Referans!B:B,MATCH(N3347,Referans!A:A,0))</f>
        <v>Mehmet Kaya</v>
      </c>
      <c r="V3347" s="20" t="str">
        <f t="shared" si="52"/>
        <v>ZARARLI</v>
      </c>
    </row>
    <row r="3348" spans="1:22" x14ac:dyDescent="0.25">
      <c r="A3348" s="1">
        <v>5750</v>
      </c>
      <c r="B3348" s="19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1">
        <v>74.95</v>
      </c>
      <c r="R3348" s="1">
        <v>5</v>
      </c>
      <c r="S3348" s="11">
        <v>36.725500000000004</v>
      </c>
      <c r="T3348" s="20" t="str">
        <f>VLOOKUP(N3348,Referans!A:B,2,FALSE)</f>
        <v>Mehmet Kaya</v>
      </c>
      <c r="U3348" s="20" t="str">
        <f>INDEX(Referans!B:B,MATCH(N3348,Referans!A:A,0))</f>
        <v>Mehmet Kaya</v>
      </c>
      <c r="V3348" s="20" t="str">
        <f t="shared" si="52"/>
        <v>KARLI</v>
      </c>
    </row>
    <row r="3349" spans="1:22" x14ac:dyDescent="0.25">
      <c r="A3349" s="1">
        <v>5752</v>
      </c>
      <c r="B3349" s="19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1">
        <v>44.400000000000006</v>
      </c>
      <c r="R3349" s="1">
        <v>3</v>
      </c>
      <c r="S3349" s="11">
        <v>22.200000000000003</v>
      </c>
      <c r="T3349" s="20" t="str">
        <f>VLOOKUP(N3349,Referans!A:B,2,FALSE)</f>
        <v>Ayşe Demir</v>
      </c>
      <c r="U3349" s="20" t="str">
        <f>INDEX(Referans!B:B,MATCH(N3349,Referans!A:A,0))</f>
        <v>Ayşe Demir</v>
      </c>
      <c r="V3349" s="20" t="str">
        <f t="shared" si="52"/>
        <v>KARLI</v>
      </c>
    </row>
    <row r="3350" spans="1:22" x14ac:dyDescent="0.25">
      <c r="A3350" s="1">
        <v>5753</v>
      </c>
      <c r="B3350" s="19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1">
        <v>20.65</v>
      </c>
      <c r="R3350" s="1">
        <v>5</v>
      </c>
      <c r="S3350" s="11">
        <v>9.4989999999999988</v>
      </c>
      <c r="T3350" s="20" t="str">
        <f>VLOOKUP(N3350,Referans!A:B,2,FALSE)</f>
        <v>Ayşe Demir</v>
      </c>
      <c r="U3350" s="20" t="str">
        <f>INDEX(Referans!B:B,MATCH(N3350,Referans!A:A,0))</f>
        <v>Ayşe Demir</v>
      </c>
      <c r="V3350" s="20" t="str">
        <f t="shared" si="52"/>
        <v>KARLI</v>
      </c>
    </row>
    <row r="3351" spans="1:22" x14ac:dyDescent="0.25">
      <c r="A3351" s="1">
        <v>5754</v>
      </c>
      <c r="B3351" s="19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1">
        <v>866.4</v>
      </c>
      <c r="R3351" s="1">
        <v>4</v>
      </c>
      <c r="S3351" s="11">
        <v>225.26400000000001</v>
      </c>
      <c r="T3351" s="20" t="str">
        <f>VLOOKUP(N3351,Referans!A:B,2,FALSE)</f>
        <v>Ahmet Yılmaz</v>
      </c>
      <c r="U3351" s="20" t="str">
        <f>INDEX(Referans!B:B,MATCH(N3351,Referans!A:A,0))</f>
        <v>Ahmet Yılmaz</v>
      </c>
      <c r="V3351" s="20" t="str">
        <f t="shared" si="52"/>
        <v>KARLI</v>
      </c>
    </row>
    <row r="3352" spans="1:22" x14ac:dyDescent="0.25">
      <c r="A3352" s="1">
        <v>5760</v>
      </c>
      <c r="B3352" s="19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1">
        <v>481.32</v>
      </c>
      <c r="R3352" s="1">
        <v>4</v>
      </c>
      <c r="S3352" s="11">
        <v>125.14319999999998</v>
      </c>
      <c r="T3352" s="20" t="str">
        <f>VLOOKUP(N3352,Referans!A:B,2,FALSE)</f>
        <v>Ayşe Demir</v>
      </c>
      <c r="U3352" s="20" t="str">
        <f>INDEX(Referans!B:B,MATCH(N3352,Referans!A:A,0))</f>
        <v>Ayşe Demir</v>
      </c>
      <c r="V3352" s="20" t="str">
        <f t="shared" si="52"/>
        <v>KARLI</v>
      </c>
    </row>
    <row r="3353" spans="1:22" x14ac:dyDescent="0.25">
      <c r="A3353" s="1">
        <v>5761</v>
      </c>
      <c r="B3353" s="19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1">
        <v>6.3840000000000003</v>
      </c>
      <c r="R3353" s="1">
        <v>1</v>
      </c>
      <c r="S3353" s="11">
        <v>2.1546000000000003</v>
      </c>
      <c r="T3353" s="20" t="str">
        <f>VLOOKUP(N3353,Referans!A:B,2,FALSE)</f>
        <v>Ayşe Demir</v>
      </c>
      <c r="U3353" s="20" t="str">
        <f>INDEX(Referans!B:B,MATCH(N3353,Referans!A:A,0))</f>
        <v>Ayşe Demir</v>
      </c>
      <c r="V3353" s="20" t="str">
        <f t="shared" si="52"/>
        <v>KARLI</v>
      </c>
    </row>
    <row r="3354" spans="1:22" x14ac:dyDescent="0.25">
      <c r="A3354" s="1">
        <v>5762</v>
      </c>
      <c r="B3354" s="19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1">
        <v>542.93999999999994</v>
      </c>
      <c r="R3354" s="1">
        <v>3</v>
      </c>
      <c r="S3354" s="11">
        <v>152.02319999999997</v>
      </c>
      <c r="T3354" s="20" t="str">
        <f>VLOOKUP(N3354,Referans!A:B,2,FALSE)</f>
        <v>Ayşe Demir</v>
      </c>
      <c r="U3354" s="20" t="str">
        <f>INDEX(Referans!B:B,MATCH(N3354,Referans!A:A,0))</f>
        <v>Ayşe Demir</v>
      </c>
      <c r="V3354" s="20" t="str">
        <f t="shared" si="52"/>
        <v>KARLI</v>
      </c>
    </row>
    <row r="3355" spans="1:22" x14ac:dyDescent="0.25">
      <c r="A3355" s="1">
        <v>5763</v>
      </c>
      <c r="B3355" s="19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1">
        <v>54.92</v>
      </c>
      <c r="R3355" s="1">
        <v>4</v>
      </c>
      <c r="S3355" s="11">
        <v>19.7712</v>
      </c>
      <c r="T3355" s="20" t="str">
        <f>VLOOKUP(N3355,Referans!A:B,2,FALSE)</f>
        <v>Ahmet Yılmaz</v>
      </c>
      <c r="U3355" s="20" t="str">
        <f>INDEX(Referans!B:B,MATCH(N3355,Referans!A:A,0))</f>
        <v>Ahmet Yılmaz</v>
      </c>
      <c r="V3355" s="20" t="str">
        <f t="shared" si="52"/>
        <v>KARLI</v>
      </c>
    </row>
    <row r="3356" spans="1:22" x14ac:dyDescent="0.25">
      <c r="A3356" s="1">
        <v>5767</v>
      </c>
      <c r="B3356" s="19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1">
        <v>60.144000000000005</v>
      </c>
      <c r="R3356" s="1">
        <v>6</v>
      </c>
      <c r="S3356" s="11">
        <v>20.298599999999993</v>
      </c>
      <c r="T3356" s="20" t="str">
        <f>VLOOKUP(N3356,Referans!A:B,2,FALSE)</f>
        <v>Ayşe Demir</v>
      </c>
      <c r="U3356" s="20" t="str">
        <f>INDEX(Referans!B:B,MATCH(N3356,Referans!A:A,0))</f>
        <v>Ayşe Demir</v>
      </c>
      <c r="V3356" s="20" t="str">
        <f t="shared" si="52"/>
        <v>KARLI</v>
      </c>
    </row>
    <row r="3357" spans="1:22" x14ac:dyDescent="0.25">
      <c r="A3357" s="1">
        <v>5768</v>
      </c>
      <c r="B3357" s="19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1">
        <v>85.2</v>
      </c>
      <c r="R3357" s="1">
        <v>6</v>
      </c>
      <c r="S3357" s="11">
        <v>20.234999999999996</v>
      </c>
      <c r="T3357" s="20" t="str">
        <f>VLOOKUP(N3357,Referans!A:B,2,FALSE)</f>
        <v>Mehmet Kaya</v>
      </c>
      <c r="U3357" s="20" t="str">
        <f>INDEX(Referans!B:B,MATCH(N3357,Referans!A:A,0))</f>
        <v>Mehmet Kaya</v>
      </c>
      <c r="V3357" s="20" t="str">
        <f t="shared" si="52"/>
        <v>KARLI</v>
      </c>
    </row>
    <row r="3358" spans="1:22" x14ac:dyDescent="0.25">
      <c r="A3358" s="1">
        <v>5774</v>
      </c>
      <c r="B3358" s="19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1">
        <v>23.968000000000004</v>
      </c>
      <c r="R3358" s="1">
        <v>2</v>
      </c>
      <c r="S3358" s="11">
        <v>2.3967999999999989</v>
      </c>
      <c r="T3358" s="20" t="str">
        <f>VLOOKUP(N3358,Referans!A:B,2,FALSE)</f>
        <v>Ayşe Demir</v>
      </c>
      <c r="U3358" s="20" t="str">
        <f>INDEX(Referans!B:B,MATCH(N3358,Referans!A:A,0))</f>
        <v>Ayşe Demir</v>
      </c>
      <c r="V3358" s="20" t="str">
        <f t="shared" si="52"/>
        <v>KARLI</v>
      </c>
    </row>
    <row r="3359" spans="1:22" x14ac:dyDescent="0.25">
      <c r="A3359" s="1">
        <v>5775</v>
      </c>
      <c r="B3359" s="19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1">
        <v>638.28800000000012</v>
      </c>
      <c r="R3359" s="1">
        <v>7</v>
      </c>
      <c r="S3359" s="11">
        <v>-31.914400000000015</v>
      </c>
      <c r="T3359" s="20" t="str">
        <f>VLOOKUP(N3359,Referans!A:B,2,FALSE)</f>
        <v>Ahmet Yılmaz</v>
      </c>
      <c r="U3359" s="20" t="str">
        <f>INDEX(Referans!B:B,MATCH(N3359,Referans!A:A,0))</f>
        <v>Ahmet Yılmaz</v>
      </c>
      <c r="V3359" s="20" t="str">
        <f t="shared" si="52"/>
        <v>ZARARLI</v>
      </c>
    </row>
    <row r="3360" spans="1:22" x14ac:dyDescent="0.25">
      <c r="A3360" s="1">
        <v>5776</v>
      </c>
      <c r="B3360" s="19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1">
        <v>13.208000000000002</v>
      </c>
      <c r="R3360" s="1">
        <v>1</v>
      </c>
      <c r="S3360" s="11">
        <v>4.6228000000000007</v>
      </c>
      <c r="T3360" s="20" t="str">
        <f>VLOOKUP(N3360,Referans!A:B,2,FALSE)</f>
        <v>Ayşe Demir</v>
      </c>
      <c r="U3360" s="20" t="str">
        <f>INDEX(Referans!B:B,MATCH(N3360,Referans!A:A,0))</f>
        <v>Ayşe Demir</v>
      </c>
      <c r="V3360" s="20" t="str">
        <f t="shared" si="52"/>
        <v>KARLI</v>
      </c>
    </row>
    <row r="3361" spans="1:22" x14ac:dyDescent="0.25">
      <c r="A3361" s="1">
        <v>5777</v>
      </c>
      <c r="B3361" s="19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1">
        <v>15.528</v>
      </c>
      <c r="R3361" s="1">
        <v>3</v>
      </c>
      <c r="S3361" s="11">
        <v>5.8230000000000004</v>
      </c>
      <c r="T3361" s="20" t="str">
        <f>VLOOKUP(N3361,Referans!A:B,2,FALSE)</f>
        <v>Ayşe Demir</v>
      </c>
      <c r="U3361" s="20" t="str">
        <f>INDEX(Referans!B:B,MATCH(N3361,Referans!A:A,0))</f>
        <v>Ayşe Demir</v>
      </c>
      <c r="V3361" s="20" t="str">
        <f t="shared" si="52"/>
        <v>KARLI</v>
      </c>
    </row>
    <row r="3362" spans="1:22" x14ac:dyDescent="0.25">
      <c r="A3362" s="1">
        <v>5778</v>
      </c>
      <c r="B3362" s="19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1">
        <v>104.85</v>
      </c>
      <c r="R3362" s="1">
        <v>1</v>
      </c>
      <c r="S3362" s="11">
        <v>50.327999999999996</v>
      </c>
      <c r="T3362" s="20" t="str">
        <f>VLOOKUP(N3362,Referans!A:B,2,FALSE)</f>
        <v>Ayşe Demir</v>
      </c>
      <c r="U3362" s="20" t="str">
        <f>INDEX(Referans!B:B,MATCH(N3362,Referans!A:A,0))</f>
        <v>Ayşe Demir</v>
      </c>
      <c r="V3362" s="20" t="str">
        <f t="shared" si="52"/>
        <v>KARLI</v>
      </c>
    </row>
    <row r="3363" spans="1:22" x14ac:dyDescent="0.25">
      <c r="A3363" s="1">
        <v>5785</v>
      </c>
      <c r="B3363" s="19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1">
        <v>217.76400000000001</v>
      </c>
      <c r="R3363" s="1">
        <v>6</v>
      </c>
      <c r="S3363" s="11">
        <v>-384.71640000000002</v>
      </c>
      <c r="T3363" s="20" t="str">
        <f>VLOOKUP(N3363,Referans!A:B,2,FALSE)</f>
        <v>Ahmet Yılmaz</v>
      </c>
      <c r="U3363" s="20" t="str">
        <f>INDEX(Referans!B:B,MATCH(N3363,Referans!A:A,0))</f>
        <v>Ahmet Yılmaz</v>
      </c>
      <c r="V3363" s="20" t="str">
        <f t="shared" si="52"/>
        <v>ZARARLI</v>
      </c>
    </row>
    <row r="3364" spans="1:22" x14ac:dyDescent="0.25">
      <c r="A3364" s="1">
        <v>5786</v>
      </c>
      <c r="B3364" s="19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1">
        <v>39.072000000000003</v>
      </c>
      <c r="R3364" s="1">
        <v>6</v>
      </c>
      <c r="S3364" s="11">
        <v>4.3955999999999982</v>
      </c>
      <c r="T3364" s="20" t="str">
        <f>VLOOKUP(N3364,Referans!A:B,2,FALSE)</f>
        <v>Ayşe Demir</v>
      </c>
      <c r="U3364" s="20" t="str">
        <f>INDEX(Referans!B:B,MATCH(N3364,Referans!A:A,0))</f>
        <v>Ayşe Demir</v>
      </c>
      <c r="V3364" s="20" t="str">
        <f t="shared" si="52"/>
        <v>KARLI</v>
      </c>
    </row>
    <row r="3365" spans="1:22" x14ac:dyDescent="0.25">
      <c r="A3365" s="1">
        <v>5787</v>
      </c>
      <c r="B3365" s="19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1">
        <v>22.638000000000002</v>
      </c>
      <c r="R3365" s="1">
        <v>7</v>
      </c>
      <c r="S3365" s="11">
        <v>-16.601199999999999</v>
      </c>
      <c r="T3365" s="20" t="str">
        <f>VLOOKUP(N3365,Referans!A:B,2,FALSE)</f>
        <v>Ayşe Demir</v>
      </c>
      <c r="U3365" s="20" t="str">
        <f>INDEX(Referans!B:B,MATCH(N3365,Referans!A:A,0))</f>
        <v>Ayşe Demir</v>
      </c>
      <c r="V3365" s="20" t="str">
        <f t="shared" si="52"/>
        <v>ZARARLI</v>
      </c>
    </row>
    <row r="3366" spans="1:22" x14ac:dyDescent="0.25">
      <c r="A3366" s="1">
        <v>5788</v>
      </c>
      <c r="B3366" s="19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1">
        <v>95.143999999999991</v>
      </c>
      <c r="R3366" s="1">
        <v>7</v>
      </c>
      <c r="S3366" s="11">
        <v>10.703699999999987</v>
      </c>
      <c r="T3366" s="20" t="str">
        <f>VLOOKUP(N3366,Referans!A:B,2,FALSE)</f>
        <v>Ayşe Demir</v>
      </c>
      <c r="U3366" s="20" t="str">
        <f>INDEX(Referans!B:B,MATCH(N3366,Referans!A:A,0))</f>
        <v>Ayşe Demir</v>
      </c>
      <c r="V3366" s="20" t="str">
        <f t="shared" si="52"/>
        <v>KARLI</v>
      </c>
    </row>
    <row r="3367" spans="1:22" x14ac:dyDescent="0.25">
      <c r="A3367" s="1">
        <v>5789</v>
      </c>
      <c r="B3367" s="19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1">
        <v>12.320000000000002</v>
      </c>
      <c r="R3367" s="1">
        <v>5</v>
      </c>
      <c r="S3367" s="11">
        <v>1.8479999999999985</v>
      </c>
      <c r="T3367" s="20" t="str">
        <f>VLOOKUP(N3367,Referans!A:B,2,FALSE)</f>
        <v>Ahmet Yılmaz</v>
      </c>
      <c r="U3367" s="20" t="str">
        <f>INDEX(Referans!B:B,MATCH(N3367,Referans!A:A,0))</f>
        <v>Ahmet Yılmaz</v>
      </c>
      <c r="V3367" s="20" t="str">
        <f t="shared" si="52"/>
        <v>KARLI</v>
      </c>
    </row>
    <row r="3368" spans="1:22" x14ac:dyDescent="0.25">
      <c r="A3368" s="1">
        <v>5790</v>
      </c>
      <c r="B3368" s="19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1">
        <v>4.4190000000000005</v>
      </c>
      <c r="R3368" s="1">
        <v>3</v>
      </c>
      <c r="S3368" s="11">
        <v>-3.0933000000000002</v>
      </c>
      <c r="T3368" s="20" t="str">
        <f>VLOOKUP(N3368,Referans!A:B,2,FALSE)</f>
        <v>Ayşe Demir</v>
      </c>
      <c r="U3368" s="20" t="str">
        <f>INDEX(Referans!B:B,MATCH(N3368,Referans!A:A,0))</f>
        <v>Ayşe Demir</v>
      </c>
      <c r="V3368" s="20" t="str">
        <f t="shared" si="52"/>
        <v>ZARARLI</v>
      </c>
    </row>
    <row r="3369" spans="1:22" x14ac:dyDescent="0.25">
      <c r="A3369" s="1">
        <v>5791</v>
      </c>
      <c r="B3369" s="19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1">
        <v>35</v>
      </c>
      <c r="R3369" s="1">
        <v>7</v>
      </c>
      <c r="S3369" s="11">
        <v>16.8</v>
      </c>
      <c r="T3369" s="20" t="str">
        <f>VLOOKUP(N3369,Referans!A:B,2,FALSE)</f>
        <v>Ayşe Demir</v>
      </c>
      <c r="U3369" s="20" t="str">
        <f>INDEX(Referans!B:B,MATCH(N3369,Referans!A:A,0))</f>
        <v>Ayşe Demir</v>
      </c>
      <c r="V3369" s="20" t="str">
        <f t="shared" si="52"/>
        <v>KARLI</v>
      </c>
    </row>
    <row r="3370" spans="1:22" x14ac:dyDescent="0.25">
      <c r="A3370" s="1">
        <v>5792</v>
      </c>
      <c r="B3370" s="19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1">
        <v>72.784000000000006</v>
      </c>
      <c r="R3370" s="1">
        <v>1</v>
      </c>
      <c r="S3370" s="11">
        <v>0</v>
      </c>
      <c r="T3370" s="20" t="str">
        <f>VLOOKUP(N3370,Referans!A:B,2,FALSE)</f>
        <v>Ahmet Yılmaz</v>
      </c>
      <c r="U3370" s="20" t="str">
        <f>INDEX(Referans!B:B,MATCH(N3370,Referans!A:A,0))</f>
        <v>Ahmet Yılmaz</v>
      </c>
      <c r="V3370" s="20" t="str">
        <f t="shared" si="52"/>
        <v>KAR VEYA ZARAR YOK</v>
      </c>
    </row>
    <row r="3371" spans="1:22" x14ac:dyDescent="0.25">
      <c r="A3371" s="1">
        <v>5793</v>
      </c>
      <c r="B3371" s="19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1">
        <v>97.84</v>
      </c>
      <c r="R3371" s="1">
        <v>2</v>
      </c>
      <c r="S3371" s="11">
        <v>25.438400000000001</v>
      </c>
      <c r="T3371" s="20" t="str">
        <f>VLOOKUP(N3371,Referans!A:B,2,FALSE)</f>
        <v>Ayşe Demir</v>
      </c>
      <c r="U3371" s="20" t="str">
        <f>INDEX(Referans!B:B,MATCH(N3371,Referans!A:A,0))</f>
        <v>Ayşe Demir</v>
      </c>
      <c r="V3371" s="20" t="str">
        <f t="shared" si="52"/>
        <v>KARLI</v>
      </c>
    </row>
    <row r="3372" spans="1:22" x14ac:dyDescent="0.25">
      <c r="A3372" s="1">
        <v>5794</v>
      </c>
      <c r="B3372" s="19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1">
        <v>51.75</v>
      </c>
      <c r="R3372" s="1">
        <v>1</v>
      </c>
      <c r="S3372" s="11">
        <v>15.524999999999999</v>
      </c>
      <c r="T3372" s="20" t="str">
        <f>VLOOKUP(N3372,Referans!A:B,2,FALSE)</f>
        <v>Ahmet Yılmaz</v>
      </c>
      <c r="U3372" s="20" t="str">
        <f>INDEX(Referans!B:B,MATCH(N3372,Referans!A:A,0))</f>
        <v>Ahmet Yılmaz</v>
      </c>
      <c r="V3372" s="20" t="str">
        <f t="shared" si="52"/>
        <v>KARLI</v>
      </c>
    </row>
    <row r="3373" spans="1:22" x14ac:dyDescent="0.25">
      <c r="A3373" s="1">
        <v>5795</v>
      </c>
      <c r="B3373" s="19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1">
        <v>46.672000000000004</v>
      </c>
      <c r="R3373" s="1">
        <v>2</v>
      </c>
      <c r="S3373" s="11">
        <v>16.3352</v>
      </c>
      <c r="T3373" s="20" t="str">
        <f>VLOOKUP(N3373,Referans!A:B,2,FALSE)</f>
        <v>Ayşe Demir</v>
      </c>
      <c r="U3373" s="20" t="str">
        <f>INDEX(Referans!B:B,MATCH(N3373,Referans!A:A,0))</f>
        <v>Ayşe Demir</v>
      </c>
      <c r="V3373" s="20" t="str">
        <f t="shared" si="52"/>
        <v>KARLI</v>
      </c>
    </row>
    <row r="3374" spans="1:22" x14ac:dyDescent="0.25">
      <c r="A3374" s="1">
        <v>5804</v>
      </c>
      <c r="B3374" s="19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1">
        <v>10.272000000000002</v>
      </c>
      <c r="R3374" s="1">
        <v>3</v>
      </c>
      <c r="S3374" s="11">
        <v>1.1555999999999984</v>
      </c>
      <c r="T3374" s="20" t="str">
        <f>VLOOKUP(N3374,Referans!A:B,2,FALSE)</f>
        <v>Ayşe Demir</v>
      </c>
      <c r="U3374" s="20" t="str">
        <f>INDEX(Referans!B:B,MATCH(N3374,Referans!A:A,0))</f>
        <v>Ayşe Demir</v>
      </c>
      <c r="V3374" s="20" t="str">
        <f t="shared" si="52"/>
        <v>KARLI</v>
      </c>
    </row>
    <row r="3375" spans="1:22" x14ac:dyDescent="0.25">
      <c r="A3375" s="1">
        <v>5805</v>
      </c>
      <c r="B3375" s="19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1">
        <v>61.792000000000002</v>
      </c>
      <c r="R3375" s="1">
        <v>4</v>
      </c>
      <c r="S3375" s="11">
        <v>6.1792000000000016</v>
      </c>
      <c r="T3375" s="20" t="str">
        <f>VLOOKUP(N3375,Referans!A:B,2,FALSE)</f>
        <v>Ayşe Demir</v>
      </c>
      <c r="U3375" s="20" t="str">
        <f>INDEX(Referans!B:B,MATCH(N3375,Referans!A:A,0))</f>
        <v>Ayşe Demir</v>
      </c>
      <c r="V3375" s="20" t="str">
        <f t="shared" si="52"/>
        <v>KARLI</v>
      </c>
    </row>
    <row r="3376" spans="1:22" x14ac:dyDescent="0.25">
      <c r="A3376" s="1">
        <v>5806</v>
      </c>
      <c r="B3376" s="19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1">
        <v>205.99919999999997</v>
      </c>
      <c r="R3376" s="1">
        <v>3</v>
      </c>
      <c r="S3376" s="11">
        <v>-27.264600000000016</v>
      </c>
      <c r="T3376" s="20" t="str">
        <f>VLOOKUP(N3376,Referans!A:B,2,FALSE)</f>
        <v>Ahmet Yılmaz</v>
      </c>
      <c r="U3376" s="20" t="str">
        <f>INDEX(Referans!B:B,MATCH(N3376,Referans!A:A,0))</f>
        <v>Ahmet Yılmaz</v>
      </c>
      <c r="V3376" s="20" t="str">
        <f t="shared" si="52"/>
        <v>ZARARLI</v>
      </c>
    </row>
    <row r="3377" spans="1:22" x14ac:dyDescent="0.25">
      <c r="A3377" s="1">
        <v>5807</v>
      </c>
      <c r="B3377" s="19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1">
        <v>12.192</v>
      </c>
      <c r="R3377" s="1">
        <v>3</v>
      </c>
      <c r="S3377" s="11">
        <v>4.1147999999999998</v>
      </c>
      <c r="T3377" s="20" t="str">
        <f>VLOOKUP(N3377,Referans!A:B,2,FALSE)</f>
        <v>Ayşe Demir</v>
      </c>
      <c r="U3377" s="20" t="str">
        <f>INDEX(Referans!B:B,MATCH(N3377,Referans!A:A,0))</f>
        <v>Ayşe Demir</v>
      </c>
      <c r="V3377" s="20" t="str">
        <f t="shared" si="52"/>
        <v>KARLI</v>
      </c>
    </row>
    <row r="3378" spans="1:22" x14ac:dyDescent="0.25">
      <c r="A3378" s="1">
        <v>5808</v>
      </c>
      <c r="B3378" s="19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1">
        <v>87.168000000000006</v>
      </c>
      <c r="R3378" s="1">
        <v>2</v>
      </c>
      <c r="S3378" s="11">
        <v>8.7168000000000063</v>
      </c>
      <c r="T3378" s="20" t="str">
        <f>VLOOKUP(N3378,Referans!A:B,2,FALSE)</f>
        <v>Ayşe Demir</v>
      </c>
      <c r="U3378" s="20" t="str">
        <f>INDEX(Referans!B:B,MATCH(N3378,Referans!A:A,0))</f>
        <v>Ayşe Demir</v>
      </c>
      <c r="V3378" s="20" t="str">
        <f t="shared" si="52"/>
        <v>KARLI</v>
      </c>
    </row>
    <row r="3379" spans="1:22" x14ac:dyDescent="0.25">
      <c r="A3379" s="1">
        <v>5809</v>
      </c>
      <c r="B3379" s="19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1">
        <v>31.744</v>
      </c>
      <c r="R3379" s="1">
        <v>2</v>
      </c>
      <c r="S3379" s="11">
        <v>8.3328000000000024</v>
      </c>
      <c r="T3379" s="20" t="str">
        <f>VLOOKUP(N3379,Referans!A:B,2,FALSE)</f>
        <v>Ayşe Demir</v>
      </c>
      <c r="U3379" s="20" t="str">
        <f>INDEX(Referans!B:B,MATCH(N3379,Referans!A:A,0))</f>
        <v>Ayşe Demir</v>
      </c>
      <c r="V3379" s="20" t="str">
        <f t="shared" si="52"/>
        <v>KARLI</v>
      </c>
    </row>
    <row r="3380" spans="1:22" x14ac:dyDescent="0.25">
      <c r="A3380" s="1">
        <v>5810</v>
      </c>
      <c r="B3380" s="19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1">
        <v>132.22400000000002</v>
      </c>
      <c r="R3380" s="1">
        <v>4</v>
      </c>
      <c r="S3380" s="11">
        <v>-18.180799999999998</v>
      </c>
      <c r="T3380" s="20" t="str">
        <f>VLOOKUP(N3380,Referans!A:B,2,FALSE)</f>
        <v>Ahmet Yılmaz</v>
      </c>
      <c r="U3380" s="20" t="str">
        <f>INDEX(Referans!B:B,MATCH(N3380,Referans!A:A,0))</f>
        <v>Ahmet Yılmaz</v>
      </c>
      <c r="V3380" s="20" t="str">
        <f t="shared" si="52"/>
        <v>ZARARLI</v>
      </c>
    </row>
    <row r="3381" spans="1:22" x14ac:dyDescent="0.25">
      <c r="A3381" s="1">
        <v>5821</v>
      </c>
      <c r="B3381" s="19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1">
        <v>238.62</v>
      </c>
      <c r="R3381" s="1">
        <v>2</v>
      </c>
      <c r="S3381" s="11">
        <v>4.7724000000000046</v>
      </c>
      <c r="T3381" s="20" t="str">
        <f>VLOOKUP(N3381,Referans!A:B,2,FALSE)</f>
        <v>Ayşe Demir</v>
      </c>
      <c r="U3381" s="20" t="str">
        <f>INDEX(Referans!B:B,MATCH(N3381,Referans!A:A,0))</f>
        <v>Ayşe Demir</v>
      </c>
      <c r="V3381" s="20" t="str">
        <f t="shared" si="52"/>
        <v>KARLI</v>
      </c>
    </row>
    <row r="3382" spans="1:22" x14ac:dyDescent="0.25">
      <c r="A3382" s="1">
        <v>5822</v>
      </c>
      <c r="B3382" s="19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1">
        <v>7.77</v>
      </c>
      <c r="R3382" s="1">
        <v>1</v>
      </c>
      <c r="S3382" s="11">
        <v>2.0979000000000001</v>
      </c>
      <c r="T3382" s="20" t="str">
        <f>VLOOKUP(N3382,Referans!A:B,2,FALSE)</f>
        <v>Ayşe Demir</v>
      </c>
      <c r="U3382" s="20" t="str">
        <f>INDEX(Referans!B:B,MATCH(N3382,Referans!A:A,0))</f>
        <v>Ayşe Demir</v>
      </c>
      <c r="V3382" s="20" t="str">
        <f t="shared" si="52"/>
        <v>KARLI</v>
      </c>
    </row>
    <row r="3383" spans="1:22" x14ac:dyDescent="0.25">
      <c r="A3383" s="1">
        <v>5823</v>
      </c>
      <c r="B3383" s="19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1">
        <v>285.48</v>
      </c>
      <c r="R3383" s="1">
        <v>5</v>
      </c>
      <c r="S3383" s="11">
        <v>-10.705500000000043</v>
      </c>
      <c r="T3383" s="20" t="str">
        <f>VLOOKUP(N3383,Referans!A:B,2,FALSE)</f>
        <v>Ahmet Yılmaz</v>
      </c>
      <c r="U3383" s="20" t="str">
        <f>INDEX(Referans!B:B,MATCH(N3383,Referans!A:A,0))</f>
        <v>Ahmet Yılmaz</v>
      </c>
      <c r="V3383" s="20" t="str">
        <f t="shared" si="52"/>
        <v>ZARARLI</v>
      </c>
    </row>
    <row r="3384" spans="1:22" x14ac:dyDescent="0.25">
      <c r="A3384" s="1">
        <v>5824</v>
      </c>
      <c r="B3384" s="19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1">
        <v>19.168000000000003</v>
      </c>
      <c r="R3384" s="1">
        <v>4</v>
      </c>
      <c r="S3384" s="11">
        <v>6.4691999999999998</v>
      </c>
      <c r="T3384" s="20" t="str">
        <f>VLOOKUP(N3384,Referans!A:B,2,FALSE)</f>
        <v>Ayşe Demir</v>
      </c>
      <c r="U3384" s="20" t="str">
        <f>INDEX(Referans!B:B,MATCH(N3384,Referans!A:A,0))</f>
        <v>Ayşe Demir</v>
      </c>
      <c r="V3384" s="20" t="str">
        <f t="shared" si="52"/>
        <v>KARLI</v>
      </c>
    </row>
    <row r="3385" spans="1:22" x14ac:dyDescent="0.25">
      <c r="A3385" s="1">
        <v>5826</v>
      </c>
      <c r="B3385" s="19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1">
        <v>419.4</v>
      </c>
      <c r="R3385" s="1">
        <v>4</v>
      </c>
      <c r="S3385" s="11">
        <v>201.31199999999998</v>
      </c>
      <c r="T3385" s="20" t="str">
        <f>VLOOKUP(N3385,Referans!A:B,2,FALSE)</f>
        <v>Ayşe Demir</v>
      </c>
      <c r="U3385" s="20" t="str">
        <f>INDEX(Referans!B:B,MATCH(N3385,Referans!A:A,0))</f>
        <v>Ayşe Demir</v>
      </c>
      <c r="V3385" s="20" t="str">
        <f t="shared" si="52"/>
        <v>KARLI</v>
      </c>
    </row>
    <row r="3386" spans="1:22" x14ac:dyDescent="0.25">
      <c r="A3386" s="1">
        <v>5827</v>
      </c>
      <c r="B3386" s="19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1">
        <v>90.801000000000002</v>
      </c>
      <c r="R3386" s="1">
        <v>1</v>
      </c>
      <c r="S3386" s="11">
        <v>14.124599999999999</v>
      </c>
      <c r="T3386" s="20" t="str">
        <f>VLOOKUP(N3386,Referans!A:B,2,FALSE)</f>
        <v>Ahmet Yılmaz</v>
      </c>
      <c r="U3386" s="20" t="str">
        <f>INDEX(Referans!B:B,MATCH(N3386,Referans!A:A,0))</f>
        <v>Ahmet Yılmaz</v>
      </c>
      <c r="V3386" s="20" t="str">
        <f t="shared" si="52"/>
        <v>KARLI</v>
      </c>
    </row>
    <row r="3387" spans="1:22" x14ac:dyDescent="0.25">
      <c r="A3387" s="1">
        <v>5828</v>
      </c>
      <c r="B3387" s="19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1">
        <v>181.76400000000001</v>
      </c>
      <c r="R3387" s="1">
        <v>2</v>
      </c>
      <c r="S3387" s="11">
        <v>-8.0784000000000198</v>
      </c>
      <c r="T3387" s="20" t="str">
        <f>VLOOKUP(N3387,Referans!A:B,2,FALSE)</f>
        <v>Ahmet Yılmaz</v>
      </c>
      <c r="U3387" s="20" t="str">
        <f>INDEX(Referans!B:B,MATCH(N3387,Referans!A:A,0))</f>
        <v>Ahmet Yılmaz</v>
      </c>
      <c r="V3387" s="20" t="str">
        <f t="shared" si="52"/>
        <v>ZARARLI</v>
      </c>
    </row>
    <row r="3388" spans="1:22" x14ac:dyDescent="0.25">
      <c r="A3388" s="1">
        <v>5829</v>
      </c>
      <c r="B3388" s="19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1">
        <v>5.56</v>
      </c>
      <c r="R3388" s="1">
        <v>2</v>
      </c>
      <c r="S3388" s="11">
        <v>2.2239999999999998</v>
      </c>
      <c r="T3388" s="20" t="str">
        <f>VLOOKUP(N3388,Referans!A:B,2,FALSE)</f>
        <v>Ayşe Demir</v>
      </c>
      <c r="U3388" s="20" t="str">
        <f>INDEX(Referans!B:B,MATCH(N3388,Referans!A:A,0))</f>
        <v>Ayşe Demir</v>
      </c>
      <c r="V3388" s="20" t="str">
        <f t="shared" si="52"/>
        <v>KARLI</v>
      </c>
    </row>
    <row r="3389" spans="1:22" x14ac:dyDescent="0.25">
      <c r="A3389" s="1">
        <v>5830</v>
      </c>
      <c r="B3389" s="19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1">
        <v>581.96</v>
      </c>
      <c r="R3389" s="1">
        <v>2</v>
      </c>
      <c r="S3389" s="11">
        <v>104.75279999999998</v>
      </c>
      <c r="T3389" s="20" t="str">
        <f>VLOOKUP(N3389,Referans!A:B,2,FALSE)</f>
        <v>Ahmet Yılmaz</v>
      </c>
      <c r="U3389" s="20" t="str">
        <f>INDEX(Referans!B:B,MATCH(N3389,Referans!A:A,0))</f>
        <v>Ahmet Yılmaz</v>
      </c>
      <c r="V3389" s="20" t="str">
        <f t="shared" si="52"/>
        <v>KARLI</v>
      </c>
    </row>
    <row r="3390" spans="1:22" x14ac:dyDescent="0.25">
      <c r="A3390" s="1">
        <v>5831</v>
      </c>
      <c r="B3390" s="19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1">
        <v>29.98</v>
      </c>
      <c r="R3390" s="1">
        <v>1</v>
      </c>
      <c r="S3390" s="11">
        <v>8.0945999999999998</v>
      </c>
      <c r="T3390" s="20" t="str">
        <f>VLOOKUP(N3390,Referans!A:B,2,FALSE)</f>
        <v>Ahmet Yılmaz</v>
      </c>
      <c r="U3390" s="20" t="str">
        <f>INDEX(Referans!B:B,MATCH(N3390,Referans!A:A,0))</f>
        <v>Ahmet Yılmaz</v>
      </c>
      <c r="V3390" s="20" t="str">
        <f t="shared" si="52"/>
        <v>KARLI</v>
      </c>
    </row>
    <row r="3391" spans="1:22" x14ac:dyDescent="0.25">
      <c r="A3391" s="1">
        <v>5833</v>
      </c>
      <c r="B3391" s="19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1">
        <v>6.2640000000000002</v>
      </c>
      <c r="R3391" s="1">
        <v>3</v>
      </c>
      <c r="S3391" s="11">
        <v>2.0358000000000001</v>
      </c>
      <c r="T3391" s="20" t="str">
        <f>VLOOKUP(N3391,Referans!A:B,2,FALSE)</f>
        <v>Ayşe Demir</v>
      </c>
      <c r="U3391" s="20" t="str">
        <f>INDEX(Referans!B:B,MATCH(N3391,Referans!A:A,0))</f>
        <v>Ayşe Demir</v>
      </c>
      <c r="V3391" s="20" t="str">
        <f t="shared" si="52"/>
        <v>KARLI</v>
      </c>
    </row>
    <row r="3392" spans="1:22" x14ac:dyDescent="0.25">
      <c r="A3392" s="1">
        <v>5834</v>
      </c>
      <c r="B3392" s="19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1">
        <v>363.92</v>
      </c>
      <c r="R3392" s="1">
        <v>5</v>
      </c>
      <c r="S3392" s="11">
        <v>0</v>
      </c>
      <c r="T3392" s="20" t="str">
        <f>VLOOKUP(N3392,Referans!A:B,2,FALSE)</f>
        <v>Ahmet Yılmaz</v>
      </c>
      <c r="U3392" s="20" t="str">
        <f>INDEX(Referans!B:B,MATCH(N3392,Referans!A:A,0))</f>
        <v>Ahmet Yılmaz</v>
      </c>
      <c r="V3392" s="20" t="str">
        <f t="shared" si="52"/>
        <v>KAR VEYA ZARAR YOK</v>
      </c>
    </row>
    <row r="3393" spans="1:22" x14ac:dyDescent="0.25">
      <c r="A3393" s="1">
        <v>5838</v>
      </c>
      <c r="B3393" s="19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1">
        <v>57.567999999999998</v>
      </c>
      <c r="R3393" s="1">
        <v>4</v>
      </c>
      <c r="S3393" s="11">
        <v>5.7568000000000019</v>
      </c>
      <c r="T3393" s="20" t="str">
        <f>VLOOKUP(N3393,Referans!A:B,2,FALSE)</f>
        <v>Mehmet Kaya</v>
      </c>
      <c r="U3393" s="20" t="str">
        <f>INDEX(Referans!B:B,MATCH(N3393,Referans!A:A,0))</f>
        <v>Mehmet Kaya</v>
      </c>
      <c r="V3393" s="20" t="str">
        <f t="shared" si="52"/>
        <v>KARLI</v>
      </c>
    </row>
    <row r="3394" spans="1:22" x14ac:dyDescent="0.25">
      <c r="A3394" s="1">
        <v>5859</v>
      </c>
      <c r="B3394" s="19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1">
        <v>239.66599999999997</v>
      </c>
      <c r="R3394" s="1">
        <v>2</v>
      </c>
      <c r="S3394" s="11">
        <v>14.097999999999999</v>
      </c>
      <c r="T3394" s="20" t="str">
        <f>VLOOKUP(N3394,Referans!A:B,2,FALSE)</f>
        <v>Ahmet Yılmaz</v>
      </c>
      <c r="U3394" s="20" t="str">
        <f>INDEX(Referans!B:B,MATCH(N3394,Referans!A:A,0))</f>
        <v>Ahmet Yılmaz</v>
      </c>
      <c r="V3394" s="20" t="str">
        <f t="shared" ref="V3394:V3457" si="53">IF(S3394&gt;0,"KARLI",IF(S3394=0,"KAR VEYA ZARAR YOK","ZARARLI"))</f>
        <v>KARLI</v>
      </c>
    </row>
    <row r="3395" spans="1:22" x14ac:dyDescent="0.25">
      <c r="A3395" s="1">
        <v>5862</v>
      </c>
      <c r="B3395" s="19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1">
        <v>109.92</v>
      </c>
      <c r="R3395" s="1">
        <v>2</v>
      </c>
      <c r="S3395" s="11">
        <v>53.860799999999998</v>
      </c>
      <c r="T3395" s="20" t="str">
        <f>VLOOKUP(N3395,Referans!A:B,2,FALSE)</f>
        <v>Ayşe Demir</v>
      </c>
      <c r="U3395" s="20" t="str">
        <f>INDEX(Referans!B:B,MATCH(N3395,Referans!A:A,0))</f>
        <v>Ayşe Demir</v>
      </c>
      <c r="V3395" s="20" t="str">
        <f t="shared" si="53"/>
        <v>KARLI</v>
      </c>
    </row>
    <row r="3396" spans="1:22" x14ac:dyDescent="0.25">
      <c r="A3396" s="1">
        <v>5863</v>
      </c>
      <c r="B3396" s="19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1">
        <v>19.440000000000001</v>
      </c>
      <c r="R3396" s="1">
        <v>3</v>
      </c>
      <c r="S3396" s="11">
        <v>9.3312000000000008</v>
      </c>
      <c r="T3396" s="20" t="str">
        <f>VLOOKUP(N3396,Referans!A:B,2,FALSE)</f>
        <v>Ayşe Demir</v>
      </c>
      <c r="U3396" s="20" t="str">
        <f>INDEX(Referans!B:B,MATCH(N3396,Referans!A:A,0))</f>
        <v>Ayşe Demir</v>
      </c>
      <c r="V3396" s="20" t="str">
        <f t="shared" si="53"/>
        <v>KARLI</v>
      </c>
    </row>
    <row r="3397" spans="1:22" x14ac:dyDescent="0.25">
      <c r="A3397" s="1">
        <v>5864</v>
      </c>
      <c r="B3397" s="19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1">
        <v>11.16</v>
      </c>
      <c r="R3397" s="1">
        <v>2</v>
      </c>
      <c r="S3397" s="11">
        <v>4.3524000000000003</v>
      </c>
      <c r="T3397" s="20" t="str">
        <f>VLOOKUP(N3397,Referans!A:B,2,FALSE)</f>
        <v>Ayşe Demir</v>
      </c>
      <c r="U3397" s="20" t="str">
        <f>INDEX(Referans!B:B,MATCH(N3397,Referans!A:A,0))</f>
        <v>Ayşe Demir</v>
      </c>
      <c r="V3397" s="20" t="str">
        <f t="shared" si="53"/>
        <v>KARLI</v>
      </c>
    </row>
    <row r="3398" spans="1:22" x14ac:dyDescent="0.25">
      <c r="A3398" s="1">
        <v>5868</v>
      </c>
      <c r="B3398" s="19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1">
        <v>4.6719999999999997</v>
      </c>
      <c r="R3398" s="1">
        <v>1</v>
      </c>
      <c r="S3398" s="11">
        <v>0.58399999999999985</v>
      </c>
      <c r="T3398" s="20" t="str">
        <f>VLOOKUP(N3398,Referans!A:B,2,FALSE)</f>
        <v>Ayşe Demir</v>
      </c>
      <c r="U3398" s="20" t="str">
        <f>INDEX(Referans!B:B,MATCH(N3398,Referans!A:A,0))</f>
        <v>Ayşe Demir</v>
      </c>
      <c r="V3398" s="20" t="str">
        <f t="shared" si="53"/>
        <v>KARLI</v>
      </c>
    </row>
    <row r="3399" spans="1:22" x14ac:dyDescent="0.25">
      <c r="A3399" s="1">
        <v>5869</v>
      </c>
      <c r="B3399" s="19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1">
        <v>104.58000000000001</v>
      </c>
      <c r="R3399" s="1">
        <v>6</v>
      </c>
      <c r="S3399" s="11">
        <v>-80.178000000000026</v>
      </c>
      <c r="T3399" s="20" t="str">
        <f>VLOOKUP(N3399,Referans!A:B,2,FALSE)</f>
        <v>Ayşe Demir</v>
      </c>
      <c r="U3399" s="20" t="str">
        <f>INDEX(Referans!B:B,MATCH(N3399,Referans!A:A,0))</f>
        <v>Ayşe Demir</v>
      </c>
      <c r="V3399" s="20" t="str">
        <f t="shared" si="53"/>
        <v>ZARARLI</v>
      </c>
    </row>
    <row r="3400" spans="1:22" x14ac:dyDescent="0.25">
      <c r="A3400" s="1">
        <v>5870</v>
      </c>
      <c r="B3400" s="19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1">
        <v>1603.1360000000002</v>
      </c>
      <c r="R3400" s="1">
        <v>4</v>
      </c>
      <c r="S3400" s="11">
        <v>100.19599999999997</v>
      </c>
      <c r="T3400" s="20" t="str">
        <f>VLOOKUP(N3400,Referans!A:B,2,FALSE)</f>
        <v>Ahmet Yılmaz</v>
      </c>
      <c r="U3400" s="20" t="str">
        <f>INDEX(Referans!B:B,MATCH(N3400,Referans!A:A,0))</f>
        <v>Ahmet Yılmaz</v>
      </c>
      <c r="V3400" s="20" t="str">
        <f t="shared" si="53"/>
        <v>KARLI</v>
      </c>
    </row>
    <row r="3401" spans="1:22" x14ac:dyDescent="0.25">
      <c r="A3401" s="1">
        <v>5871</v>
      </c>
      <c r="B3401" s="19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1">
        <v>1293.4879999999998</v>
      </c>
      <c r="R3401" s="1">
        <v>7</v>
      </c>
      <c r="S3401" s="11">
        <v>80.843000000000075</v>
      </c>
      <c r="T3401" s="20" t="str">
        <f>VLOOKUP(N3401,Referans!A:B,2,FALSE)</f>
        <v>Ahmet Yılmaz</v>
      </c>
      <c r="U3401" s="20" t="str">
        <f>INDEX(Referans!B:B,MATCH(N3401,Referans!A:A,0))</f>
        <v>Ahmet Yılmaz</v>
      </c>
      <c r="V3401" s="20" t="str">
        <f t="shared" si="53"/>
        <v>KARLI</v>
      </c>
    </row>
    <row r="3402" spans="1:22" x14ac:dyDescent="0.25">
      <c r="A3402" s="1">
        <v>5872</v>
      </c>
      <c r="B3402" s="19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1">
        <v>127.94999999999999</v>
      </c>
      <c r="R3402" s="1">
        <v>3</v>
      </c>
      <c r="S3402" s="11">
        <v>21.751499999999986</v>
      </c>
      <c r="T3402" s="20" t="str">
        <f>VLOOKUP(N3402,Referans!A:B,2,FALSE)</f>
        <v>Ahmet Yılmaz</v>
      </c>
      <c r="U3402" s="20" t="str">
        <f>INDEX(Referans!B:B,MATCH(N3402,Referans!A:A,0))</f>
        <v>Ahmet Yılmaz</v>
      </c>
      <c r="V3402" s="20" t="str">
        <f t="shared" si="53"/>
        <v>KARLI</v>
      </c>
    </row>
    <row r="3403" spans="1:22" x14ac:dyDescent="0.25">
      <c r="A3403" s="1">
        <v>5873</v>
      </c>
      <c r="B3403" s="19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1">
        <v>59.76</v>
      </c>
      <c r="R3403" s="1">
        <v>1</v>
      </c>
      <c r="S3403" s="11">
        <v>16.732800000000005</v>
      </c>
      <c r="T3403" s="20" t="str">
        <f>VLOOKUP(N3403,Referans!A:B,2,FALSE)</f>
        <v>Ayşe Demir</v>
      </c>
      <c r="U3403" s="20" t="str">
        <f>INDEX(Referans!B:B,MATCH(N3403,Referans!A:A,0))</f>
        <v>Ayşe Demir</v>
      </c>
      <c r="V3403" s="20" t="str">
        <f t="shared" si="53"/>
        <v>KARLI</v>
      </c>
    </row>
    <row r="3404" spans="1:22" x14ac:dyDescent="0.25">
      <c r="A3404" s="1">
        <v>5874</v>
      </c>
      <c r="B3404" s="19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1">
        <v>108.08</v>
      </c>
      <c r="R3404" s="1">
        <v>7</v>
      </c>
      <c r="S3404" s="11">
        <v>54.04</v>
      </c>
      <c r="T3404" s="20" t="str">
        <f>VLOOKUP(N3404,Referans!A:B,2,FALSE)</f>
        <v>Ayşe Demir</v>
      </c>
      <c r="U3404" s="20" t="str">
        <f>INDEX(Referans!B:B,MATCH(N3404,Referans!A:A,0))</f>
        <v>Ayşe Demir</v>
      </c>
      <c r="V3404" s="20" t="str">
        <f t="shared" si="53"/>
        <v>KARLI</v>
      </c>
    </row>
    <row r="3405" spans="1:22" x14ac:dyDescent="0.25">
      <c r="A3405" s="1">
        <v>5875</v>
      </c>
      <c r="B3405" s="19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1">
        <v>9.5400000000000009</v>
      </c>
      <c r="R3405" s="1">
        <v>3</v>
      </c>
      <c r="S3405" s="11">
        <v>4.3883999999999999</v>
      </c>
      <c r="T3405" s="20" t="str">
        <f>VLOOKUP(N3405,Referans!A:B,2,FALSE)</f>
        <v>Ayşe Demir</v>
      </c>
      <c r="U3405" s="20" t="str">
        <f>INDEX(Referans!B:B,MATCH(N3405,Referans!A:A,0))</f>
        <v>Ayşe Demir</v>
      </c>
      <c r="V3405" s="20" t="str">
        <f t="shared" si="53"/>
        <v>KARLI</v>
      </c>
    </row>
    <row r="3406" spans="1:22" x14ac:dyDescent="0.25">
      <c r="A3406" s="1">
        <v>5880</v>
      </c>
      <c r="B3406" s="19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1">
        <v>192.16</v>
      </c>
      <c r="R3406" s="1">
        <v>4</v>
      </c>
      <c r="S3406" s="11">
        <v>92.236799999999988</v>
      </c>
      <c r="T3406" s="20" t="str">
        <f>VLOOKUP(N3406,Referans!A:B,2,FALSE)</f>
        <v>Ayşe Demir</v>
      </c>
      <c r="U3406" s="20" t="str">
        <f>INDEX(Referans!B:B,MATCH(N3406,Referans!A:A,0))</f>
        <v>Ayşe Demir</v>
      </c>
      <c r="V3406" s="20" t="str">
        <f t="shared" si="53"/>
        <v>KARLI</v>
      </c>
    </row>
    <row r="3407" spans="1:22" x14ac:dyDescent="0.25">
      <c r="A3407" s="1">
        <v>5881</v>
      </c>
      <c r="B3407" s="19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1">
        <v>801.5680000000001</v>
      </c>
      <c r="R3407" s="1">
        <v>2</v>
      </c>
      <c r="S3407" s="11">
        <v>50.097999999999985</v>
      </c>
      <c r="T3407" s="20" t="str">
        <f>VLOOKUP(N3407,Referans!A:B,2,FALSE)</f>
        <v>Ahmet Yılmaz</v>
      </c>
      <c r="U3407" s="20" t="str">
        <f>INDEX(Referans!B:B,MATCH(N3407,Referans!A:A,0))</f>
        <v>Ahmet Yılmaz</v>
      </c>
      <c r="V3407" s="20" t="str">
        <f t="shared" si="53"/>
        <v>KARLI</v>
      </c>
    </row>
    <row r="3408" spans="1:22" x14ac:dyDescent="0.25">
      <c r="A3408" s="1">
        <v>5882</v>
      </c>
      <c r="B3408" s="19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1">
        <v>368.91</v>
      </c>
      <c r="R3408" s="1">
        <v>9</v>
      </c>
      <c r="S3408" s="11">
        <v>180.76590000000002</v>
      </c>
      <c r="T3408" s="20" t="str">
        <f>VLOOKUP(N3408,Referans!A:B,2,FALSE)</f>
        <v>Ayşe Demir</v>
      </c>
      <c r="U3408" s="20" t="str">
        <f>INDEX(Referans!B:B,MATCH(N3408,Referans!A:A,0))</f>
        <v>Ayşe Demir</v>
      </c>
      <c r="V3408" s="20" t="str">
        <f t="shared" si="53"/>
        <v>KARLI</v>
      </c>
    </row>
    <row r="3409" spans="1:22" x14ac:dyDescent="0.25">
      <c r="A3409" s="1">
        <v>5883</v>
      </c>
      <c r="B3409" s="19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1">
        <v>885.52800000000002</v>
      </c>
      <c r="R3409" s="1">
        <v>9</v>
      </c>
      <c r="S3409" s="11">
        <v>-99.621900000000068</v>
      </c>
      <c r="T3409" s="20" t="str">
        <f>VLOOKUP(N3409,Referans!A:B,2,FALSE)</f>
        <v>Ahmet Yılmaz</v>
      </c>
      <c r="U3409" s="20" t="str">
        <f>INDEX(Referans!B:B,MATCH(N3409,Referans!A:A,0))</f>
        <v>Ahmet Yılmaz</v>
      </c>
      <c r="V3409" s="20" t="str">
        <f t="shared" si="53"/>
        <v>ZARARLI</v>
      </c>
    </row>
    <row r="3410" spans="1:22" x14ac:dyDescent="0.25">
      <c r="A3410" s="1">
        <v>5884</v>
      </c>
      <c r="B3410" s="19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1">
        <v>28.28</v>
      </c>
      <c r="R3410" s="1">
        <v>2</v>
      </c>
      <c r="S3410" s="11">
        <v>7.352800000000002</v>
      </c>
      <c r="T3410" s="20" t="str">
        <f>VLOOKUP(N3410,Referans!A:B,2,FALSE)</f>
        <v>Ahmet Yılmaz</v>
      </c>
      <c r="U3410" s="20" t="str">
        <f>INDEX(Referans!B:B,MATCH(N3410,Referans!A:A,0))</f>
        <v>Ahmet Yılmaz</v>
      </c>
      <c r="V3410" s="20" t="str">
        <f t="shared" si="53"/>
        <v>KARLI</v>
      </c>
    </row>
    <row r="3411" spans="1:22" x14ac:dyDescent="0.25">
      <c r="A3411" s="1">
        <v>5885</v>
      </c>
      <c r="B3411" s="19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1">
        <v>4912.59</v>
      </c>
      <c r="R3411" s="1">
        <v>3</v>
      </c>
      <c r="S3411" s="11">
        <v>196.50359999999978</v>
      </c>
      <c r="T3411" s="20" t="str">
        <f>VLOOKUP(N3411,Referans!A:B,2,FALSE)</f>
        <v>Ayşe Demir</v>
      </c>
      <c r="U3411" s="20" t="str">
        <f>INDEX(Referans!B:B,MATCH(N3411,Referans!A:A,0))</f>
        <v>Ayşe Demir</v>
      </c>
      <c r="V3411" s="20" t="str">
        <f t="shared" si="53"/>
        <v>KARLI</v>
      </c>
    </row>
    <row r="3412" spans="1:22" x14ac:dyDescent="0.25">
      <c r="A3412" s="1">
        <v>5888</v>
      </c>
      <c r="B3412" s="19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1">
        <v>42.76</v>
      </c>
      <c r="R3412" s="1">
        <v>1</v>
      </c>
      <c r="S3412" s="11">
        <v>11.117599999999999</v>
      </c>
      <c r="T3412" s="20" t="str">
        <f>VLOOKUP(N3412,Referans!A:B,2,FALSE)</f>
        <v>Ayşe Demir</v>
      </c>
      <c r="U3412" s="20" t="str">
        <f>INDEX(Referans!B:B,MATCH(N3412,Referans!A:A,0))</f>
        <v>Ayşe Demir</v>
      </c>
      <c r="V3412" s="20" t="str">
        <f t="shared" si="53"/>
        <v>KARLI</v>
      </c>
    </row>
    <row r="3413" spans="1:22" x14ac:dyDescent="0.25">
      <c r="A3413" s="1">
        <v>5890</v>
      </c>
      <c r="B3413" s="19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1">
        <v>25.06</v>
      </c>
      <c r="R3413" s="1">
        <v>2</v>
      </c>
      <c r="S3413" s="11">
        <v>11.778199999999998</v>
      </c>
      <c r="T3413" s="20" t="str">
        <f>VLOOKUP(N3413,Referans!A:B,2,FALSE)</f>
        <v>Ayşe Demir</v>
      </c>
      <c r="U3413" s="20" t="str">
        <f>INDEX(Referans!B:B,MATCH(N3413,Referans!A:A,0))</f>
        <v>Ayşe Demir</v>
      </c>
      <c r="V3413" s="20" t="str">
        <f t="shared" si="53"/>
        <v>KARLI</v>
      </c>
    </row>
    <row r="3414" spans="1:22" x14ac:dyDescent="0.25">
      <c r="A3414" s="1">
        <v>5891</v>
      </c>
      <c r="B3414" s="19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1">
        <v>38.432000000000002</v>
      </c>
      <c r="R3414" s="1">
        <v>1</v>
      </c>
      <c r="S3414" s="11">
        <v>13.451199999999996</v>
      </c>
      <c r="T3414" s="20" t="str">
        <f>VLOOKUP(N3414,Referans!A:B,2,FALSE)</f>
        <v>Ayşe Demir</v>
      </c>
      <c r="U3414" s="20" t="str">
        <f>INDEX(Referans!B:B,MATCH(N3414,Referans!A:A,0))</f>
        <v>Ayşe Demir</v>
      </c>
      <c r="V3414" s="20" t="str">
        <f t="shared" si="53"/>
        <v>KARLI</v>
      </c>
    </row>
    <row r="3415" spans="1:22" x14ac:dyDescent="0.25">
      <c r="A3415" s="1">
        <v>5892</v>
      </c>
      <c r="B3415" s="19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1">
        <v>21.568000000000001</v>
      </c>
      <c r="R3415" s="1">
        <v>2</v>
      </c>
      <c r="S3415" s="11">
        <v>1.6175999999999986</v>
      </c>
      <c r="T3415" s="20" t="str">
        <f>VLOOKUP(N3415,Referans!A:B,2,FALSE)</f>
        <v>Ayşe Demir</v>
      </c>
      <c r="U3415" s="20" t="str">
        <f>INDEX(Referans!B:B,MATCH(N3415,Referans!A:A,0))</f>
        <v>Ayşe Demir</v>
      </c>
      <c r="V3415" s="20" t="str">
        <f t="shared" si="53"/>
        <v>KARLI</v>
      </c>
    </row>
    <row r="3416" spans="1:22" x14ac:dyDescent="0.25">
      <c r="A3416" s="1">
        <v>5893</v>
      </c>
      <c r="B3416" s="19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1">
        <v>81.576000000000008</v>
      </c>
      <c r="R3416" s="1">
        <v>3</v>
      </c>
      <c r="S3416" s="11">
        <v>2.0393999999999934</v>
      </c>
      <c r="T3416" s="20" t="str">
        <f>VLOOKUP(N3416,Referans!A:B,2,FALSE)</f>
        <v>Mehmet Kaya</v>
      </c>
      <c r="U3416" s="20" t="str">
        <f>INDEX(Referans!B:B,MATCH(N3416,Referans!A:A,0))</f>
        <v>Mehmet Kaya</v>
      </c>
      <c r="V3416" s="20" t="str">
        <f t="shared" si="53"/>
        <v>KARLI</v>
      </c>
    </row>
    <row r="3417" spans="1:22" x14ac:dyDescent="0.25">
      <c r="A3417" s="1">
        <v>5894</v>
      </c>
      <c r="B3417" s="19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1">
        <v>2.78</v>
      </c>
      <c r="R3417" s="1">
        <v>1</v>
      </c>
      <c r="S3417" s="11">
        <v>1.3621999999999999</v>
      </c>
      <c r="T3417" s="20" t="str">
        <f>VLOOKUP(N3417,Referans!A:B,2,FALSE)</f>
        <v>Ayşe Demir</v>
      </c>
      <c r="U3417" s="20" t="str">
        <f>INDEX(Referans!B:B,MATCH(N3417,Referans!A:A,0))</f>
        <v>Ayşe Demir</v>
      </c>
      <c r="V3417" s="20" t="str">
        <f t="shared" si="53"/>
        <v>KARLI</v>
      </c>
    </row>
    <row r="3418" spans="1:22" x14ac:dyDescent="0.25">
      <c r="A3418" s="1">
        <v>5895</v>
      </c>
      <c r="B3418" s="19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1">
        <v>99.87</v>
      </c>
      <c r="R3418" s="1">
        <v>3</v>
      </c>
      <c r="S3418" s="11">
        <v>23.968799999999998</v>
      </c>
      <c r="T3418" s="20" t="str">
        <f>VLOOKUP(N3418,Referans!A:B,2,FALSE)</f>
        <v>Ayşe Demir</v>
      </c>
      <c r="U3418" s="20" t="str">
        <f>INDEX(Referans!B:B,MATCH(N3418,Referans!A:A,0))</f>
        <v>Ayşe Demir</v>
      </c>
      <c r="V3418" s="20" t="str">
        <f t="shared" si="53"/>
        <v>KARLI</v>
      </c>
    </row>
    <row r="3419" spans="1:22" x14ac:dyDescent="0.25">
      <c r="A3419" s="1">
        <v>5898</v>
      </c>
      <c r="B3419" s="19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1">
        <v>71.12</v>
      </c>
      <c r="R3419" s="1">
        <v>4</v>
      </c>
      <c r="S3419" s="11">
        <v>22.047199999999997</v>
      </c>
      <c r="T3419" s="20" t="str">
        <f>VLOOKUP(N3419,Referans!A:B,2,FALSE)</f>
        <v>Ahmet Yılmaz</v>
      </c>
      <c r="U3419" s="20" t="str">
        <f>INDEX(Referans!B:B,MATCH(N3419,Referans!A:A,0))</f>
        <v>Ahmet Yılmaz</v>
      </c>
      <c r="V3419" s="20" t="str">
        <f t="shared" si="53"/>
        <v>KARLI</v>
      </c>
    </row>
    <row r="3420" spans="1:22" x14ac:dyDescent="0.25">
      <c r="A3420" s="1">
        <v>5899</v>
      </c>
      <c r="B3420" s="19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1">
        <v>259.95999999999998</v>
      </c>
      <c r="R3420" s="1">
        <v>4</v>
      </c>
      <c r="S3420" s="11">
        <v>124.7808</v>
      </c>
      <c r="T3420" s="20" t="str">
        <f>VLOOKUP(N3420,Referans!A:B,2,FALSE)</f>
        <v>Mehmet Kaya</v>
      </c>
      <c r="U3420" s="20" t="str">
        <f>INDEX(Referans!B:B,MATCH(N3420,Referans!A:A,0))</f>
        <v>Mehmet Kaya</v>
      </c>
      <c r="V3420" s="20" t="str">
        <f t="shared" si="53"/>
        <v>KARLI</v>
      </c>
    </row>
    <row r="3421" spans="1:22" x14ac:dyDescent="0.25">
      <c r="A3421" s="1">
        <v>5900</v>
      </c>
      <c r="B3421" s="19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1">
        <v>9.7799999999999994</v>
      </c>
      <c r="R3421" s="1">
        <v>1</v>
      </c>
      <c r="S3421" s="11">
        <v>4.8899999999999997</v>
      </c>
      <c r="T3421" s="20" t="str">
        <f>VLOOKUP(N3421,Referans!A:B,2,FALSE)</f>
        <v>Ayşe Demir</v>
      </c>
      <c r="U3421" s="20" t="str">
        <f>INDEX(Referans!B:B,MATCH(N3421,Referans!A:A,0))</f>
        <v>Ayşe Demir</v>
      </c>
      <c r="V3421" s="20" t="str">
        <f t="shared" si="53"/>
        <v>KARLI</v>
      </c>
    </row>
    <row r="3422" spans="1:22" x14ac:dyDescent="0.25">
      <c r="A3422" s="1">
        <v>5902</v>
      </c>
      <c r="B3422" s="19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1">
        <v>31.56</v>
      </c>
      <c r="R3422" s="1">
        <v>3</v>
      </c>
      <c r="S3422" s="11">
        <v>10.4148</v>
      </c>
      <c r="T3422" s="20" t="str">
        <f>VLOOKUP(N3422,Referans!A:B,2,FALSE)</f>
        <v>Ahmet Yılmaz</v>
      </c>
      <c r="U3422" s="20" t="str">
        <f>INDEX(Referans!B:B,MATCH(N3422,Referans!A:A,0))</f>
        <v>Ahmet Yılmaz</v>
      </c>
      <c r="V3422" s="20" t="str">
        <f t="shared" si="53"/>
        <v>KARLI</v>
      </c>
    </row>
    <row r="3423" spans="1:22" x14ac:dyDescent="0.25">
      <c r="A3423" s="1">
        <v>5903</v>
      </c>
      <c r="B3423" s="19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1">
        <v>59.94</v>
      </c>
      <c r="R3423" s="1">
        <v>3</v>
      </c>
      <c r="S3423" s="11">
        <v>28.171799999999998</v>
      </c>
      <c r="T3423" s="20" t="str">
        <f>VLOOKUP(N3423,Referans!A:B,2,FALSE)</f>
        <v>Ayşe Demir</v>
      </c>
      <c r="U3423" s="20" t="str">
        <f>INDEX(Referans!B:B,MATCH(N3423,Referans!A:A,0))</f>
        <v>Ayşe Demir</v>
      </c>
      <c r="V3423" s="20" t="str">
        <f t="shared" si="53"/>
        <v>KARLI</v>
      </c>
    </row>
    <row r="3424" spans="1:22" x14ac:dyDescent="0.25">
      <c r="A3424" s="1">
        <v>5904</v>
      </c>
      <c r="B3424" s="19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1">
        <v>45.36</v>
      </c>
      <c r="R3424" s="1">
        <v>4</v>
      </c>
      <c r="S3424" s="11">
        <v>22.226399999999998</v>
      </c>
      <c r="T3424" s="20" t="str">
        <f>VLOOKUP(N3424,Referans!A:B,2,FALSE)</f>
        <v>Ayşe Demir</v>
      </c>
      <c r="U3424" s="20" t="str">
        <f>INDEX(Referans!B:B,MATCH(N3424,Referans!A:A,0))</f>
        <v>Ayşe Demir</v>
      </c>
      <c r="V3424" s="20" t="str">
        <f t="shared" si="53"/>
        <v>KARLI</v>
      </c>
    </row>
    <row r="3425" spans="1:22" x14ac:dyDescent="0.25">
      <c r="A3425" s="1">
        <v>5905</v>
      </c>
      <c r="B3425" s="19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1">
        <v>26.400000000000002</v>
      </c>
      <c r="R3425" s="1">
        <v>5</v>
      </c>
      <c r="S3425" s="11">
        <v>12.672000000000001</v>
      </c>
      <c r="T3425" s="20" t="str">
        <f>VLOOKUP(N3425,Referans!A:B,2,FALSE)</f>
        <v>Ayşe Demir</v>
      </c>
      <c r="U3425" s="20" t="str">
        <f>INDEX(Referans!B:B,MATCH(N3425,Referans!A:A,0))</f>
        <v>Ayşe Demir</v>
      </c>
      <c r="V3425" s="20" t="str">
        <f t="shared" si="53"/>
        <v>KARLI</v>
      </c>
    </row>
    <row r="3426" spans="1:22" x14ac:dyDescent="0.25">
      <c r="A3426" s="1">
        <v>5906</v>
      </c>
      <c r="B3426" s="19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1">
        <v>41.4</v>
      </c>
      <c r="R3426" s="1">
        <v>4</v>
      </c>
      <c r="S3426" s="11">
        <v>19.872</v>
      </c>
      <c r="T3426" s="20" t="str">
        <f>VLOOKUP(N3426,Referans!A:B,2,FALSE)</f>
        <v>Ayşe Demir</v>
      </c>
      <c r="U3426" s="20" t="str">
        <f>INDEX(Referans!B:B,MATCH(N3426,Referans!A:A,0))</f>
        <v>Ayşe Demir</v>
      </c>
      <c r="V3426" s="20" t="str">
        <f t="shared" si="53"/>
        <v>KARLI</v>
      </c>
    </row>
    <row r="3427" spans="1:22" x14ac:dyDescent="0.25">
      <c r="A3427" s="1">
        <v>5907</v>
      </c>
      <c r="B3427" s="19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1">
        <v>16.95</v>
      </c>
      <c r="R3427" s="1">
        <v>1</v>
      </c>
      <c r="S3427" s="11">
        <v>1.0169999999999995</v>
      </c>
      <c r="T3427" s="20" t="str">
        <f>VLOOKUP(N3427,Referans!A:B,2,FALSE)</f>
        <v>Mehmet Kaya</v>
      </c>
      <c r="U3427" s="20" t="str">
        <f>INDEX(Referans!B:B,MATCH(N3427,Referans!A:A,0))</f>
        <v>Mehmet Kaya</v>
      </c>
      <c r="V3427" s="20" t="str">
        <f t="shared" si="53"/>
        <v>KARLI</v>
      </c>
    </row>
    <row r="3428" spans="1:22" x14ac:dyDescent="0.25">
      <c r="A3428" s="1">
        <v>5908</v>
      </c>
      <c r="B3428" s="19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1">
        <v>24.704000000000001</v>
      </c>
      <c r="R3428" s="1">
        <v>2</v>
      </c>
      <c r="S3428" s="11">
        <v>9.2639999999999993</v>
      </c>
      <c r="T3428" s="20" t="str">
        <f>VLOOKUP(N3428,Referans!A:B,2,FALSE)</f>
        <v>Ayşe Demir</v>
      </c>
      <c r="U3428" s="20" t="str">
        <f>INDEX(Referans!B:B,MATCH(N3428,Referans!A:A,0))</f>
        <v>Ayşe Demir</v>
      </c>
      <c r="V3428" s="20" t="str">
        <f t="shared" si="53"/>
        <v>KARLI</v>
      </c>
    </row>
    <row r="3429" spans="1:22" x14ac:dyDescent="0.25">
      <c r="A3429" s="1">
        <v>5909</v>
      </c>
      <c r="B3429" s="19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1">
        <v>59.699999999999996</v>
      </c>
      <c r="R3429" s="1">
        <v>3</v>
      </c>
      <c r="S3429" s="11">
        <v>26.864999999999995</v>
      </c>
      <c r="T3429" s="20" t="str">
        <f>VLOOKUP(N3429,Referans!A:B,2,FALSE)</f>
        <v>Ayşe Demir</v>
      </c>
      <c r="U3429" s="20" t="str">
        <f>INDEX(Referans!B:B,MATCH(N3429,Referans!A:A,0))</f>
        <v>Ayşe Demir</v>
      </c>
      <c r="V3429" s="20" t="str">
        <f t="shared" si="53"/>
        <v>KARLI</v>
      </c>
    </row>
    <row r="3430" spans="1:22" x14ac:dyDescent="0.25">
      <c r="A3430" s="1">
        <v>5910</v>
      </c>
      <c r="B3430" s="19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1">
        <v>14.52</v>
      </c>
      <c r="R3430" s="1">
        <v>3</v>
      </c>
      <c r="S3430" s="11">
        <v>5.6627999999999998</v>
      </c>
      <c r="T3430" s="20" t="str">
        <f>VLOOKUP(N3430,Referans!A:B,2,FALSE)</f>
        <v>Ahmet Yılmaz</v>
      </c>
      <c r="U3430" s="20" t="str">
        <f>INDEX(Referans!B:B,MATCH(N3430,Referans!A:A,0))</f>
        <v>Ahmet Yılmaz</v>
      </c>
      <c r="V3430" s="20" t="str">
        <f t="shared" si="53"/>
        <v>KARLI</v>
      </c>
    </row>
    <row r="3431" spans="1:22" x14ac:dyDescent="0.25">
      <c r="A3431" s="1">
        <v>5911</v>
      </c>
      <c r="B3431" s="19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1">
        <v>104.184</v>
      </c>
      <c r="R3431" s="1">
        <v>3</v>
      </c>
      <c r="S3431" s="11">
        <v>33.8598</v>
      </c>
      <c r="T3431" s="20" t="str">
        <f>VLOOKUP(N3431,Referans!A:B,2,FALSE)</f>
        <v>Ayşe Demir</v>
      </c>
      <c r="U3431" s="20" t="str">
        <f>INDEX(Referans!B:B,MATCH(N3431,Referans!A:A,0))</f>
        <v>Ayşe Demir</v>
      </c>
      <c r="V3431" s="20" t="str">
        <f t="shared" si="53"/>
        <v>KARLI</v>
      </c>
    </row>
    <row r="3432" spans="1:22" x14ac:dyDescent="0.25">
      <c r="A3432" s="1">
        <v>5912</v>
      </c>
      <c r="B3432" s="19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1">
        <v>46.53</v>
      </c>
      <c r="R3432" s="1">
        <v>3</v>
      </c>
      <c r="S3432" s="11">
        <v>13.028400000000001</v>
      </c>
      <c r="T3432" s="20" t="str">
        <f>VLOOKUP(N3432,Referans!A:B,2,FALSE)</f>
        <v>Ayşe Demir</v>
      </c>
      <c r="U3432" s="20" t="str">
        <f>INDEX(Referans!B:B,MATCH(N3432,Referans!A:A,0))</f>
        <v>Ayşe Demir</v>
      </c>
      <c r="V3432" s="20" t="str">
        <f t="shared" si="53"/>
        <v>KARLI</v>
      </c>
    </row>
    <row r="3433" spans="1:22" x14ac:dyDescent="0.25">
      <c r="A3433" s="1">
        <v>5924</v>
      </c>
      <c r="B3433" s="19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1">
        <v>313.17599999999999</v>
      </c>
      <c r="R3433" s="1">
        <v>2</v>
      </c>
      <c r="S3433" s="11">
        <v>-120.05080000000007</v>
      </c>
      <c r="T3433" s="20" t="str">
        <f>VLOOKUP(N3433,Referans!A:B,2,FALSE)</f>
        <v>Ahmet Yılmaz</v>
      </c>
      <c r="U3433" s="20" t="str">
        <f>INDEX(Referans!B:B,MATCH(N3433,Referans!A:A,0))</f>
        <v>Ahmet Yılmaz</v>
      </c>
      <c r="V3433" s="20" t="str">
        <f t="shared" si="53"/>
        <v>ZARARLI</v>
      </c>
    </row>
    <row r="3434" spans="1:22" x14ac:dyDescent="0.25">
      <c r="A3434" s="1">
        <v>5925</v>
      </c>
      <c r="B3434" s="19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1">
        <v>22.959999999999997</v>
      </c>
      <c r="R3434" s="1">
        <v>7</v>
      </c>
      <c r="S3434" s="11">
        <v>6.6583999999999968</v>
      </c>
      <c r="T3434" s="20" t="str">
        <f>VLOOKUP(N3434,Referans!A:B,2,FALSE)</f>
        <v>Ayşe Demir</v>
      </c>
      <c r="U3434" s="20" t="str">
        <f>INDEX(Referans!B:B,MATCH(N3434,Referans!A:A,0))</f>
        <v>Ayşe Demir</v>
      </c>
      <c r="V3434" s="20" t="str">
        <f t="shared" si="53"/>
        <v>KARLI</v>
      </c>
    </row>
    <row r="3435" spans="1:22" x14ac:dyDescent="0.25">
      <c r="A3435" s="1">
        <v>5926</v>
      </c>
      <c r="B3435" s="19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1">
        <v>1099.5</v>
      </c>
      <c r="R3435" s="1">
        <v>10</v>
      </c>
      <c r="S3435" s="11">
        <v>362.83500000000004</v>
      </c>
      <c r="T3435" s="20" t="str">
        <f>VLOOKUP(N3435,Referans!A:B,2,FALSE)</f>
        <v>Mehmet Kaya</v>
      </c>
      <c r="U3435" s="20" t="str">
        <f>INDEX(Referans!B:B,MATCH(N3435,Referans!A:A,0))</f>
        <v>Mehmet Kaya</v>
      </c>
      <c r="V3435" s="20" t="str">
        <f t="shared" si="53"/>
        <v>KARLI</v>
      </c>
    </row>
    <row r="3436" spans="1:22" x14ac:dyDescent="0.25">
      <c r="A3436" s="1">
        <v>5930</v>
      </c>
      <c r="B3436" s="19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1">
        <v>87.210000000000008</v>
      </c>
      <c r="R3436" s="1">
        <v>3</v>
      </c>
      <c r="S3436" s="11">
        <v>-45.349200000000003</v>
      </c>
      <c r="T3436" s="20" t="str">
        <f>VLOOKUP(N3436,Referans!A:B,2,FALSE)</f>
        <v>Ahmet Yılmaz</v>
      </c>
      <c r="U3436" s="20" t="str">
        <f>INDEX(Referans!B:B,MATCH(N3436,Referans!A:A,0))</f>
        <v>Ahmet Yılmaz</v>
      </c>
      <c r="V3436" s="20" t="str">
        <f t="shared" si="53"/>
        <v>ZARARLI</v>
      </c>
    </row>
    <row r="3437" spans="1:22" x14ac:dyDescent="0.25">
      <c r="A3437" s="1">
        <v>5931</v>
      </c>
      <c r="B3437" s="19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1">
        <v>15.552000000000003</v>
      </c>
      <c r="R3437" s="1">
        <v>3</v>
      </c>
      <c r="S3437" s="11">
        <v>5.4432</v>
      </c>
      <c r="T3437" s="20" t="str">
        <f>VLOOKUP(N3437,Referans!A:B,2,FALSE)</f>
        <v>Ayşe Demir</v>
      </c>
      <c r="U3437" s="20" t="str">
        <f>INDEX(Referans!B:B,MATCH(N3437,Referans!A:A,0))</f>
        <v>Ayşe Demir</v>
      </c>
      <c r="V3437" s="20" t="str">
        <f t="shared" si="53"/>
        <v>KARLI</v>
      </c>
    </row>
    <row r="3438" spans="1:22" x14ac:dyDescent="0.25">
      <c r="A3438" s="1">
        <v>5932</v>
      </c>
      <c r="B3438" s="19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1">
        <v>683.98799999999994</v>
      </c>
      <c r="R3438" s="1">
        <v>2</v>
      </c>
      <c r="S3438" s="11">
        <v>-113.9980000000001</v>
      </c>
      <c r="T3438" s="20" t="str">
        <f>VLOOKUP(N3438,Referans!A:B,2,FALSE)</f>
        <v>Mehmet Kaya</v>
      </c>
      <c r="U3438" s="20" t="str">
        <f>INDEX(Referans!B:B,MATCH(N3438,Referans!A:A,0))</f>
        <v>Mehmet Kaya</v>
      </c>
      <c r="V3438" s="20" t="str">
        <f t="shared" si="53"/>
        <v>ZARARLI</v>
      </c>
    </row>
    <row r="3439" spans="1:22" x14ac:dyDescent="0.25">
      <c r="A3439" s="1">
        <v>5933</v>
      </c>
      <c r="B3439" s="19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1">
        <v>13.392000000000001</v>
      </c>
      <c r="R3439" s="1">
        <v>3</v>
      </c>
      <c r="S3439" s="11">
        <v>1.0044</v>
      </c>
      <c r="T3439" s="20" t="str">
        <f>VLOOKUP(N3439,Referans!A:B,2,FALSE)</f>
        <v>Ayşe Demir</v>
      </c>
      <c r="U3439" s="20" t="str">
        <f>INDEX(Referans!B:B,MATCH(N3439,Referans!A:A,0))</f>
        <v>Ayşe Demir</v>
      </c>
      <c r="V3439" s="20" t="str">
        <f t="shared" si="53"/>
        <v>KARLI</v>
      </c>
    </row>
    <row r="3440" spans="1:22" x14ac:dyDescent="0.25">
      <c r="A3440" s="1">
        <v>5934</v>
      </c>
      <c r="B3440" s="19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1">
        <v>16.776000000000003</v>
      </c>
      <c r="R3440" s="1">
        <v>3</v>
      </c>
      <c r="S3440" s="11">
        <v>4.8231000000000002</v>
      </c>
      <c r="T3440" s="20" t="str">
        <f>VLOOKUP(N3440,Referans!A:B,2,FALSE)</f>
        <v>Mehmet Kaya</v>
      </c>
      <c r="U3440" s="20" t="str">
        <f>INDEX(Referans!B:B,MATCH(N3440,Referans!A:A,0))</f>
        <v>Mehmet Kaya</v>
      </c>
      <c r="V3440" s="20" t="str">
        <f t="shared" si="53"/>
        <v>KARLI</v>
      </c>
    </row>
    <row r="3441" spans="1:22" x14ac:dyDescent="0.25">
      <c r="A3441" s="1">
        <v>5935</v>
      </c>
      <c r="B3441" s="19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1">
        <v>527.91999999999996</v>
      </c>
      <c r="R3441" s="1">
        <v>2</v>
      </c>
      <c r="S3441" s="11">
        <v>85.786999999999949</v>
      </c>
      <c r="T3441" s="20" t="str">
        <f>VLOOKUP(N3441,Referans!A:B,2,FALSE)</f>
        <v>Mehmet Kaya</v>
      </c>
      <c r="U3441" s="20" t="str">
        <f>INDEX(Referans!B:B,MATCH(N3441,Referans!A:A,0))</f>
        <v>Mehmet Kaya</v>
      </c>
      <c r="V3441" s="20" t="str">
        <f t="shared" si="53"/>
        <v>KARLI</v>
      </c>
    </row>
    <row r="3442" spans="1:22" x14ac:dyDescent="0.25">
      <c r="A3442" s="1">
        <v>5936</v>
      </c>
      <c r="B3442" s="19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1">
        <v>25.4</v>
      </c>
      <c r="R3442" s="1">
        <v>5</v>
      </c>
      <c r="S3442" s="11">
        <v>8.6359999999999992</v>
      </c>
      <c r="T3442" s="20" t="str">
        <f>VLOOKUP(N3442,Referans!A:B,2,FALSE)</f>
        <v>Ahmet Yılmaz</v>
      </c>
      <c r="U3442" s="20" t="str">
        <f>INDEX(Referans!B:B,MATCH(N3442,Referans!A:A,0))</f>
        <v>Ahmet Yılmaz</v>
      </c>
      <c r="V3442" s="20" t="str">
        <f t="shared" si="53"/>
        <v>KARLI</v>
      </c>
    </row>
    <row r="3443" spans="1:22" x14ac:dyDescent="0.25">
      <c r="A3443" s="1">
        <v>5937</v>
      </c>
      <c r="B3443" s="19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1">
        <v>177.48000000000002</v>
      </c>
      <c r="R3443" s="1">
        <v>3</v>
      </c>
      <c r="S3443" s="11">
        <v>19.966499999999982</v>
      </c>
      <c r="T3443" s="20" t="str">
        <f>VLOOKUP(N3443,Referans!A:B,2,FALSE)</f>
        <v>Mehmet Kaya</v>
      </c>
      <c r="U3443" s="20" t="str">
        <f>INDEX(Referans!B:B,MATCH(N3443,Referans!A:A,0))</f>
        <v>Mehmet Kaya</v>
      </c>
      <c r="V3443" s="20" t="str">
        <f t="shared" si="53"/>
        <v>KARLI</v>
      </c>
    </row>
    <row r="3444" spans="1:22" x14ac:dyDescent="0.25">
      <c r="A3444" s="1">
        <v>5938</v>
      </c>
      <c r="B3444" s="19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1">
        <v>71.975999999999999</v>
      </c>
      <c r="R3444" s="1">
        <v>3</v>
      </c>
      <c r="S3444" s="11">
        <v>8.9969999999999892</v>
      </c>
      <c r="T3444" s="20" t="str">
        <f>VLOOKUP(N3444,Referans!A:B,2,FALSE)</f>
        <v>Mehmet Kaya</v>
      </c>
      <c r="U3444" s="20" t="str">
        <f>INDEX(Referans!B:B,MATCH(N3444,Referans!A:A,0))</f>
        <v>Mehmet Kaya</v>
      </c>
      <c r="V3444" s="20" t="str">
        <f t="shared" si="53"/>
        <v>KARLI</v>
      </c>
    </row>
    <row r="3445" spans="1:22" x14ac:dyDescent="0.25">
      <c r="A3445" s="1">
        <v>5939</v>
      </c>
      <c r="B3445" s="19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1">
        <v>95.992000000000004</v>
      </c>
      <c r="R3445" s="1">
        <v>1</v>
      </c>
      <c r="S3445" s="11">
        <v>9.5991999999999997</v>
      </c>
      <c r="T3445" s="20" t="str">
        <f>VLOOKUP(N3445,Referans!A:B,2,FALSE)</f>
        <v>Mehmet Kaya</v>
      </c>
      <c r="U3445" s="20" t="str">
        <f>INDEX(Referans!B:B,MATCH(N3445,Referans!A:A,0))</f>
        <v>Mehmet Kaya</v>
      </c>
      <c r="V3445" s="20" t="str">
        <f t="shared" si="53"/>
        <v>KARLI</v>
      </c>
    </row>
    <row r="3446" spans="1:22" x14ac:dyDescent="0.25">
      <c r="A3446" s="1">
        <v>5940</v>
      </c>
      <c r="B3446" s="19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1">
        <v>13.216000000000001</v>
      </c>
      <c r="R3446" s="1">
        <v>4</v>
      </c>
      <c r="S3446" s="11">
        <v>4.2951999999999995</v>
      </c>
      <c r="T3446" s="20" t="str">
        <f>VLOOKUP(N3446,Referans!A:B,2,FALSE)</f>
        <v>Ayşe Demir</v>
      </c>
      <c r="U3446" s="20" t="str">
        <f>INDEX(Referans!B:B,MATCH(N3446,Referans!A:A,0))</f>
        <v>Ayşe Demir</v>
      </c>
      <c r="V3446" s="20" t="str">
        <f t="shared" si="53"/>
        <v>KARLI</v>
      </c>
    </row>
    <row r="3447" spans="1:22" x14ac:dyDescent="0.25">
      <c r="A3447" s="1">
        <v>5941</v>
      </c>
      <c r="B3447" s="19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1">
        <v>435.84000000000003</v>
      </c>
      <c r="R3447" s="1">
        <v>12</v>
      </c>
      <c r="S3447" s="11">
        <v>130.75199999999995</v>
      </c>
      <c r="T3447" s="20" t="str">
        <f>VLOOKUP(N3447,Referans!A:B,2,FALSE)</f>
        <v>Mehmet Kaya</v>
      </c>
      <c r="U3447" s="20" t="str">
        <f>INDEX(Referans!B:B,MATCH(N3447,Referans!A:A,0))</f>
        <v>Mehmet Kaya</v>
      </c>
      <c r="V3447" s="20" t="str">
        <f t="shared" si="53"/>
        <v>KARLI</v>
      </c>
    </row>
    <row r="3448" spans="1:22" x14ac:dyDescent="0.25">
      <c r="A3448" s="1">
        <v>5942</v>
      </c>
      <c r="B3448" s="19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1">
        <v>5.88</v>
      </c>
      <c r="R3448" s="1">
        <v>2</v>
      </c>
      <c r="S3448" s="11">
        <v>1.5876000000000001</v>
      </c>
      <c r="T3448" s="20" t="str">
        <f>VLOOKUP(N3448,Referans!A:B,2,FALSE)</f>
        <v>Ayşe Demir</v>
      </c>
      <c r="U3448" s="20" t="str">
        <f>INDEX(Referans!B:B,MATCH(N3448,Referans!A:A,0))</f>
        <v>Ayşe Demir</v>
      </c>
      <c r="V3448" s="20" t="str">
        <f t="shared" si="53"/>
        <v>KARLI</v>
      </c>
    </row>
    <row r="3449" spans="1:22" x14ac:dyDescent="0.25">
      <c r="A3449" s="1">
        <v>5943</v>
      </c>
      <c r="B3449" s="19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1">
        <v>211.16800000000001</v>
      </c>
      <c r="R3449" s="1">
        <v>4</v>
      </c>
      <c r="S3449" s="11">
        <v>18.477200000000011</v>
      </c>
      <c r="T3449" s="20" t="str">
        <f>VLOOKUP(N3449,Referans!A:B,2,FALSE)</f>
        <v>Mehmet Kaya</v>
      </c>
      <c r="U3449" s="20" t="str">
        <f>INDEX(Referans!B:B,MATCH(N3449,Referans!A:A,0))</f>
        <v>Mehmet Kaya</v>
      </c>
      <c r="V3449" s="20" t="str">
        <f t="shared" si="53"/>
        <v>KARLI</v>
      </c>
    </row>
    <row r="3450" spans="1:22" x14ac:dyDescent="0.25">
      <c r="A3450" s="1">
        <v>5949</v>
      </c>
      <c r="B3450" s="19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1">
        <v>42.68</v>
      </c>
      <c r="R3450" s="1">
        <v>4</v>
      </c>
      <c r="S3450" s="11">
        <v>19.6328</v>
      </c>
      <c r="T3450" s="20" t="str">
        <f>VLOOKUP(N3450,Referans!A:B,2,FALSE)</f>
        <v>Ayşe Demir</v>
      </c>
      <c r="U3450" s="20" t="str">
        <f>INDEX(Referans!B:B,MATCH(N3450,Referans!A:A,0))</f>
        <v>Ayşe Demir</v>
      </c>
      <c r="V3450" s="20" t="str">
        <f t="shared" si="53"/>
        <v>KARLI</v>
      </c>
    </row>
    <row r="3451" spans="1:22" x14ac:dyDescent="0.25">
      <c r="A3451" s="1">
        <v>5950</v>
      </c>
      <c r="B3451" s="19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1">
        <v>299.96999999999997</v>
      </c>
      <c r="R3451" s="1">
        <v>3</v>
      </c>
      <c r="S3451" s="11">
        <v>125.98740000000001</v>
      </c>
      <c r="T3451" s="20" t="str">
        <f>VLOOKUP(N3451,Referans!A:B,2,FALSE)</f>
        <v>Mehmet Kaya</v>
      </c>
      <c r="U3451" s="20" t="str">
        <f>INDEX(Referans!B:B,MATCH(N3451,Referans!A:A,0))</f>
        <v>Mehmet Kaya</v>
      </c>
      <c r="V3451" s="20" t="str">
        <f t="shared" si="53"/>
        <v>KARLI</v>
      </c>
    </row>
    <row r="3452" spans="1:22" x14ac:dyDescent="0.25">
      <c r="A3452" s="1">
        <v>5951</v>
      </c>
      <c r="B3452" s="19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1">
        <v>262.24</v>
      </c>
      <c r="R3452" s="1">
        <v>2</v>
      </c>
      <c r="S3452" s="11">
        <v>78.671999999999997</v>
      </c>
      <c r="T3452" s="20" t="str">
        <f>VLOOKUP(N3452,Referans!A:B,2,FALSE)</f>
        <v>Ayşe Demir</v>
      </c>
      <c r="U3452" s="20" t="str">
        <f>INDEX(Referans!B:B,MATCH(N3452,Referans!A:A,0))</f>
        <v>Ayşe Demir</v>
      </c>
      <c r="V3452" s="20" t="str">
        <f t="shared" si="53"/>
        <v>KARLI</v>
      </c>
    </row>
    <row r="3453" spans="1:22" x14ac:dyDescent="0.25">
      <c r="A3453" s="1">
        <v>5952</v>
      </c>
      <c r="B3453" s="19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1">
        <v>234.36</v>
      </c>
      <c r="R3453" s="1">
        <v>6</v>
      </c>
      <c r="S3453" s="11">
        <v>112.49279999999999</v>
      </c>
      <c r="T3453" s="20" t="str">
        <f>VLOOKUP(N3453,Referans!A:B,2,FALSE)</f>
        <v>Ayşe Demir</v>
      </c>
      <c r="U3453" s="20" t="str">
        <f>INDEX(Referans!B:B,MATCH(N3453,Referans!A:A,0))</f>
        <v>Ayşe Demir</v>
      </c>
      <c r="V3453" s="20" t="str">
        <f t="shared" si="53"/>
        <v>KARLI</v>
      </c>
    </row>
    <row r="3454" spans="1:22" x14ac:dyDescent="0.25">
      <c r="A3454" s="1">
        <v>5953</v>
      </c>
      <c r="B3454" s="19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1">
        <v>20.736000000000004</v>
      </c>
      <c r="R3454" s="1">
        <v>4</v>
      </c>
      <c r="S3454" s="11">
        <v>7.2576000000000001</v>
      </c>
      <c r="T3454" s="20" t="str">
        <f>VLOOKUP(N3454,Referans!A:B,2,FALSE)</f>
        <v>Ayşe Demir</v>
      </c>
      <c r="U3454" s="20" t="str">
        <f>INDEX(Referans!B:B,MATCH(N3454,Referans!A:A,0))</f>
        <v>Ayşe Demir</v>
      </c>
      <c r="V3454" s="20" t="str">
        <f t="shared" si="53"/>
        <v>KARLI</v>
      </c>
    </row>
    <row r="3455" spans="1:22" x14ac:dyDescent="0.25">
      <c r="A3455" s="1">
        <v>5957</v>
      </c>
      <c r="B3455" s="19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1">
        <v>676.55</v>
      </c>
      <c r="R3455" s="1">
        <v>5</v>
      </c>
      <c r="S3455" s="11">
        <v>6.7655000000000598</v>
      </c>
      <c r="T3455" s="20" t="str">
        <f>VLOOKUP(N3455,Referans!A:B,2,FALSE)</f>
        <v>Ayşe Demir</v>
      </c>
      <c r="U3455" s="20" t="str">
        <f>INDEX(Referans!B:B,MATCH(N3455,Referans!A:A,0))</f>
        <v>Ayşe Demir</v>
      </c>
      <c r="V3455" s="20" t="str">
        <f t="shared" si="53"/>
        <v>KARLI</v>
      </c>
    </row>
    <row r="3456" spans="1:22" x14ac:dyDescent="0.25">
      <c r="A3456" s="1">
        <v>5958</v>
      </c>
      <c r="B3456" s="19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1">
        <v>154.9</v>
      </c>
      <c r="R3456" s="1">
        <v>5</v>
      </c>
      <c r="S3456" s="11">
        <v>40.274000000000001</v>
      </c>
      <c r="T3456" s="20" t="str">
        <f>VLOOKUP(N3456,Referans!A:B,2,FALSE)</f>
        <v>Ayşe Demir</v>
      </c>
      <c r="U3456" s="20" t="str">
        <f>INDEX(Referans!B:B,MATCH(N3456,Referans!A:A,0))</f>
        <v>Ayşe Demir</v>
      </c>
      <c r="V3456" s="20" t="str">
        <f t="shared" si="53"/>
        <v>KARLI</v>
      </c>
    </row>
    <row r="3457" spans="1:22" x14ac:dyDescent="0.25">
      <c r="A3457" s="1">
        <v>5959</v>
      </c>
      <c r="B3457" s="19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1">
        <v>30.56</v>
      </c>
      <c r="R3457" s="1">
        <v>4</v>
      </c>
      <c r="S3457" s="11">
        <v>14.974399999999999</v>
      </c>
      <c r="T3457" s="20" t="str">
        <f>VLOOKUP(N3457,Referans!A:B,2,FALSE)</f>
        <v>Ayşe Demir</v>
      </c>
      <c r="U3457" s="20" t="str">
        <f>INDEX(Referans!B:B,MATCH(N3457,Referans!A:A,0))</f>
        <v>Ayşe Demir</v>
      </c>
      <c r="V3457" s="20" t="str">
        <f t="shared" si="53"/>
        <v>KARLI</v>
      </c>
    </row>
    <row r="3458" spans="1:22" x14ac:dyDescent="0.25">
      <c r="A3458" s="1">
        <v>5960</v>
      </c>
      <c r="B3458" s="19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1">
        <v>770.35200000000009</v>
      </c>
      <c r="R3458" s="1">
        <v>3</v>
      </c>
      <c r="S3458" s="11">
        <v>77.035199999999975</v>
      </c>
      <c r="T3458" s="20" t="str">
        <f>VLOOKUP(N3458,Referans!A:B,2,FALSE)</f>
        <v>Ahmet Yılmaz</v>
      </c>
      <c r="U3458" s="20" t="str">
        <f>INDEX(Referans!B:B,MATCH(N3458,Referans!A:A,0))</f>
        <v>Ahmet Yılmaz</v>
      </c>
      <c r="V3458" s="20" t="str">
        <f t="shared" ref="V3458:V3521" si="54">IF(S3458&gt;0,"KARLI",IF(S3458=0,"KAR VEYA ZARAR YOK","ZARARLI"))</f>
        <v>KARLI</v>
      </c>
    </row>
    <row r="3459" spans="1:22" x14ac:dyDescent="0.25">
      <c r="A3459" s="1">
        <v>5961</v>
      </c>
      <c r="B3459" s="19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1">
        <v>21.12</v>
      </c>
      <c r="R3459" s="1">
        <v>4</v>
      </c>
      <c r="S3459" s="11">
        <v>6.5471999999999984</v>
      </c>
      <c r="T3459" s="20" t="str">
        <f>VLOOKUP(N3459,Referans!A:B,2,FALSE)</f>
        <v>Ahmet Yılmaz</v>
      </c>
      <c r="U3459" s="20" t="str">
        <f>INDEX(Referans!B:B,MATCH(N3459,Referans!A:A,0))</f>
        <v>Ahmet Yılmaz</v>
      </c>
      <c r="V3459" s="20" t="str">
        <f t="shared" si="54"/>
        <v>KARLI</v>
      </c>
    </row>
    <row r="3460" spans="1:22" x14ac:dyDescent="0.25">
      <c r="A3460" s="1">
        <v>5965</v>
      </c>
      <c r="B3460" s="19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1">
        <v>17.22</v>
      </c>
      <c r="R3460" s="1">
        <v>3</v>
      </c>
      <c r="S3460" s="11">
        <v>5.1659999999999986</v>
      </c>
      <c r="T3460" s="20" t="str">
        <f>VLOOKUP(N3460,Referans!A:B,2,FALSE)</f>
        <v>Ayşe Demir</v>
      </c>
      <c r="U3460" s="20" t="str">
        <f>INDEX(Referans!B:B,MATCH(N3460,Referans!A:A,0))</f>
        <v>Ayşe Demir</v>
      </c>
      <c r="V3460" s="20" t="str">
        <f t="shared" si="54"/>
        <v>KARLI</v>
      </c>
    </row>
    <row r="3461" spans="1:22" x14ac:dyDescent="0.25">
      <c r="A3461" s="1">
        <v>5966</v>
      </c>
      <c r="B3461" s="19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1">
        <v>226.56</v>
      </c>
      <c r="R3461" s="1">
        <v>6</v>
      </c>
      <c r="S3461" s="11">
        <v>63.436800000000005</v>
      </c>
      <c r="T3461" s="20" t="str">
        <f>VLOOKUP(N3461,Referans!A:B,2,FALSE)</f>
        <v>Ayşe Demir</v>
      </c>
      <c r="U3461" s="20" t="str">
        <f>INDEX(Referans!B:B,MATCH(N3461,Referans!A:A,0))</f>
        <v>Ayşe Demir</v>
      </c>
      <c r="V3461" s="20" t="str">
        <f t="shared" si="54"/>
        <v>KARLI</v>
      </c>
    </row>
    <row r="3462" spans="1:22" x14ac:dyDescent="0.25">
      <c r="A3462" s="1">
        <v>5967</v>
      </c>
      <c r="B3462" s="19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1">
        <v>107.88</v>
      </c>
      <c r="R3462" s="1">
        <v>3</v>
      </c>
      <c r="S3462" s="11">
        <v>10.787999999999997</v>
      </c>
      <c r="T3462" s="20" t="str">
        <f>VLOOKUP(N3462,Referans!A:B,2,FALSE)</f>
        <v>Mehmet Kaya</v>
      </c>
      <c r="U3462" s="20" t="str">
        <f>INDEX(Referans!B:B,MATCH(N3462,Referans!A:A,0))</f>
        <v>Mehmet Kaya</v>
      </c>
      <c r="V3462" s="20" t="str">
        <f t="shared" si="54"/>
        <v>KARLI</v>
      </c>
    </row>
    <row r="3463" spans="1:22" x14ac:dyDescent="0.25">
      <c r="A3463" s="1">
        <v>5968</v>
      </c>
      <c r="B3463" s="19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1">
        <v>81.98</v>
      </c>
      <c r="R3463" s="1">
        <v>2</v>
      </c>
      <c r="S3463" s="11">
        <v>40.170200000000001</v>
      </c>
      <c r="T3463" s="20" t="str">
        <f>VLOOKUP(N3463,Referans!A:B,2,FALSE)</f>
        <v>Ayşe Demir</v>
      </c>
      <c r="U3463" s="20" t="str">
        <f>INDEX(Referans!B:B,MATCH(N3463,Referans!A:A,0))</f>
        <v>Ayşe Demir</v>
      </c>
      <c r="V3463" s="20" t="str">
        <f t="shared" si="54"/>
        <v>KARLI</v>
      </c>
    </row>
    <row r="3464" spans="1:22" x14ac:dyDescent="0.25">
      <c r="A3464" s="1">
        <v>5973</v>
      </c>
      <c r="B3464" s="19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1">
        <v>240.78400000000002</v>
      </c>
      <c r="R3464" s="1">
        <v>1</v>
      </c>
      <c r="S3464" s="11">
        <v>30.097999999999978</v>
      </c>
      <c r="T3464" s="20" t="str">
        <f>VLOOKUP(N3464,Referans!A:B,2,FALSE)</f>
        <v>Ahmet Yılmaz</v>
      </c>
      <c r="U3464" s="20" t="str">
        <f>INDEX(Referans!B:B,MATCH(N3464,Referans!A:A,0))</f>
        <v>Ahmet Yılmaz</v>
      </c>
      <c r="V3464" s="20" t="str">
        <f t="shared" si="54"/>
        <v>KARLI</v>
      </c>
    </row>
    <row r="3465" spans="1:22" x14ac:dyDescent="0.25">
      <c r="A3465" s="1">
        <v>5975</v>
      </c>
      <c r="B3465" s="19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1">
        <v>387.72</v>
      </c>
      <c r="R3465" s="1">
        <v>5</v>
      </c>
      <c r="S3465" s="11">
        <v>-67.851000000000028</v>
      </c>
      <c r="T3465" s="20" t="str">
        <f>VLOOKUP(N3465,Referans!A:B,2,FALSE)</f>
        <v>Ayşe Demir</v>
      </c>
      <c r="U3465" s="20" t="str">
        <f>INDEX(Referans!B:B,MATCH(N3465,Referans!A:A,0))</f>
        <v>Ayşe Demir</v>
      </c>
      <c r="V3465" s="20" t="str">
        <f t="shared" si="54"/>
        <v>ZARARLI</v>
      </c>
    </row>
    <row r="3466" spans="1:22" x14ac:dyDescent="0.25">
      <c r="A3466" s="1">
        <v>5976</v>
      </c>
      <c r="B3466" s="19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1">
        <v>360.38</v>
      </c>
      <c r="R3466" s="1">
        <v>2</v>
      </c>
      <c r="S3466" s="11">
        <v>93.698800000000006</v>
      </c>
      <c r="T3466" s="20" t="str">
        <f>VLOOKUP(N3466,Referans!A:B,2,FALSE)</f>
        <v>Ayşe Demir</v>
      </c>
      <c r="U3466" s="20" t="str">
        <f>INDEX(Referans!B:B,MATCH(N3466,Referans!A:A,0))</f>
        <v>Ayşe Demir</v>
      </c>
      <c r="V3466" s="20" t="str">
        <f t="shared" si="54"/>
        <v>KARLI</v>
      </c>
    </row>
    <row r="3467" spans="1:22" x14ac:dyDescent="0.25">
      <c r="A3467" s="1">
        <v>5977</v>
      </c>
      <c r="B3467" s="19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1">
        <v>13.56</v>
      </c>
      <c r="R3467" s="1">
        <v>2</v>
      </c>
      <c r="S3467" s="11">
        <v>6.2375999999999996</v>
      </c>
      <c r="T3467" s="20" t="str">
        <f>VLOOKUP(N3467,Referans!A:B,2,FALSE)</f>
        <v>Ayşe Demir</v>
      </c>
      <c r="U3467" s="20" t="str">
        <f>INDEX(Referans!B:B,MATCH(N3467,Referans!A:A,0))</f>
        <v>Ayşe Demir</v>
      </c>
      <c r="V3467" s="20" t="str">
        <f t="shared" si="54"/>
        <v>KARLI</v>
      </c>
    </row>
    <row r="3468" spans="1:22" x14ac:dyDescent="0.25">
      <c r="A3468" s="1">
        <v>5978</v>
      </c>
      <c r="B3468" s="19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1">
        <v>552</v>
      </c>
      <c r="R3468" s="1">
        <v>10</v>
      </c>
      <c r="S3468" s="11">
        <v>34.5</v>
      </c>
      <c r="T3468" s="20" t="str">
        <f>VLOOKUP(N3468,Referans!A:B,2,FALSE)</f>
        <v>Mehmet Kaya</v>
      </c>
      <c r="U3468" s="20" t="str">
        <f>INDEX(Referans!B:B,MATCH(N3468,Referans!A:A,0))</f>
        <v>Mehmet Kaya</v>
      </c>
      <c r="V3468" s="20" t="str">
        <f t="shared" si="54"/>
        <v>KARLI</v>
      </c>
    </row>
    <row r="3469" spans="1:22" x14ac:dyDescent="0.25">
      <c r="A3469" s="1">
        <v>5983</v>
      </c>
      <c r="B3469" s="19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1">
        <v>12.96</v>
      </c>
      <c r="R3469" s="1">
        <v>2</v>
      </c>
      <c r="S3469" s="11">
        <v>6.3504000000000005</v>
      </c>
      <c r="T3469" s="20" t="str">
        <f>VLOOKUP(N3469,Referans!A:B,2,FALSE)</f>
        <v>Ayşe Demir</v>
      </c>
      <c r="U3469" s="20" t="str">
        <f>INDEX(Referans!B:B,MATCH(N3469,Referans!A:A,0))</f>
        <v>Ayşe Demir</v>
      </c>
      <c r="V3469" s="20" t="str">
        <f t="shared" si="54"/>
        <v>KARLI</v>
      </c>
    </row>
    <row r="3470" spans="1:22" x14ac:dyDescent="0.25">
      <c r="A3470" s="1">
        <v>5984</v>
      </c>
      <c r="B3470" s="19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1">
        <v>20.544000000000004</v>
      </c>
      <c r="R3470" s="1">
        <v>6</v>
      </c>
      <c r="S3470" s="11">
        <v>6.4199999999999964</v>
      </c>
      <c r="T3470" s="20" t="str">
        <f>VLOOKUP(N3470,Referans!A:B,2,FALSE)</f>
        <v>Ayşe Demir</v>
      </c>
      <c r="U3470" s="20" t="str">
        <f>INDEX(Referans!B:B,MATCH(N3470,Referans!A:A,0))</f>
        <v>Ayşe Demir</v>
      </c>
      <c r="V3470" s="20" t="str">
        <f t="shared" si="54"/>
        <v>KARLI</v>
      </c>
    </row>
    <row r="3471" spans="1:22" x14ac:dyDescent="0.25">
      <c r="A3471" s="1">
        <v>5985</v>
      </c>
      <c r="B3471" s="19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1">
        <v>185.57999999999998</v>
      </c>
      <c r="R3471" s="1">
        <v>6</v>
      </c>
      <c r="S3471" s="11">
        <v>76.087800000000001</v>
      </c>
      <c r="T3471" s="20" t="str">
        <f>VLOOKUP(N3471,Referans!A:B,2,FALSE)</f>
        <v>Ahmet Yılmaz</v>
      </c>
      <c r="U3471" s="20" t="str">
        <f>INDEX(Referans!B:B,MATCH(N3471,Referans!A:A,0))</f>
        <v>Ahmet Yılmaz</v>
      </c>
      <c r="V3471" s="20" t="str">
        <f t="shared" si="54"/>
        <v>KARLI</v>
      </c>
    </row>
    <row r="3472" spans="1:22" x14ac:dyDescent="0.25">
      <c r="A3472" s="1">
        <v>5986</v>
      </c>
      <c r="B3472" s="19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1">
        <v>77.56</v>
      </c>
      <c r="R3472" s="1">
        <v>2</v>
      </c>
      <c r="S3472" s="11">
        <v>35.677599999999998</v>
      </c>
      <c r="T3472" s="20" t="str">
        <f>VLOOKUP(N3472,Referans!A:B,2,FALSE)</f>
        <v>Ayşe Demir</v>
      </c>
      <c r="U3472" s="20" t="str">
        <f>INDEX(Referans!B:B,MATCH(N3472,Referans!A:A,0))</f>
        <v>Ayşe Demir</v>
      </c>
      <c r="V3472" s="20" t="str">
        <f t="shared" si="54"/>
        <v>KARLI</v>
      </c>
    </row>
    <row r="3473" spans="1:22" x14ac:dyDescent="0.25">
      <c r="A3473" s="1">
        <v>5987</v>
      </c>
      <c r="B3473" s="19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1">
        <v>87.92</v>
      </c>
      <c r="R3473" s="1">
        <v>4</v>
      </c>
      <c r="S3473" s="11">
        <v>0.87919999999999732</v>
      </c>
      <c r="T3473" s="20" t="str">
        <f>VLOOKUP(N3473,Referans!A:B,2,FALSE)</f>
        <v>Ayşe Demir</v>
      </c>
      <c r="U3473" s="20" t="str">
        <f>INDEX(Referans!B:B,MATCH(N3473,Referans!A:A,0))</f>
        <v>Ayşe Demir</v>
      </c>
      <c r="V3473" s="20" t="str">
        <f t="shared" si="54"/>
        <v>KARLI</v>
      </c>
    </row>
    <row r="3474" spans="1:22" x14ac:dyDescent="0.25">
      <c r="A3474" s="1">
        <v>5988</v>
      </c>
      <c r="B3474" s="19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1">
        <v>245.94</v>
      </c>
      <c r="R3474" s="1">
        <v>6</v>
      </c>
      <c r="S3474" s="11">
        <v>120.51060000000001</v>
      </c>
      <c r="T3474" s="20" t="str">
        <f>VLOOKUP(N3474,Referans!A:B,2,FALSE)</f>
        <v>Ayşe Demir</v>
      </c>
      <c r="U3474" s="20" t="str">
        <f>INDEX(Referans!B:B,MATCH(N3474,Referans!A:A,0))</f>
        <v>Ayşe Demir</v>
      </c>
      <c r="V3474" s="20" t="str">
        <f t="shared" si="54"/>
        <v>KARLI</v>
      </c>
    </row>
    <row r="3475" spans="1:22" x14ac:dyDescent="0.25">
      <c r="A3475" s="1">
        <v>5989</v>
      </c>
      <c r="B3475" s="19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1">
        <v>8.6</v>
      </c>
      <c r="R3475" s="1">
        <v>1</v>
      </c>
      <c r="S3475" s="11">
        <v>4.0419999999999998</v>
      </c>
      <c r="T3475" s="20" t="str">
        <f>VLOOKUP(N3475,Referans!A:B,2,FALSE)</f>
        <v>Ayşe Demir</v>
      </c>
      <c r="U3475" s="20" t="str">
        <f>INDEX(Referans!B:B,MATCH(N3475,Referans!A:A,0))</f>
        <v>Ayşe Demir</v>
      </c>
      <c r="V3475" s="20" t="str">
        <f t="shared" si="54"/>
        <v>KARLI</v>
      </c>
    </row>
    <row r="3476" spans="1:22" x14ac:dyDescent="0.25">
      <c r="A3476" s="1">
        <v>5990</v>
      </c>
      <c r="B3476" s="19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1">
        <v>504.90000000000003</v>
      </c>
      <c r="R3476" s="1">
        <v>5</v>
      </c>
      <c r="S3476" s="11">
        <v>126.22500000000002</v>
      </c>
      <c r="T3476" s="20" t="str">
        <f>VLOOKUP(N3476,Referans!A:B,2,FALSE)</f>
        <v>Ahmet Yılmaz</v>
      </c>
      <c r="U3476" s="20" t="str">
        <f>INDEX(Referans!B:B,MATCH(N3476,Referans!A:A,0))</f>
        <v>Ahmet Yılmaz</v>
      </c>
      <c r="V3476" s="20" t="str">
        <f t="shared" si="54"/>
        <v>KARLI</v>
      </c>
    </row>
    <row r="3477" spans="1:22" x14ac:dyDescent="0.25">
      <c r="A3477" s="1">
        <v>5991</v>
      </c>
      <c r="B3477" s="19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1">
        <v>2357.4880000000003</v>
      </c>
      <c r="R3477" s="1">
        <v>7</v>
      </c>
      <c r="S3477" s="11">
        <v>884.05799999999999</v>
      </c>
      <c r="T3477" s="20" t="str">
        <f>VLOOKUP(N3477,Referans!A:B,2,FALSE)</f>
        <v>Ayşe Demir</v>
      </c>
      <c r="U3477" s="20" t="str">
        <f>INDEX(Referans!B:B,MATCH(N3477,Referans!A:A,0))</f>
        <v>Ayşe Demir</v>
      </c>
      <c r="V3477" s="20" t="str">
        <f t="shared" si="54"/>
        <v>KARLI</v>
      </c>
    </row>
    <row r="3478" spans="1:22" x14ac:dyDescent="0.25">
      <c r="A3478" s="1">
        <v>5992</v>
      </c>
      <c r="B3478" s="19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1">
        <v>369.54399999999998</v>
      </c>
      <c r="R3478" s="1">
        <v>7</v>
      </c>
      <c r="S3478" s="11">
        <v>32.335100000000025</v>
      </c>
      <c r="T3478" s="20" t="str">
        <f>VLOOKUP(N3478,Referans!A:B,2,FALSE)</f>
        <v>Mehmet Kaya</v>
      </c>
      <c r="U3478" s="20" t="str">
        <f>INDEX(Referans!B:B,MATCH(N3478,Referans!A:A,0))</f>
        <v>Mehmet Kaya</v>
      </c>
      <c r="V3478" s="20" t="str">
        <f t="shared" si="54"/>
        <v>KARLI</v>
      </c>
    </row>
    <row r="3479" spans="1:22" x14ac:dyDescent="0.25">
      <c r="A3479" s="1">
        <v>5993</v>
      </c>
      <c r="B3479" s="19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1">
        <v>184.75200000000001</v>
      </c>
      <c r="R3479" s="1">
        <v>3</v>
      </c>
      <c r="S3479" s="11">
        <v>-20.784600000000012</v>
      </c>
      <c r="T3479" s="20" t="str">
        <f>VLOOKUP(N3479,Referans!A:B,2,FALSE)</f>
        <v>Ahmet Yılmaz</v>
      </c>
      <c r="U3479" s="20" t="str">
        <f>INDEX(Referans!B:B,MATCH(N3479,Referans!A:A,0))</f>
        <v>Ahmet Yılmaz</v>
      </c>
      <c r="V3479" s="20" t="str">
        <f t="shared" si="54"/>
        <v>ZARARLI</v>
      </c>
    </row>
    <row r="3480" spans="1:22" x14ac:dyDescent="0.25">
      <c r="A3480" s="1">
        <v>5994</v>
      </c>
      <c r="B3480" s="19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1">
        <v>64.959999999999994</v>
      </c>
      <c r="R3480" s="1">
        <v>5</v>
      </c>
      <c r="S3480" s="11">
        <v>-4.0599999999999987</v>
      </c>
      <c r="T3480" s="20" t="str">
        <f>VLOOKUP(N3480,Referans!A:B,2,FALSE)</f>
        <v>Ayşe Demir</v>
      </c>
      <c r="U3480" s="20" t="str">
        <f>INDEX(Referans!B:B,MATCH(N3480,Referans!A:A,0))</f>
        <v>Ayşe Demir</v>
      </c>
      <c r="V3480" s="20" t="str">
        <f t="shared" si="54"/>
        <v>ZARARLI</v>
      </c>
    </row>
    <row r="3481" spans="1:22" x14ac:dyDescent="0.25">
      <c r="A3481" s="1">
        <v>5995</v>
      </c>
      <c r="B3481" s="19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1">
        <v>13.52</v>
      </c>
      <c r="R3481" s="1">
        <v>2</v>
      </c>
      <c r="S3481" s="11">
        <v>1.6899999999999986</v>
      </c>
      <c r="T3481" s="20" t="str">
        <f>VLOOKUP(N3481,Referans!A:B,2,FALSE)</f>
        <v>Ayşe Demir</v>
      </c>
      <c r="U3481" s="20" t="str">
        <f>INDEX(Referans!B:B,MATCH(N3481,Referans!A:A,0))</f>
        <v>Ayşe Demir</v>
      </c>
      <c r="V3481" s="20" t="str">
        <f t="shared" si="54"/>
        <v>KARLI</v>
      </c>
    </row>
    <row r="3482" spans="1:22" x14ac:dyDescent="0.25">
      <c r="A3482" s="1">
        <v>5996</v>
      </c>
      <c r="B3482" s="19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1">
        <v>458.42999999999995</v>
      </c>
      <c r="R3482" s="1">
        <v>5</v>
      </c>
      <c r="S3482" s="11">
        <v>-137.52900000000002</v>
      </c>
      <c r="T3482" s="20" t="str">
        <f>VLOOKUP(N3482,Referans!A:B,2,FALSE)</f>
        <v>Ahmet Yılmaz</v>
      </c>
      <c r="U3482" s="20" t="str">
        <f>INDEX(Referans!B:B,MATCH(N3482,Referans!A:A,0))</f>
        <v>Ahmet Yılmaz</v>
      </c>
      <c r="V3482" s="20" t="str">
        <f t="shared" si="54"/>
        <v>ZARARLI</v>
      </c>
    </row>
    <row r="3483" spans="1:22" x14ac:dyDescent="0.25">
      <c r="A3483" s="1">
        <v>5997</v>
      </c>
      <c r="B3483" s="19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1">
        <v>387.13600000000002</v>
      </c>
      <c r="R3483" s="1">
        <v>4</v>
      </c>
      <c r="S3483" s="11">
        <v>24.196000000000012</v>
      </c>
      <c r="T3483" s="20" t="str">
        <f>VLOOKUP(N3483,Referans!A:B,2,FALSE)</f>
        <v>Ayşe Demir</v>
      </c>
      <c r="U3483" s="20" t="str">
        <f>INDEX(Referans!B:B,MATCH(N3483,Referans!A:A,0))</f>
        <v>Ayşe Demir</v>
      </c>
      <c r="V3483" s="20" t="str">
        <f t="shared" si="54"/>
        <v>KARLI</v>
      </c>
    </row>
    <row r="3484" spans="1:22" x14ac:dyDescent="0.25">
      <c r="A3484" s="1">
        <v>5998</v>
      </c>
      <c r="B3484" s="19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1">
        <v>328.59000000000003</v>
      </c>
      <c r="R3484" s="1">
        <v>3</v>
      </c>
      <c r="S3484" s="11">
        <v>-147.8655</v>
      </c>
      <c r="T3484" s="20" t="str">
        <f>VLOOKUP(N3484,Referans!A:B,2,FALSE)</f>
        <v>Ahmet Yılmaz</v>
      </c>
      <c r="U3484" s="20" t="str">
        <f>INDEX(Referans!B:B,MATCH(N3484,Referans!A:A,0))</f>
        <v>Ahmet Yılmaz</v>
      </c>
      <c r="V3484" s="20" t="str">
        <f t="shared" si="54"/>
        <v>ZARARLI</v>
      </c>
    </row>
    <row r="3485" spans="1:22" x14ac:dyDescent="0.25">
      <c r="A3485" s="1">
        <v>6004</v>
      </c>
      <c r="B3485" s="19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1">
        <v>12.294</v>
      </c>
      <c r="R3485" s="1">
        <v>1</v>
      </c>
      <c r="S3485" s="11">
        <v>-8.6057999999999986</v>
      </c>
      <c r="T3485" s="20" t="str">
        <f>VLOOKUP(N3485,Referans!A:B,2,FALSE)</f>
        <v>Ayşe Demir</v>
      </c>
      <c r="U3485" s="20" t="str">
        <f>INDEX(Referans!B:B,MATCH(N3485,Referans!A:A,0))</f>
        <v>Ayşe Demir</v>
      </c>
      <c r="V3485" s="20" t="str">
        <f t="shared" si="54"/>
        <v>ZARARLI</v>
      </c>
    </row>
    <row r="3486" spans="1:22" x14ac:dyDescent="0.25">
      <c r="A3486" s="1">
        <v>6005</v>
      </c>
      <c r="B3486" s="19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1">
        <v>19.760000000000002</v>
      </c>
      <c r="R3486" s="1">
        <v>4</v>
      </c>
      <c r="S3486" s="11">
        <v>8.2992000000000008</v>
      </c>
      <c r="T3486" s="20" t="str">
        <f>VLOOKUP(N3486,Referans!A:B,2,FALSE)</f>
        <v>Ahmet Yılmaz</v>
      </c>
      <c r="U3486" s="20" t="str">
        <f>INDEX(Referans!B:B,MATCH(N3486,Referans!A:A,0))</f>
        <v>Ahmet Yılmaz</v>
      </c>
      <c r="V3486" s="20" t="str">
        <f t="shared" si="54"/>
        <v>KARLI</v>
      </c>
    </row>
    <row r="3487" spans="1:22" x14ac:dyDescent="0.25">
      <c r="A3487" s="1">
        <v>6007</v>
      </c>
      <c r="B3487" s="19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1">
        <v>128.85000000000002</v>
      </c>
      <c r="R3487" s="1">
        <v>3</v>
      </c>
      <c r="S3487" s="11">
        <v>3.8654999999999973</v>
      </c>
      <c r="T3487" s="20" t="str">
        <f>VLOOKUP(N3487,Referans!A:B,2,FALSE)</f>
        <v>Mehmet Kaya</v>
      </c>
      <c r="U3487" s="20" t="str">
        <f>INDEX(Referans!B:B,MATCH(N3487,Referans!A:A,0))</f>
        <v>Mehmet Kaya</v>
      </c>
      <c r="V3487" s="20" t="str">
        <f t="shared" si="54"/>
        <v>KARLI</v>
      </c>
    </row>
    <row r="3488" spans="1:22" x14ac:dyDescent="0.25">
      <c r="A3488" s="1">
        <v>6008</v>
      </c>
      <c r="B3488" s="19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1">
        <v>127.94999999999999</v>
      </c>
      <c r="R3488" s="1">
        <v>3</v>
      </c>
      <c r="S3488" s="11">
        <v>21.751499999999986</v>
      </c>
      <c r="T3488" s="20" t="str">
        <f>VLOOKUP(N3488,Referans!A:B,2,FALSE)</f>
        <v>Ahmet Yılmaz</v>
      </c>
      <c r="U3488" s="20" t="str">
        <f>INDEX(Referans!B:B,MATCH(N3488,Referans!A:A,0))</f>
        <v>Ahmet Yılmaz</v>
      </c>
      <c r="V3488" s="20" t="str">
        <f t="shared" si="54"/>
        <v>KARLI</v>
      </c>
    </row>
    <row r="3489" spans="1:22" x14ac:dyDescent="0.25">
      <c r="A3489" s="1">
        <v>6014</v>
      </c>
      <c r="B3489" s="19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1">
        <v>14.9</v>
      </c>
      <c r="R3489" s="1">
        <v>5</v>
      </c>
      <c r="S3489" s="11">
        <v>7.1519999999999992</v>
      </c>
      <c r="T3489" s="20" t="str">
        <f>VLOOKUP(N3489,Referans!A:B,2,FALSE)</f>
        <v>Ayşe Demir</v>
      </c>
      <c r="U3489" s="20" t="str">
        <f>INDEX(Referans!B:B,MATCH(N3489,Referans!A:A,0))</f>
        <v>Ayşe Demir</v>
      </c>
      <c r="V3489" s="20" t="str">
        <f t="shared" si="54"/>
        <v>KARLI</v>
      </c>
    </row>
    <row r="3490" spans="1:22" x14ac:dyDescent="0.25">
      <c r="A3490" s="1">
        <v>6015</v>
      </c>
      <c r="B3490" s="19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1">
        <v>4158.9120000000003</v>
      </c>
      <c r="R3490" s="1">
        <v>8</v>
      </c>
      <c r="S3490" s="11">
        <v>363.90480000000025</v>
      </c>
      <c r="T3490" s="20" t="str">
        <f>VLOOKUP(N3490,Referans!A:B,2,FALSE)</f>
        <v>Mehmet Kaya</v>
      </c>
      <c r="U3490" s="20" t="str">
        <f>INDEX(Referans!B:B,MATCH(N3490,Referans!A:A,0))</f>
        <v>Mehmet Kaya</v>
      </c>
      <c r="V3490" s="20" t="str">
        <f t="shared" si="54"/>
        <v>KARLI</v>
      </c>
    </row>
    <row r="3491" spans="1:22" x14ac:dyDescent="0.25">
      <c r="A3491" s="1">
        <v>6021</v>
      </c>
      <c r="B3491" s="19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1">
        <v>17.34</v>
      </c>
      <c r="R3491" s="1">
        <v>2</v>
      </c>
      <c r="S3491" s="11">
        <v>4.6818000000000008</v>
      </c>
      <c r="T3491" s="20" t="str">
        <f>VLOOKUP(N3491,Referans!A:B,2,FALSE)</f>
        <v>Ayşe Demir</v>
      </c>
      <c r="U3491" s="20" t="str">
        <f>INDEX(Referans!B:B,MATCH(N3491,Referans!A:A,0))</f>
        <v>Ayşe Demir</v>
      </c>
      <c r="V3491" s="20" t="str">
        <f t="shared" si="54"/>
        <v>KARLI</v>
      </c>
    </row>
    <row r="3492" spans="1:22" x14ac:dyDescent="0.25">
      <c r="A3492" s="1">
        <v>6022</v>
      </c>
      <c r="B3492" s="19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1">
        <v>71.98</v>
      </c>
      <c r="R3492" s="1">
        <v>2</v>
      </c>
      <c r="S3492" s="11">
        <v>15.1158</v>
      </c>
      <c r="T3492" s="20" t="str">
        <f>VLOOKUP(N3492,Referans!A:B,2,FALSE)</f>
        <v>Mehmet Kaya</v>
      </c>
      <c r="U3492" s="20" t="str">
        <f>INDEX(Referans!B:B,MATCH(N3492,Referans!A:A,0))</f>
        <v>Mehmet Kaya</v>
      </c>
      <c r="V3492" s="20" t="str">
        <f t="shared" si="54"/>
        <v>KARLI</v>
      </c>
    </row>
    <row r="3493" spans="1:22" x14ac:dyDescent="0.25">
      <c r="A3493" s="1">
        <v>6024</v>
      </c>
      <c r="B3493" s="19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1">
        <v>69.98</v>
      </c>
      <c r="R3493" s="1">
        <v>2</v>
      </c>
      <c r="S3493" s="11">
        <v>4.8986000000000018</v>
      </c>
      <c r="T3493" s="20" t="str">
        <f>VLOOKUP(N3493,Referans!A:B,2,FALSE)</f>
        <v>Mehmet Kaya</v>
      </c>
      <c r="U3493" s="20" t="str">
        <f>INDEX(Referans!B:B,MATCH(N3493,Referans!A:A,0))</f>
        <v>Mehmet Kaya</v>
      </c>
      <c r="V3493" s="20" t="str">
        <f t="shared" si="54"/>
        <v>KARLI</v>
      </c>
    </row>
    <row r="3494" spans="1:22" x14ac:dyDescent="0.25">
      <c r="A3494" s="1">
        <v>6025</v>
      </c>
      <c r="B3494" s="19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1">
        <v>646.27200000000005</v>
      </c>
      <c r="R3494" s="1">
        <v>8</v>
      </c>
      <c r="S3494" s="11">
        <v>64.627199999999988</v>
      </c>
      <c r="T3494" s="20" t="str">
        <f>VLOOKUP(N3494,Referans!A:B,2,FALSE)</f>
        <v>Ayşe Demir</v>
      </c>
      <c r="U3494" s="20" t="str">
        <f>INDEX(Referans!B:B,MATCH(N3494,Referans!A:A,0))</f>
        <v>Ayşe Demir</v>
      </c>
      <c r="V3494" s="20" t="str">
        <f t="shared" si="54"/>
        <v>KARLI</v>
      </c>
    </row>
    <row r="3495" spans="1:22" x14ac:dyDescent="0.25">
      <c r="A3495" s="1">
        <v>6026</v>
      </c>
      <c r="B3495" s="19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1">
        <v>10.368000000000002</v>
      </c>
      <c r="R3495" s="1">
        <v>2</v>
      </c>
      <c r="S3495" s="11">
        <v>3.7584</v>
      </c>
      <c r="T3495" s="20" t="str">
        <f>VLOOKUP(N3495,Referans!A:B,2,FALSE)</f>
        <v>Ayşe Demir</v>
      </c>
      <c r="U3495" s="20" t="str">
        <f>INDEX(Referans!B:B,MATCH(N3495,Referans!A:A,0))</f>
        <v>Ayşe Demir</v>
      </c>
      <c r="V3495" s="20" t="str">
        <f t="shared" si="54"/>
        <v>KARLI</v>
      </c>
    </row>
    <row r="3496" spans="1:22" x14ac:dyDescent="0.25">
      <c r="A3496" s="1">
        <v>6027</v>
      </c>
      <c r="B3496" s="19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1">
        <v>8.4</v>
      </c>
      <c r="R3496" s="1">
        <v>5</v>
      </c>
      <c r="S3496" s="11">
        <v>0.33599999999999963</v>
      </c>
      <c r="T3496" s="20" t="str">
        <f>VLOOKUP(N3496,Referans!A:B,2,FALSE)</f>
        <v>Ayşe Demir</v>
      </c>
      <c r="U3496" s="20" t="str">
        <f>INDEX(Referans!B:B,MATCH(N3496,Referans!A:A,0))</f>
        <v>Ayşe Demir</v>
      </c>
      <c r="V3496" s="20" t="str">
        <f t="shared" si="54"/>
        <v>KARLI</v>
      </c>
    </row>
    <row r="3497" spans="1:22" x14ac:dyDescent="0.25">
      <c r="A3497" s="1">
        <v>6028</v>
      </c>
      <c r="B3497" s="19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1">
        <v>71.959999999999994</v>
      </c>
      <c r="R3497" s="1">
        <v>5</v>
      </c>
      <c r="S3497" s="11">
        <v>25.185999999999996</v>
      </c>
      <c r="T3497" s="20" t="str">
        <f>VLOOKUP(N3497,Referans!A:B,2,FALSE)</f>
        <v>Mehmet Kaya</v>
      </c>
      <c r="U3497" s="20" t="str">
        <f>INDEX(Referans!B:B,MATCH(N3497,Referans!A:A,0))</f>
        <v>Mehmet Kaya</v>
      </c>
      <c r="V3497" s="20" t="str">
        <f t="shared" si="54"/>
        <v>KARLI</v>
      </c>
    </row>
    <row r="3498" spans="1:22" x14ac:dyDescent="0.25">
      <c r="A3498" s="1">
        <v>6029</v>
      </c>
      <c r="B3498" s="19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1">
        <v>18.48</v>
      </c>
      <c r="R3498" s="1">
        <v>2</v>
      </c>
      <c r="S3498" s="11">
        <v>6.0059999999999993</v>
      </c>
      <c r="T3498" s="20" t="str">
        <f>VLOOKUP(N3498,Referans!A:B,2,FALSE)</f>
        <v>Ayşe Demir</v>
      </c>
      <c r="U3498" s="20" t="str">
        <f>INDEX(Referans!B:B,MATCH(N3498,Referans!A:A,0))</f>
        <v>Ayşe Demir</v>
      </c>
      <c r="V3498" s="20" t="str">
        <f t="shared" si="54"/>
        <v>KARLI</v>
      </c>
    </row>
    <row r="3499" spans="1:22" x14ac:dyDescent="0.25">
      <c r="A3499" s="1">
        <v>6030</v>
      </c>
      <c r="B3499" s="19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1">
        <v>9.84</v>
      </c>
      <c r="R3499" s="1">
        <v>3</v>
      </c>
      <c r="S3499" s="11">
        <v>2.8535999999999988</v>
      </c>
      <c r="T3499" s="20" t="str">
        <f>VLOOKUP(N3499,Referans!A:B,2,FALSE)</f>
        <v>Ayşe Demir</v>
      </c>
      <c r="U3499" s="20" t="str">
        <f>INDEX(Referans!B:B,MATCH(N3499,Referans!A:A,0))</f>
        <v>Ayşe Demir</v>
      </c>
      <c r="V3499" s="20" t="str">
        <f t="shared" si="54"/>
        <v>KARLI</v>
      </c>
    </row>
    <row r="3500" spans="1:22" x14ac:dyDescent="0.25">
      <c r="A3500" s="1">
        <v>6031</v>
      </c>
      <c r="B3500" s="19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1">
        <v>239.24</v>
      </c>
      <c r="R3500" s="1">
        <v>1</v>
      </c>
      <c r="S3500" s="11">
        <v>23.924000000000007</v>
      </c>
      <c r="T3500" s="20" t="str">
        <f>VLOOKUP(N3500,Referans!A:B,2,FALSE)</f>
        <v>Ahmet Yılmaz</v>
      </c>
      <c r="U3500" s="20" t="str">
        <f>INDEX(Referans!B:B,MATCH(N3500,Referans!A:A,0))</f>
        <v>Ahmet Yılmaz</v>
      </c>
      <c r="V3500" s="20" t="str">
        <f t="shared" si="54"/>
        <v>KARLI</v>
      </c>
    </row>
    <row r="3501" spans="1:22" x14ac:dyDescent="0.25">
      <c r="A3501" s="1">
        <v>6032</v>
      </c>
      <c r="B3501" s="19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1">
        <v>21.12</v>
      </c>
      <c r="R3501" s="1">
        <v>4</v>
      </c>
      <c r="S3501" s="11">
        <v>6.5471999999999984</v>
      </c>
      <c r="T3501" s="20" t="str">
        <f>VLOOKUP(N3501,Referans!A:B,2,FALSE)</f>
        <v>Ahmet Yılmaz</v>
      </c>
      <c r="U3501" s="20" t="str">
        <f>INDEX(Referans!B:B,MATCH(N3501,Referans!A:A,0))</f>
        <v>Ahmet Yılmaz</v>
      </c>
      <c r="V3501" s="20" t="str">
        <f t="shared" si="54"/>
        <v>KARLI</v>
      </c>
    </row>
    <row r="3502" spans="1:22" x14ac:dyDescent="0.25">
      <c r="A3502" s="1">
        <v>6033</v>
      </c>
      <c r="B3502" s="19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1">
        <v>54.900000000000006</v>
      </c>
      <c r="R3502" s="1">
        <v>5</v>
      </c>
      <c r="S3502" s="11">
        <v>15.372000000000003</v>
      </c>
      <c r="T3502" s="20" t="str">
        <f>VLOOKUP(N3502,Referans!A:B,2,FALSE)</f>
        <v>Ayşe Demir</v>
      </c>
      <c r="U3502" s="20" t="str">
        <f>INDEX(Referans!B:B,MATCH(N3502,Referans!A:A,0))</f>
        <v>Ayşe Demir</v>
      </c>
      <c r="V3502" s="20" t="str">
        <f t="shared" si="54"/>
        <v>KARLI</v>
      </c>
    </row>
    <row r="3503" spans="1:22" x14ac:dyDescent="0.25">
      <c r="A3503" s="1">
        <v>6037</v>
      </c>
      <c r="B3503" s="19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1">
        <v>42.599999999999994</v>
      </c>
      <c r="R3503" s="1">
        <v>3</v>
      </c>
      <c r="S3503" s="11">
        <v>16.614000000000001</v>
      </c>
      <c r="T3503" s="20" t="str">
        <f>VLOOKUP(N3503,Referans!A:B,2,FALSE)</f>
        <v>Ahmet Yılmaz</v>
      </c>
      <c r="U3503" s="20" t="str">
        <f>INDEX(Referans!B:B,MATCH(N3503,Referans!A:A,0))</f>
        <v>Ahmet Yılmaz</v>
      </c>
      <c r="V3503" s="20" t="str">
        <f t="shared" si="54"/>
        <v>KARLI</v>
      </c>
    </row>
    <row r="3504" spans="1:22" x14ac:dyDescent="0.25">
      <c r="A3504" s="1">
        <v>6038</v>
      </c>
      <c r="B3504" s="19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1">
        <v>113.94</v>
      </c>
      <c r="R3504" s="1">
        <v>6</v>
      </c>
      <c r="S3504" s="11">
        <v>54.691199999999995</v>
      </c>
      <c r="T3504" s="20" t="str">
        <f>VLOOKUP(N3504,Referans!A:B,2,FALSE)</f>
        <v>Ayşe Demir</v>
      </c>
      <c r="U3504" s="20" t="str">
        <f>INDEX(Referans!B:B,MATCH(N3504,Referans!A:A,0))</f>
        <v>Ayşe Demir</v>
      </c>
      <c r="V3504" s="20" t="str">
        <f t="shared" si="54"/>
        <v>KARLI</v>
      </c>
    </row>
    <row r="3505" spans="1:22" x14ac:dyDescent="0.25">
      <c r="A3505" s="1">
        <v>6039</v>
      </c>
      <c r="B3505" s="19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1">
        <v>129.91999999999999</v>
      </c>
      <c r="R3505" s="1">
        <v>4</v>
      </c>
      <c r="S3505" s="11">
        <v>5.1967999999999961</v>
      </c>
      <c r="T3505" s="20" t="str">
        <f>VLOOKUP(N3505,Referans!A:B,2,FALSE)</f>
        <v>Ayşe Demir</v>
      </c>
      <c r="U3505" s="20" t="str">
        <f>INDEX(Referans!B:B,MATCH(N3505,Referans!A:A,0))</f>
        <v>Ayşe Demir</v>
      </c>
      <c r="V3505" s="20" t="str">
        <f t="shared" si="54"/>
        <v>KARLI</v>
      </c>
    </row>
    <row r="3506" spans="1:22" x14ac:dyDescent="0.25">
      <c r="A3506" s="1">
        <v>6040</v>
      </c>
      <c r="B3506" s="19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1">
        <v>5.28</v>
      </c>
      <c r="R3506" s="1">
        <v>3</v>
      </c>
      <c r="S3506" s="11">
        <v>2.5343999999999998</v>
      </c>
      <c r="T3506" s="20" t="str">
        <f>VLOOKUP(N3506,Referans!A:B,2,FALSE)</f>
        <v>Ayşe Demir</v>
      </c>
      <c r="U3506" s="20" t="str">
        <f>INDEX(Referans!B:B,MATCH(N3506,Referans!A:A,0))</f>
        <v>Ayşe Demir</v>
      </c>
      <c r="V3506" s="20" t="str">
        <f t="shared" si="54"/>
        <v>KARLI</v>
      </c>
    </row>
    <row r="3507" spans="1:22" x14ac:dyDescent="0.25">
      <c r="A3507" s="1">
        <v>6041</v>
      </c>
      <c r="B3507" s="19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1">
        <v>859.2</v>
      </c>
      <c r="R3507" s="1">
        <v>3</v>
      </c>
      <c r="S3507" s="11">
        <v>75.180000000000064</v>
      </c>
      <c r="T3507" s="20" t="str">
        <f>VLOOKUP(N3507,Referans!A:B,2,FALSE)</f>
        <v>Mehmet Kaya</v>
      </c>
      <c r="U3507" s="20" t="str">
        <f>INDEX(Referans!B:B,MATCH(N3507,Referans!A:A,0))</f>
        <v>Mehmet Kaya</v>
      </c>
      <c r="V3507" s="20" t="str">
        <f t="shared" si="54"/>
        <v>KARLI</v>
      </c>
    </row>
    <row r="3508" spans="1:22" x14ac:dyDescent="0.25">
      <c r="A3508" s="1">
        <v>6042</v>
      </c>
      <c r="B3508" s="19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1">
        <v>506.28</v>
      </c>
      <c r="R3508" s="1">
        <v>3</v>
      </c>
      <c r="S3508" s="11">
        <v>177.19799999999998</v>
      </c>
      <c r="T3508" s="20" t="str">
        <f>VLOOKUP(N3508,Referans!A:B,2,FALSE)</f>
        <v>Mehmet Kaya</v>
      </c>
      <c r="U3508" s="20" t="str">
        <f>INDEX(Referans!B:B,MATCH(N3508,Referans!A:A,0))</f>
        <v>Mehmet Kaya</v>
      </c>
      <c r="V3508" s="20" t="str">
        <f t="shared" si="54"/>
        <v>KARLI</v>
      </c>
    </row>
    <row r="3509" spans="1:22" x14ac:dyDescent="0.25">
      <c r="A3509" s="1">
        <v>6043</v>
      </c>
      <c r="B3509" s="19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1">
        <v>14.368000000000002</v>
      </c>
      <c r="R3509" s="1">
        <v>2</v>
      </c>
      <c r="S3509" s="11">
        <v>3.9512</v>
      </c>
      <c r="T3509" s="20" t="str">
        <f>VLOOKUP(N3509,Referans!A:B,2,FALSE)</f>
        <v>Ahmet Yılmaz</v>
      </c>
      <c r="U3509" s="20" t="str">
        <f>INDEX(Referans!B:B,MATCH(N3509,Referans!A:A,0))</f>
        <v>Ahmet Yılmaz</v>
      </c>
      <c r="V3509" s="20" t="str">
        <f t="shared" si="54"/>
        <v>KARLI</v>
      </c>
    </row>
    <row r="3510" spans="1:22" x14ac:dyDescent="0.25">
      <c r="A3510" s="1">
        <v>6044</v>
      </c>
      <c r="B3510" s="19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1">
        <v>314.35199999999998</v>
      </c>
      <c r="R3510" s="1">
        <v>3</v>
      </c>
      <c r="S3510" s="11">
        <v>-35.36460000000001</v>
      </c>
      <c r="T3510" s="20" t="str">
        <f>VLOOKUP(N3510,Referans!A:B,2,FALSE)</f>
        <v>Ahmet Yılmaz</v>
      </c>
      <c r="U3510" s="20" t="str">
        <f>INDEX(Referans!B:B,MATCH(N3510,Referans!A:A,0))</f>
        <v>Ahmet Yılmaz</v>
      </c>
      <c r="V3510" s="20" t="str">
        <f t="shared" si="54"/>
        <v>ZARARLI</v>
      </c>
    </row>
    <row r="3511" spans="1:22" x14ac:dyDescent="0.25">
      <c r="A3511" s="1">
        <v>6045</v>
      </c>
      <c r="B3511" s="19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1">
        <v>27.888000000000002</v>
      </c>
      <c r="R3511" s="1">
        <v>7</v>
      </c>
      <c r="S3511" s="11">
        <v>10.109400000000001</v>
      </c>
      <c r="T3511" s="20" t="str">
        <f>VLOOKUP(N3511,Referans!A:B,2,FALSE)</f>
        <v>Ayşe Demir</v>
      </c>
      <c r="U3511" s="20" t="str">
        <f>INDEX(Referans!B:B,MATCH(N3511,Referans!A:A,0))</f>
        <v>Ayşe Demir</v>
      </c>
      <c r="V3511" s="20" t="str">
        <f t="shared" si="54"/>
        <v>KARLI</v>
      </c>
    </row>
    <row r="3512" spans="1:22" x14ac:dyDescent="0.25">
      <c r="A3512" s="1">
        <v>6047</v>
      </c>
      <c r="B3512" s="19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1">
        <v>692.93999999999994</v>
      </c>
      <c r="R3512" s="1">
        <v>3</v>
      </c>
      <c r="S3512" s="11">
        <v>173.23500000000001</v>
      </c>
      <c r="T3512" s="20" t="str">
        <f>VLOOKUP(N3512,Referans!A:B,2,FALSE)</f>
        <v>Ahmet Yılmaz</v>
      </c>
      <c r="U3512" s="20" t="str">
        <f>INDEX(Referans!B:B,MATCH(N3512,Referans!A:A,0))</f>
        <v>Ahmet Yılmaz</v>
      </c>
      <c r="V3512" s="20" t="str">
        <f t="shared" si="54"/>
        <v>KARLI</v>
      </c>
    </row>
    <row r="3513" spans="1:22" x14ac:dyDescent="0.25">
      <c r="A3513" s="1">
        <v>6050</v>
      </c>
      <c r="B3513" s="19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1">
        <v>173.48800000000003</v>
      </c>
      <c r="R3513" s="1">
        <v>7</v>
      </c>
      <c r="S3513" s="11">
        <v>54.214999999999982</v>
      </c>
      <c r="T3513" s="20" t="str">
        <f>VLOOKUP(N3513,Referans!A:B,2,FALSE)</f>
        <v>Ayşe Demir</v>
      </c>
      <c r="U3513" s="20" t="str">
        <f>INDEX(Referans!B:B,MATCH(N3513,Referans!A:A,0))</f>
        <v>Ayşe Demir</v>
      </c>
      <c r="V3513" s="20" t="str">
        <f t="shared" si="54"/>
        <v>KARLI</v>
      </c>
    </row>
    <row r="3514" spans="1:22" x14ac:dyDescent="0.25">
      <c r="A3514" s="1">
        <v>6053</v>
      </c>
      <c r="B3514" s="19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1">
        <v>11.952000000000002</v>
      </c>
      <c r="R3514" s="1">
        <v>3</v>
      </c>
      <c r="S3514" s="11">
        <v>4.0338000000000003</v>
      </c>
      <c r="T3514" s="20" t="str">
        <f>VLOOKUP(N3514,Referans!A:B,2,FALSE)</f>
        <v>Ayşe Demir</v>
      </c>
      <c r="U3514" s="20" t="str">
        <f>INDEX(Referans!B:B,MATCH(N3514,Referans!A:A,0))</f>
        <v>Ayşe Demir</v>
      </c>
      <c r="V3514" s="20" t="str">
        <f t="shared" si="54"/>
        <v>KARLI</v>
      </c>
    </row>
    <row r="3515" spans="1:22" x14ac:dyDescent="0.25">
      <c r="A3515" s="1">
        <v>6054</v>
      </c>
      <c r="B3515" s="19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1">
        <v>28</v>
      </c>
      <c r="R3515" s="1">
        <v>4</v>
      </c>
      <c r="S3515" s="11">
        <v>7.7000000000000028</v>
      </c>
      <c r="T3515" s="20" t="str">
        <f>VLOOKUP(N3515,Referans!A:B,2,FALSE)</f>
        <v>Ahmet Yılmaz</v>
      </c>
      <c r="U3515" s="20" t="str">
        <f>INDEX(Referans!B:B,MATCH(N3515,Referans!A:A,0))</f>
        <v>Ahmet Yılmaz</v>
      </c>
      <c r="V3515" s="20" t="str">
        <f t="shared" si="54"/>
        <v>KARLI</v>
      </c>
    </row>
    <row r="3516" spans="1:22" x14ac:dyDescent="0.25">
      <c r="A3516" s="1">
        <v>6055</v>
      </c>
      <c r="B3516" s="19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1">
        <v>12.201000000000001</v>
      </c>
      <c r="R3516" s="1">
        <v>7</v>
      </c>
      <c r="S3516" s="11">
        <v>-9.7607999999999961</v>
      </c>
      <c r="T3516" s="20" t="str">
        <f>VLOOKUP(N3516,Referans!A:B,2,FALSE)</f>
        <v>Ayşe Demir</v>
      </c>
      <c r="U3516" s="20" t="str">
        <f>INDEX(Referans!B:B,MATCH(N3516,Referans!A:A,0))</f>
        <v>Ayşe Demir</v>
      </c>
      <c r="V3516" s="20" t="str">
        <f t="shared" si="54"/>
        <v>ZARARLI</v>
      </c>
    </row>
    <row r="3517" spans="1:22" x14ac:dyDescent="0.25">
      <c r="A3517" s="1">
        <v>6056</v>
      </c>
      <c r="B3517" s="19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1">
        <v>2.0679999999999996</v>
      </c>
      <c r="R3517" s="1">
        <v>1</v>
      </c>
      <c r="S3517" s="11">
        <v>-3.4122000000000003</v>
      </c>
      <c r="T3517" s="20" t="str">
        <f>VLOOKUP(N3517,Referans!A:B,2,FALSE)</f>
        <v>Ayşe Demir</v>
      </c>
      <c r="U3517" s="20" t="str">
        <f>INDEX(Referans!B:B,MATCH(N3517,Referans!A:A,0))</f>
        <v>Ayşe Demir</v>
      </c>
      <c r="V3517" s="20" t="str">
        <f t="shared" si="54"/>
        <v>ZARARLI</v>
      </c>
    </row>
    <row r="3518" spans="1:22" x14ac:dyDescent="0.25">
      <c r="A3518" s="1">
        <v>6057</v>
      </c>
      <c r="B3518" s="19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1">
        <v>83.84</v>
      </c>
      <c r="R3518" s="1">
        <v>8</v>
      </c>
      <c r="S3518" s="11">
        <v>30.391999999999996</v>
      </c>
      <c r="T3518" s="20" t="str">
        <f>VLOOKUP(N3518,Referans!A:B,2,FALSE)</f>
        <v>Ayşe Demir</v>
      </c>
      <c r="U3518" s="20" t="str">
        <f>INDEX(Referans!B:B,MATCH(N3518,Referans!A:A,0))</f>
        <v>Ayşe Demir</v>
      </c>
      <c r="V3518" s="20" t="str">
        <f t="shared" si="54"/>
        <v>KARLI</v>
      </c>
    </row>
    <row r="3519" spans="1:22" x14ac:dyDescent="0.25">
      <c r="A3519" s="1">
        <v>6068</v>
      </c>
      <c r="B3519" s="19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1">
        <v>518.27200000000005</v>
      </c>
      <c r="R3519" s="1">
        <v>8</v>
      </c>
      <c r="S3519" s="11">
        <v>-97.176000000000073</v>
      </c>
      <c r="T3519" s="20" t="str">
        <f>VLOOKUP(N3519,Referans!A:B,2,FALSE)</f>
        <v>Ahmet Yılmaz</v>
      </c>
      <c r="U3519" s="20" t="str">
        <f>INDEX(Referans!B:B,MATCH(N3519,Referans!A:A,0))</f>
        <v>Ahmet Yılmaz</v>
      </c>
      <c r="V3519" s="20" t="str">
        <f t="shared" si="54"/>
        <v>ZARARLI</v>
      </c>
    </row>
    <row r="3520" spans="1:22" x14ac:dyDescent="0.25">
      <c r="A3520" s="1">
        <v>6069</v>
      </c>
      <c r="B3520" s="19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1">
        <v>6.98</v>
      </c>
      <c r="R3520" s="1">
        <v>1</v>
      </c>
      <c r="S3520" s="11">
        <v>3.3504</v>
      </c>
      <c r="T3520" s="20" t="str">
        <f>VLOOKUP(N3520,Referans!A:B,2,FALSE)</f>
        <v>Ahmet Yılmaz</v>
      </c>
      <c r="U3520" s="20" t="str">
        <f>INDEX(Referans!B:B,MATCH(N3520,Referans!A:A,0))</f>
        <v>Ahmet Yılmaz</v>
      </c>
      <c r="V3520" s="20" t="str">
        <f t="shared" si="54"/>
        <v>KARLI</v>
      </c>
    </row>
    <row r="3521" spans="1:22" x14ac:dyDescent="0.25">
      <c r="A3521" s="1">
        <v>6070</v>
      </c>
      <c r="B3521" s="19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1">
        <v>343.20000000000005</v>
      </c>
      <c r="R3521" s="1">
        <v>1</v>
      </c>
      <c r="S3521" s="11">
        <v>38.609999999999957</v>
      </c>
      <c r="T3521" s="20" t="str">
        <f>VLOOKUP(N3521,Referans!A:B,2,FALSE)</f>
        <v>Mehmet Kaya</v>
      </c>
      <c r="U3521" s="20" t="str">
        <f>INDEX(Referans!B:B,MATCH(N3521,Referans!A:A,0))</f>
        <v>Mehmet Kaya</v>
      </c>
      <c r="V3521" s="20" t="str">
        <f t="shared" si="54"/>
        <v>KARLI</v>
      </c>
    </row>
    <row r="3522" spans="1:22" x14ac:dyDescent="0.25">
      <c r="A3522" s="1">
        <v>6071</v>
      </c>
      <c r="B3522" s="19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1">
        <v>17.544</v>
      </c>
      <c r="R3522" s="1">
        <v>3</v>
      </c>
      <c r="S3522" s="11">
        <v>5.9210999999999983</v>
      </c>
      <c r="T3522" s="20" t="str">
        <f>VLOOKUP(N3522,Referans!A:B,2,FALSE)</f>
        <v>Ayşe Demir</v>
      </c>
      <c r="U3522" s="20" t="str">
        <f>INDEX(Referans!B:B,MATCH(N3522,Referans!A:A,0))</f>
        <v>Ayşe Demir</v>
      </c>
      <c r="V3522" s="20" t="str">
        <f t="shared" ref="V3522:V3585" si="55">IF(S3522&gt;0,"KARLI",IF(S3522=0,"KAR VEYA ZARAR YOK","ZARARLI"))</f>
        <v>KARLI</v>
      </c>
    </row>
    <row r="3523" spans="1:22" x14ac:dyDescent="0.25">
      <c r="A3523" s="1">
        <v>6075</v>
      </c>
      <c r="B3523" s="19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1">
        <v>153.55199999999999</v>
      </c>
      <c r="R3523" s="1">
        <v>3</v>
      </c>
      <c r="S3523" s="11">
        <v>51.823799999999999</v>
      </c>
      <c r="T3523" s="20" t="str">
        <f>VLOOKUP(N3523,Referans!A:B,2,FALSE)</f>
        <v>Ayşe Demir</v>
      </c>
      <c r="U3523" s="20" t="str">
        <f>INDEX(Referans!B:B,MATCH(N3523,Referans!A:A,0))</f>
        <v>Ayşe Demir</v>
      </c>
      <c r="V3523" s="20" t="str">
        <f t="shared" si="55"/>
        <v>KARLI</v>
      </c>
    </row>
    <row r="3524" spans="1:22" x14ac:dyDescent="0.25">
      <c r="A3524" s="1">
        <v>6076</v>
      </c>
      <c r="B3524" s="19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1">
        <v>270.62</v>
      </c>
      <c r="R3524" s="1">
        <v>2</v>
      </c>
      <c r="S3524" s="11">
        <v>2.7062000000000239</v>
      </c>
      <c r="T3524" s="20" t="str">
        <f>VLOOKUP(N3524,Referans!A:B,2,FALSE)</f>
        <v>Ayşe Demir</v>
      </c>
      <c r="U3524" s="20" t="str">
        <f>INDEX(Referans!B:B,MATCH(N3524,Referans!A:A,0))</f>
        <v>Ayşe Demir</v>
      </c>
      <c r="V3524" s="20" t="str">
        <f t="shared" si="55"/>
        <v>KARLI</v>
      </c>
    </row>
    <row r="3525" spans="1:22" x14ac:dyDescent="0.25">
      <c r="A3525" s="1">
        <v>6077</v>
      </c>
      <c r="B3525" s="19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1">
        <v>468.90000000000003</v>
      </c>
      <c r="R3525" s="1">
        <v>6</v>
      </c>
      <c r="S3525" s="11">
        <v>206.31600000000006</v>
      </c>
      <c r="T3525" s="20" t="str">
        <f>VLOOKUP(N3525,Referans!A:B,2,FALSE)</f>
        <v>Mehmet Kaya</v>
      </c>
      <c r="U3525" s="20" t="str">
        <f>INDEX(Referans!B:B,MATCH(N3525,Referans!A:A,0))</f>
        <v>Mehmet Kaya</v>
      </c>
      <c r="V3525" s="20" t="str">
        <f t="shared" si="55"/>
        <v>KARLI</v>
      </c>
    </row>
    <row r="3526" spans="1:22" x14ac:dyDescent="0.25">
      <c r="A3526" s="1">
        <v>6078</v>
      </c>
      <c r="B3526" s="19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1">
        <v>72.48</v>
      </c>
      <c r="R3526" s="1">
        <v>2</v>
      </c>
      <c r="S3526" s="11">
        <v>30.441600000000001</v>
      </c>
      <c r="T3526" s="20" t="str">
        <f>VLOOKUP(N3526,Referans!A:B,2,FALSE)</f>
        <v>Mehmet Kaya</v>
      </c>
      <c r="U3526" s="20" t="str">
        <f>INDEX(Referans!B:B,MATCH(N3526,Referans!A:A,0))</f>
        <v>Mehmet Kaya</v>
      </c>
      <c r="V3526" s="20" t="str">
        <f t="shared" si="55"/>
        <v>KARLI</v>
      </c>
    </row>
    <row r="3527" spans="1:22" x14ac:dyDescent="0.25">
      <c r="A3527" s="1">
        <v>6079</v>
      </c>
      <c r="B3527" s="19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1">
        <v>10.95</v>
      </c>
      <c r="R3527" s="1">
        <v>3</v>
      </c>
      <c r="S3527" s="11">
        <v>3.2849999999999993</v>
      </c>
      <c r="T3527" s="20" t="str">
        <f>VLOOKUP(N3527,Referans!A:B,2,FALSE)</f>
        <v>Ayşe Demir</v>
      </c>
      <c r="U3527" s="20" t="str">
        <f>INDEX(Referans!B:B,MATCH(N3527,Referans!A:A,0))</f>
        <v>Ayşe Demir</v>
      </c>
      <c r="V3527" s="20" t="str">
        <f t="shared" si="55"/>
        <v>KARLI</v>
      </c>
    </row>
    <row r="3528" spans="1:22" x14ac:dyDescent="0.25">
      <c r="A3528" s="1">
        <v>6080</v>
      </c>
      <c r="B3528" s="19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1">
        <v>191.82</v>
      </c>
      <c r="R3528" s="1">
        <v>3</v>
      </c>
      <c r="S3528" s="11">
        <v>61.382399999999997</v>
      </c>
      <c r="T3528" s="20" t="str">
        <f>VLOOKUP(N3528,Referans!A:B,2,FALSE)</f>
        <v>Ahmet Yılmaz</v>
      </c>
      <c r="U3528" s="20" t="str">
        <f>INDEX(Referans!B:B,MATCH(N3528,Referans!A:A,0))</f>
        <v>Ahmet Yılmaz</v>
      </c>
      <c r="V3528" s="20" t="str">
        <f t="shared" si="55"/>
        <v>KARLI</v>
      </c>
    </row>
    <row r="3529" spans="1:22" x14ac:dyDescent="0.25">
      <c r="A3529" s="1">
        <v>6081</v>
      </c>
      <c r="B3529" s="19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1">
        <v>151.05600000000001</v>
      </c>
      <c r="R3529" s="1">
        <v>9</v>
      </c>
      <c r="S3529" s="11">
        <v>7.5527999999999977</v>
      </c>
      <c r="T3529" s="20" t="str">
        <f>VLOOKUP(N3529,Referans!A:B,2,FALSE)</f>
        <v>Ayşe Demir</v>
      </c>
      <c r="U3529" s="20" t="str">
        <f>INDEX(Referans!B:B,MATCH(N3529,Referans!A:A,0))</f>
        <v>Ayşe Demir</v>
      </c>
      <c r="V3529" s="20" t="str">
        <f t="shared" si="55"/>
        <v>KARLI</v>
      </c>
    </row>
    <row r="3530" spans="1:22" x14ac:dyDescent="0.25">
      <c r="A3530" s="1">
        <v>6083</v>
      </c>
      <c r="B3530" s="19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1">
        <v>6.2159999999999993</v>
      </c>
      <c r="R3530" s="1">
        <v>6</v>
      </c>
      <c r="S3530" s="11">
        <v>-9.634800000000002</v>
      </c>
      <c r="T3530" s="20" t="str">
        <f>VLOOKUP(N3530,Referans!A:B,2,FALSE)</f>
        <v>Ayşe Demir</v>
      </c>
      <c r="U3530" s="20" t="str">
        <f>INDEX(Referans!B:B,MATCH(N3530,Referans!A:A,0))</f>
        <v>Ayşe Demir</v>
      </c>
      <c r="V3530" s="20" t="str">
        <f t="shared" si="55"/>
        <v>ZARARLI</v>
      </c>
    </row>
    <row r="3531" spans="1:22" x14ac:dyDescent="0.25">
      <c r="A3531" s="1">
        <v>6084</v>
      </c>
      <c r="B3531" s="19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1">
        <v>23.616</v>
      </c>
      <c r="R3531" s="1">
        <v>9</v>
      </c>
      <c r="S3531" s="11">
        <v>2.6567999999999969</v>
      </c>
      <c r="T3531" s="20" t="str">
        <f>VLOOKUP(N3531,Referans!A:B,2,FALSE)</f>
        <v>Ayşe Demir</v>
      </c>
      <c r="U3531" s="20" t="str">
        <f>INDEX(Referans!B:B,MATCH(N3531,Referans!A:A,0))</f>
        <v>Ayşe Demir</v>
      </c>
      <c r="V3531" s="20" t="str">
        <f t="shared" si="55"/>
        <v>KARLI</v>
      </c>
    </row>
    <row r="3532" spans="1:22" x14ac:dyDescent="0.25">
      <c r="A3532" s="1">
        <v>6085</v>
      </c>
      <c r="B3532" s="19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1">
        <v>24.032</v>
      </c>
      <c r="R3532" s="1">
        <v>2</v>
      </c>
      <c r="S3532" s="11">
        <v>-0.60080000000000044</v>
      </c>
      <c r="T3532" s="20" t="str">
        <f>VLOOKUP(N3532,Referans!A:B,2,FALSE)</f>
        <v>Mehmet Kaya</v>
      </c>
      <c r="U3532" s="20" t="str">
        <f>INDEX(Referans!B:B,MATCH(N3532,Referans!A:A,0))</f>
        <v>Mehmet Kaya</v>
      </c>
      <c r="V3532" s="20" t="str">
        <f t="shared" si="55"/>
        <v>ZARARLI</v>
      </c>
    </row>
    <row r="3533" spans="1:22" x14ac:dyDescent="0.25">
      <c r="A3533" s="1">
        <v>6086</v>
      </c>
      <c r="B3533" s="19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1">
        <v>2.0880000000000001</v>
      </c>
      <c r="R3533" s="1">
        <v>1</v>
      </c>
      <c r="S3533" s="11">
        <v>0.67859999999999987</v>
      </c>
      <c r="T3533" s="20" t="str">
        <f>VLOOKUP(N3533,Referans!A:B,2,FALSE)</f>
        <v>Ayşe Demir</v>
      </c>
      <c r="U3533" s="20" t="str">
        <f>INDEX(Referans!B:B,MATCH(N3533,Referans!A:A,0))</f>
        <v>Ayşe Demir</v>
      </c>
      <c r="V3533" s="20" t="str">
        <f t="shared" si="55"/>
        <v>KARLI</v>
      </c>
    </row>
    <row r="3534" spans="1:22" x14ac:dyDescent="0.25">
      <c r="A3534" s="1">
        <v>6087</v>
      </c>
      <c r="B3534" s="19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1">
        <v>4.4879999999999995</v>
      </c>
      <c r="R3534" s="1">
        <v>6</v>
      </c>
      <c r="S3534" s="11">
        <v>-6.7320000000000011</v>
      </c>
      <c r="T3534" s="20" t="str">
        <f>VLOOKUP(N3534,Referans!A:B,2,FALSE)</f>
        <v>Ayşe Demir</v>
      </c>
      <c r="U3534" s="20" t="str">
        <f>INDEX(Referans!B:B,MATCH(N3534,Referans!A:A,0))</f>
        <v>Ayşe Demir</v>
      </c>
      <c r="V3534" s="20" t="str">
        <f t="shared" si="55"/>
        <v>ZARARLI</v>
      </c>
    </row>
    <row r="3535" spans="1:22" x14ac:dyDescent="0.25">
      <c r="A3535" s="1">
        <v>6090</v>
      </c>
      <c r="B3535" s="19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1">
        <v>1.1880000000000002</v>
      </c>
      <c r="R3535" s="1">
        <v>2</v>
      </c>
      <c r="S3535" s="11">
        <v>-0.98999999999999977</v>
      </c>
      <c r="T3535" s="20" t="str">
        <f>VLOOKUP(N3535,Referans!A:B,2,FALSE)</f>
        <v>Ayşe Demir</v>
      </c>
      <c r="U3535" s="20" t="str">
        <f>INDEX(Referans!B:B,MATCH(N3535,Referans!A:A,0))</f>
        <v>Ayşe Demir</v>
      </c>
      <c r="V3535" s="20" t="str">
        <f t="shared" si="55"/>
        <v>ZARARLI</v>
      </c>
    </row>
    <row r="3536" spans="1:22" x14ac:dyDescent="0.25">
      <c r="A3536" s="1">
        <v>6091</v>
      </c>
      <c r="B3536" s="19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1">
        <v>272.64600000000002</v>
      </c>
      <c r="R3536" s="1">
        <v>3</v>
      </c>
      <c r="S3536" s="11">
        <v>18.176400000000008</v>
      </c>
      <c r="T3536" s="20" t="str">
        <f>VLOOKUP(N3536,Referans!A:B,2,FALSE)</f>
        <v>Ahmet Yılmaz</v>
      </c>
      <c r="U3536" s="20" t="str">
        <f>INDEX(Referans!B:B,MATCH(N3536,Referans!A:A,0))</f>
        <v>Ahmet Yılmaz</v>
      </c>
      <c r="V3536" s="20" t="str">
        <f t="shared" si="55"/>
        <v>KARLI</v>
      </c>
    </row>
    <row r="3537" spans="1:22" x14ac:dyDescent="0.25">
      <c r="A3537" s="1">
        <v>6092</v>
      </c>
      <c r="B3537" s="19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1">
        <v>212.8</v>
      </c>
      <c r="R3537" s="1">
        <v>2</v>
      </c>
      <c r="S3537" s="11">
        <v>95.759999999999991</v>
      </c>
      <c r="T3537" s="20" t="str">
        <f>VLOOKUP(N3537,Referans!A:B,2,FALSE)</f>
        <v>Mehmet Kaya</v>
      </c>
      <c r="U3537" s="20" t="str">
        <f>INDEX(Referans!B:B,MATCH(N3537,Referans!A:A,0))</f>
        <v>Mehmet Kaya</v>
      </c>
      <c r="V3537" s="20" t="str">
        <f t="shared" si="55"/>
        <v>KARLI</v>
      </c>
    </row>
    <row r="3538" spans="1:22" x14ac:dyDescent="0.25">
      <c r="A3538" s="1">
        <v>6093</v>
      </c>
      <c r="B3538" s="19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1">
        <v>38.520000000000003</v>
      </c>
      <c r="R3538" s="1">
        <v>9</v>
      </c>
      <c r="S3538" s="11">
        <v>18.104400000000002</v>
      </c>
      <c r="T3538" s="20" t="str">
        <f>VLOOKUP(N3538,Referans!A:B,2,FALSE)</f>
        <v>Ayşe Demir</v>
      </c>
      <c r="U3538" s="20" t="str">
        <f>INDEX(Referans!B:B,MATCH(N3538,Referans!A:A,0))</f>
        <v>Ayşe Demir</v>
      </c>
      <c r="V3538" s="20" t="str">
        <f t="shared" si="55"/>
        <v>KARLI</v>
      </c>
    </row>
    <row r="3539" spans="1:22" x14ac:dyDescent="0.25">
      <c r="A3539" s="1">
        <v>6094</v>
      </c>
      <c r="B3539" s="19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1">
        <v>72.64</v>
      </c>
      <c r="R3539" s="1">
        <v>2</v>
      </c>
      <c r="S3539" s="11">
        <v>21.791999999999994</v>
      </c>
      <c r="T3539" s="20" t="str">
        <f>VLOOKUP(N3539,Referans!A:B,2,FALSE)</f>
        <v>Mehmet Kaya</v>
      </c>
      <c r="U3539" s="20" t="str">
        <f>INDEX(Referans!B:B,MATCH(N3539,Referans!A:A,0))</f>
        <v>Mehmet Kaya</v>
      </c>
      <c r="V3539" s="20" t="str">
        <f t="shared" si="55"/>
        <v>KARLI</v>
      </c>
    </row>
    <row r="3540" spans="1:22" x14ac:dyDescent="0.25">
      <c r="A3540" s="1">
        <v>6095</v>
      </c>
      <c r="B3540" s="19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1">
        <v>45.4</v>
      </c>
      <c r="R3540" s="1">
        <v>4</v>
      </c>
      <c r="S3540" s="11">
        <v>12.712000000000003</v>
      </c>
      <c r="T3540" s="20" t="str">
        <f>VLOOKUP(N3540,Referans!A:B,2,FALSE)</f>
        <v>Ayşe Demir</v>
      </c>
      <c r="U3540" s="20" t="str">
        <f>INDEX(Referans!B:B,MATCH(N3540,Referans!A:A,0))</f>
        <v>Ayşe Demir</v>
      </c>
      <c r="V3540" s="20" t="str">
        <f t="shared" si="55"/>
        <v>KARLI</v>
      </c>
    </row>
    <row r="3541" spans="1:22" x14ac:dyDescent="0.25">
      <c r="A3541" s="1">
        <v>6096</v>
      </c>
      <c r="B3541" s="19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1">
        <v>13.76</v>
      </c>
      <c r="R3541" s="1">
        <v>2</v>
      </c>
      <c r="S3541" s="11">
        <v>6.3295999999999992</v>
      </c>
      <c r="T3541" s="20" t="str">
        <f>VLOOKUP(N3541,Referans!A:B,2,FALSE)</f>
        <v>Ayşe Demir</v>
      </c>
      <c r="U3541" s="20" t="str">
        <f>INDEX(Referans!B:B,MATCH(N3541,Referans!A:A,0))</f>
        <v>Ayşe Demir</v>
      </c>
      <c r="V3541" s="20" t="str">
        <f t="shared" si="55"/>
        <v>KARLI</v>
      </c>
    </row>
    <row r="3542" spans="1:22" x14ac:dyDescent="0.25">
      <c r="A3542" s="1">
        <v>6097</v>
      </c>
      <c r="B3542" s="19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1">
        <v>80.991</v>
      </c>
      <c r="R3542" s="1">
        <v>1</v>
      </c>
      <c r="S3542" s="11">
        <v>8.0990999999999875</v>
      </c>
      <c r="T3542" s="20" t="str">
        <f>VLOOKUP(N3542,Referans!A:B,2,FALSE)</f>
        <v>Ahmet Yılmaz</v>
      </c>
      <c r="U3542" s="20" t="str">
        <f>INDEX(Referans!B:B,MATCH(N3542,Referans!A:A,0))</f>
        <v>Ahmet Yılmaz</v>
      </c>
      <c r="V3542" s="20" t="str">
        <f t="shared" si="55"/>
        <v>KARLI</v>
      </c>
    </row>
    <row r="3543" spans="1:22" x14ac:dyDescent="0.25">
      <c r="A3543" s="1">
        <v>6098</v>
      </c>
      <c r="B3543" s="19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1">
        <v>11.784000000000001</v>
      </c>
      <c r="R3543" s="1">
        <v>3</v>
      </c>
      <c r="S3543" s="11">
        <v>3.9770999999999996</v>
      </c>
      <c r="T3543" s="20" t="str">
        <f>VLOOKUP(N3543,Referans!A:B,2,FALSE)</f>
        <v>Ayşe Demir</v>
      </c>
      <c r="U3543" s="20" t="str">
        <f>INDEX(Referans!B:B,MATCH(N3543,Referans!A:A,0))</f>
        <v>Ayşe Demir</v>
      </c>
      <c r="V3543" s="20" t="str">
        <f t="shared" si="55"/>
        <v>KARLI</v>
      </c>
    </row>
    <row r="3544" spans="1:22" x14ac:dyDescent="0.25">
      <c r="A3544" s="1">
        <v>6099</v>
      </c>
      <c r="B3544" s="19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1">
        <v>4.3600000000000003</v>
      </c>
      <c r="R3544" s="1">
        <v>2</v>
      </c>
      <c r="S3544" s="11">
        <v>1.7876000000000003</v>
      </c>
      <c r="T3544" s="20" t="str">
        <f>VLOOKUP(N3544,Referans!A:B,2,FALSE)</f>
        <v>Ayşe Demir</v>
      </c>
      <c r="U3544" s="20" t="str">
        <f>INDEX(Referans!B:B,MATCH(N3544,Referans!A:A,0))</f>
        <v>Ayşe Demir</v>
      </c>
      <c r="V3544" s="20" t="str">
        <f t="shared" si="55"/>
        <v>KARLI</v>
      </c>
    </row>
    <row r="3545" spans="1:22" x14ac:dyDescent="0.25">
      <c r="A3545" s="1">
        <v>6100</v>
      </c>
      <c r="B3545" s="19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1">
        <v>2888.1270000000004</v>
      </c>
      <c r="R3545" s="1">
        <v>11</v>
      </c>
      <c r="S3545" s="11">
        <v>609.71569999999997</v>
      </c>
      <c r="T3545" s="20" t="str">
        <f>VLOOKUP(N3545,Referans!A:B,2,FALSE)</f>
        <v>Ahmet Yılmaz</v>
      </c>
      <c r="U3545" s="20" t="str">
        <f>INDEX(Referans!B:B,MATCH(N3545,Referans!A:A,0))</f>
        <v>Ahmet Yılmaz</v>
      </c>
      <c r="V3545" s="20" t="str">
        <f t="shared" si="55"/>
        <v>KARLI</v>
      </c>
    </row>
    <row r="3546" spans="1:22" x14ac:dyDescent="0.25">
      <c r="A3546" s="1">
        <v>6101</v>
      </c>
      <c r="B3546" s="19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1">
        <v>1299.6600000000001</v>
      </c>
      <c r="R3546" s="1">
        <v>2</v>
      </c>
      <c r="S3546" s="11">
        <v>350.90820000000008</v>
      </c>
      <c r="T3546" s="20" t="str">
        <f>VLOOKUP(N3546,Referans!A:B,2,FALSE)</f>
        <v>Mehmet Kaya</v>
      </c>
      <c r="U3546" s="20" t="str">
        <f>INDEX(Referans!B:B,MATCH(N3546,Referans!A:A,0))</f>
        <v>Mehmet Kaya</v>
      </c>
      <c r="V3546" s="20" t="str">
        <f t="shared" si="55"/>
        <v>KARLI</v>
      </c>
    </row>
    <row r="3547" spans="1:22" x14ac:dyDescent="0.25">
      <c r="A3547" s="1">
        <v>6102</v>
      </c>
      <c r="B3547" s="19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1">
        <v>2254.41</v>
      </c>
      <c r="R3547" s="1">
        <v>5</v>
      </c>
      <c r="S3547" s="11">
        <v>375.73500000000001</v>
      </c>
      <c r="T3547" s="20" t="str">
        <f>VLOOKUP(N3547,Referans!A:B,2,FALSE)</f>
        <v>Ahmet Yılmaz</v>
      </c>
      <c r="U3547" s="20" t="str">
        <f>INDEX(Referans!B:B,MATCH(N3547,Referans!A:A,0))</f>
        <v>Ahmet Yılmaz</v>
      </c>
      <c r="V3547" s="20" t="str">
        <f t="shared" si="55"/>
        <v>KARLI</v>
      </c>
    </row>
    <row r="3548" spans="1:22" x14ac:dyDescent="0.25">
      <c r="A3548" s="1">
        <v>6103</v>
      </c>
      <c r="B3548" s="19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1">
        <v>104.85000000000001</v>
      </c>
      <c r="R3548" s="1">
        <v>3</v>
      </c>
      <c r="S3548" s="11">
        <v>28.309500000000007</v>
      </c>
      <c r="T3548" s="20" t="str">
        <f>VLOOKUP(N3548,Referans!A:B,2,FALSE)</f>
        <v>Mehmet Kaya</v>
      </c>
      <c r="U3548" s="20" t="str">
        <f>INDEX(Referans!B:B,MATCH(N3548,Referans!A:A,0))</f>
        <v>Mehmet Kaya</v>
      </c>
      <c r="V3548" s="20" t="str">
        <f t="shared" si="55"/>
        <v>KARLI</v>
      </c>
    </row>
    <row r="3549" spans="1:22" x14ac:dyDescent="0.25">
      <c r="A3549" s="1">
        <v>6104</v>
      </c>
      <c r="B3549" s="19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1">
        <v>59.97</v>
      </c>
      <c r="R3549" s="1">
        <v>3</v>
      </c>
      <c r="S3549" s="11">
        <v>20.389799999999994</v>
      </c>
      <c r="T3549" s="20" t="str">
        <f>VLOOKUP(N3549,Referans!A:B,2,FALSE)</f>
        <v>Mehmet Kaya</v>
      </c>
      <c r="U3549" s="20" t="str">
        <f>INDEX(Referans!B:B,MATCH(N3549,Referans!A:A,0))</f>
        <v>Mehmet Kaya</v>
      </c>
      <c r="V3549" s="20" t="str">
        <f t="shared" si="55"/>
        <v>KARLI</v>
      </c>
    </row>
    <row r="3550" spans="1:22" x14ac:dyDescent="0.25">
      <c r="A3550" s="1">
        <v>6105</v>
      </c>
      <c r="B3550" s="19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1">
        <v>314.53199999999998</v>
      </c>
      <c r="R3550" s="1">
        <v>2</v>
      </c>
      <c r="S3550" s="11">
        <v>-83.875200000000035</v>
      </c>
      <c r="T3550" s="20" t="str">
        <f>VLOOKUP(N3550,Referans!A:B,2,FALSE)</f>
        <v>Ahmet Yılmaz</v>
      </c>
      <c r="U3550" s="20" t="str">
        <f>INDEX(Referans!B:B,MATCH(N3550,Referans!A:A,0))</f>
        <v>Ahmet Yılmaz</v>
      </c>
      <c r="V3550" s="20" t="str">
        <f t="shared" si="55"/>
        <v>ZARARLI</v>
      </c>
    </row>
    <row r="3551" spans="1:22" x14ac:dyDescent="0.25">
      <c r="A3551" s="1">
        <v>6109</v>
      </c>
      <c r="B3551" s="19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1">
        <v>6</v>
      </c>
      <c r="R3551" s="1">
        <v>2</v>
      </c>
      <c r="S3551" s="11">
        <v>2.0999999999999996</v>
      </c>
      <c r="T3551" s="20" t="str">
        <f>VLOOKUP(N3551,Referans!A:B,2,FALSE)</f>
        <v>Ayşe Demir</v>
      </c>
      <c r="U3551" s="20" t="str">
        <f>INDEX(Referans!B:B,MATCH(N3551,Referans!A:A,0))</f>
        <v>Ayşe Demir</v>
      </c>
      <c r="V3551" s="20" t="str">
        <f t="shared" si="55"/>
        <v>KARLI</v>
      </c>
    </row>
    <row r="3552" spans="1:22" x14ac:dyDescent="0.25">
      <c r="A3552" s="1">
        <v>6110</v>
      </c>
      <c r="B3552" s="19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1">
        <v>1.9079999999999997</v>
      </c>
      <c r="R3552" s="1">
        <v>3</v>
      </c>
      <c r="S3552" s="11">
        <v>-3.2436000000000016</v>
      </c>
      <c r="T3552" s="20" t="str">
        <f>VLOOKUP(N3552,Referans!A:B,2,FALSE)</f>
        <v>Ayşe Demir</v>
      </c>
      <c r="U3552" s="20" t="str">
        <f>INDEX(Referans!B:B,MATCH(N3552,Referans!A:A,0))</f>
        <v>Ayşe Demir</v>
      </c>
      <c r="V3552" s="20" t="str">
        <f t="shared" si="55"/>
        <v>ZARARLI</v>
      </c>
    </row>
    <row r="3553" spans="1:22" x14ac:dyDescent="0.25">
      <c r="A3553" s="1">
        <v>6111</v>
      </c>
      <c r="B3553" s="19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1">
        <v>1474.8020000000001</v>
      </c>
      <c r="R3553" s="1">
        <v>7</v>
      </c>
      <c r="S3553" s="11">
        <v>-21.068600000000174</v>
      </c>
      <c r="T3553" s="20" t="str">
        <f>VLOOKUP(N3553,Referans!A:B,2,FALSE)</f>
        <v>Ahmet Yılmaz</v>
      </c>
      <c r="U3553" s="20" t="str">
        <f>INDEX(Referans!B:B,MATCH(N3553,Referans!A:A,0))</f>
        <v>Ahmet Yılmaz</v>
      </c>
      <c r="V3553" s="20" t="str">
        <f t="shared" si="55"/>
        <v>ZARARLI</v>
      </c>
    </row>
    <row r="3554" spans="1:22" x14ac:dyDescent="0.25">
      <c r="A3554" s="1">
        <v>6112</v>
      </c>
      <c r="B3554" s="19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1">
        <v>110.096</v>
      </c>
      <c r="R3554" s="1">
        <v>2</v>
      </c>
      <c r="S3554" s="11">
        <v>33.028800000000004</v>
      </c>
      <c r="T3554" s="20" t="str">
        <f>VLOOKUP(N3554,Referans!A:B,2,FALSE)</f>
        <v>Ayşe Demir</v>
      </c>
      <c r="U3554" s="20" t="str">
        <f>INDEX(Referans!B:B,MATCH(N3554,Referans!A:A,0))</f>
        <v>Ayşe Demir</v>
      </c>
      <c r="V3554" s="20" t="str">
        <f t="shared" si="55"/>
        <v>KARLI</v>
      </c>
    </row>
    <row r="3555" spans="1:22" x14ac:dyDescent="0.25">
      <c r="A3555" s="1">
        <v>6113</v>
      </c>
      <c r="B3555" s="19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1">
        <v>16.752000000000002</v>
      </c>
      <c r="R3555" s="1">
        <v>6</v>
      </c>
      <c r="S3555" s="11">
        <v>5.4443999999999999</v>
      </c>
      <c r="T3555" s="20" t="str">
        <f>VLOOKUP(N3555,Referans!A:B,2,FALSE)</f>
        <v>Ayşe Demir</v>
      </c>
      <c r="U3555" s="20" t="str">
        <f>INDEX(Referans!B:B,MATCH(N3555,Referans!A:A,0))</f>
        <v>Ayşe Demir</v>
      </c>
      <c r="V3555" s="20" t="str">
        <f t="shared" si="55"/>
        <v>KARLI</v>
      </c>
    </row>
    <row r="3556" spans="1:22" x14ac:dyDescent="0.25">
      <c r="A3556" s="1">
        <v>6114</v>
      </c>
      <c r="B3556" s="19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1">
        <v>1537.0739999999998</v>
      </c>
      <c r="R3556" s="1">
        <v>9</v>
      </c>
      <c r="S3556" s="11">
        <v>0</v>
      </c>
      <c r="T3556" s="20" t="str">
        <f>VLOOKUP(N3556,Referans!A:B,2,FALSE)</f>
        <v>Ahmet Yılmaz</v>
      </c>
      <c r="U3556" s="20" t="str">
        <f>INDEX(Referans!B:B,MATCH(N3556,Referans!A:A,0))</f>
        <v>Ahmet Yılmaz</v>
      </c>
      <c r="V3556" s="20" t="str">
        <f t="shared" si="55"/>
        <v>KAR VEYA ZARAR YOK</v>
      </c>
    </row>
    <row r="3557" spans="1:22" x14ac:dyDescent="0.25">
      <c r="A3557" s="1">
        <v>6115</v>
      </c>
      <c r="B3557" s="19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1">
        <v>449.37200000000001</v>
      </c>
      <c r="R3557" s="1">
        <v>2</v>
      </c>
      <c r="S3557" s="11">
        <v>-12.839199999999977</v>
      </c>
      <c r="T3557" s="20" t="str">
        <f>VLOOKUP(N3557,Referans!A:B,2,FALSE)</f>
        <v>Ahmet Yılmaz</v>
      </c>
      <c r="U3557" s="20" t="str">
        <f>INDEX(Referans!B:B,MATCH(N3557,Referans!A:A,0))</f>
        <v>Ahmet Yılmaz</v>
      </c>
      <c r="V3557" s="20" t="str">
        <f t="shared" si="55"/>
        <v>ZARARLI</v>
      </c>
    </row>
    <row r="3558" spans="1:22" x14ac:dyDescent="0.25">
      <c r="A3558" s="1">
        <v>6116</v>
      </c>
      <c r="B3558" s="19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1">
        <v>41.904000000000003</v>
      </c>
      <c r="R3558" s="1">
        <v>6</v>
      </c>
      <c r="S3558" s="11">
        <v>14.142599999999996</v>
      </c>
      <c r="T3558" s="20" t="str">
        <f>VLOOKUP(N3558,Referans!A:B,2,FALSE)</f>
        <v>Ayşe Demir</v>
      </c>
      <c r="U3558" s="20" t="str">
        <f>INDEX(Referans!B:B,MATCH(N3558,Referans!A:A,0))</f>
        <v>Ayşe Demir</v>
      </c>
      <c r="V3558" s="20" t="str">
        <f t="shared" si="55"/>
        <v>KARLI</v>
      </c>
    </row>
    <row r="3559" spans="1:22" x14ac:dyDescent="0.25">
      <c r="A3559" s="1">
        <v>6117</v>
      </c>
      <c r="B3559" s="19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1">
        <v>2279.96</v>
      </c>
      <c r="R3559" s="1">
        <v>4</v>
      </c>
      <c r="S3559" s="11">
        <v>592.78960000000006</v>
      </c>
      <c r="T3559" s="20" t="str">
        <f>VLOOKUP(N3559,Referans!A:B,2,FALSE)</f>
        <v>Mehmet Kaya</v>
      </c>
      <c r="U3559" s="20" t="str">
        <f>INDEX(Referans!B:B,MATCH(N3559,Referans!A:A,0))</f>
        <v>Mehmet Kaya</v>
      </c>
      <c r="V3559" s="20" t="str">
        <f t="shared" si="55"/>
        <v>KARLI</v>
      </c>
    </row>
    <row r="3560" spans="1:22" x14ac:dyDescent="0.25">
      <c r="A3560" s="1">
        <v>6118</v>
      </c>
      <c r="B3560" s="19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1">
        <v>14.940000000000001</v>
      </c>
      <c r="R3560" s="1">
        <v>3</v>
      </c>
      <c r="S3560" s="11">
        <v>6.8723999999999998</v>
      </c>
      <c r="T3560" s="20" t="str">
        <f>VLOOKUP(N3560,Referans!A:B,2,FALSE)</f>
        <v>Ayşe Demir</v>
      </c>
      <c r="U3560" s="20" t="str">
        <f>INDEX(Referans!B:B,MATCH(N3560,Referans!A:A,0))</f>
        <v>Ayşe Demir</v>
      </c>
      <c r="V3560" s="20" t="str">
        <f t="shared" si="55"/>
        <v>KARLI</v>
      </c>
    </row>
    <row r="3561" spans="1:22" x14ac:dyDescent="0.25">
      <c r="A3561" s="1">
        <v>6119</v>
      </c>
      <c r="B3561" s="19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1">
        <v>191.976</v>
      </c>
      <c r="R3561" s="1">
        <v>3</v>
      </c>
      <c r="S3561" s="11">
        <v>19.197599999999994</v>
      </c>
      <c r="T3561" s="20" t="str">
        <f>VLOOKUP(N3561,Referans!A:B,2,FALSE)</f>
        <v>Mehmet Kaya</v>
      </c>
      <c r="U3561" s="20" t="str">
        <f>INDEX(Referans!B:B,MATCH(N3561,Referans!A:A,0))</f>
        <v>Mehmet Kaya</v>
      </c>
      <c r="V3561" s="20" t="str">
        <f t="shared" si="55"/>
        <v>KARLI</v>
      </c>
    </row>
    <row r="3562" spans="1:22" x14ac:dyDescent="0.25">
      <c r="A3562" s="1">
        <v>6120</v>
      </c>
      <c r="B3562" s="19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1">
        <v>23.832000000000001</v>
      </c>
      <c r="R3562" s="1">
        <v>3</v>
      </c>
      <c r="S3562" s="11">
        <v>6.5538000000000007</v>
      </c>
      <c r="T3562" s="20" t="str">
        <f>VLOOKUP(N3562,Referans!A:B,2,FALSE)</f>
        <v>Ayşe Demir</v>
      </c>
      <c r="U3562" s="20" t="str">
        <f>INDEX(Referans!B:B,MATCH(N3562,Referans!A:A,0))</f>
        <v>Ayşe Demir</v>
      </c>
      <c r="V3562" s="20" t="str">
        <f t="shared" si="55"/>
        <v>KARLI</v>
      </c>
    </row>
    <row r="3563" spans="1:22" x14ac:dyDescent="0.25">
      <c r="A3563" s="1">
        <v>6121</v>
      </c>
      <c r="B3563" s="19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1">
        <v>409.21600000000001</v>
      </c>
      <c r="R3563" s="1">
        <v>8</v>
      </c>
      <c r="S3563" s="11">
        <v>61.38239999999999</v>
      </c>
      <c r="T3563" s="20" t="str">
        <f>VLOOKUP(N3563,Referans!A:B,2,FALSE)</f>
        <v>Ahmet Yılmaz</v>
      </c>
      <c r="U3563" s="20" t="str">
        <f>INDEX(Referans!B:B,MATCH(N3563,Referans!A:A,0))</f>
        <v>Ahmet Yılmaz</v>
      </c>
      <c r="V3563" s="20" t="str">
        <f t="shared" si="55"/>
        <v>KARLI</v>
      </c>
    </row>
    <row r="3564" spans="1:22" x14ac:dyDescent="0.25">
      <c r="A3564" s="1">
        <v>6122</v>
      </c>
      <c r="B3564" s="19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1">
        <v>72.588000000000008</v>
      </c>
      <c r="R3564" s="1">
        <v>2</v>
      </c>
      <c r="S3564" s="11">
        <v>-128.2388</v>
      </c>
      <c r="T3564" s="20" t="str">
        <f>VLOOKUP(N3564,Referans!A:B,2,FALSE)</f>
        <v>Ahmet Yılmaz</v>
      </c>
      <c r="U3564" s="20" t="str">
        <f>INDEX(Referans!B:B,MATCH(N3564,Referans!A:A,0))</f>
        <v>Ahmet Yılmaz</v>
      </c>
      <c r="V3564" s="20" t="str">
        <f t="shared" si="55"/>
        <v>ZARARLI</v>
      </c>
    </row>
    <row r="3565" spans="1:22" x14ac:dyDescent="0.25">
      <c r="A3565" s="1">
        <v>6123</v>
      </c>
      <c r="B3565" s="19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1">
        <v>61.567999999999998</v>
      </c>
      <c r="R3565" s="1">
        <v>2</v>
      </c>
      <c r="S3565" s="11">
        <v>4.6175999999999995</v>
      </c>
      <c r="T3565" s="20" t="str">
        <f>VLOOKUP(N3565,Referans!A:B,2,FALSE)</f>
        <v>Ayşe Demir</v>
      </c>
      <c r="U3565" s="20" t="str">
        <f>INDEX(Referans!B:B,MATCH(N3565,Referans!A:A,0))</f>
        <v>Ayşe Demir</v>
      </c>
      <c r="V3565" s="20" t="str">
        <f t="shared" si="55"/>
        <v>KARLI</v>
      </c>
    </row>
    <row r="3566" spans="1:22" x14ac:dyDescent="0.25">
      <c r="A3566" s="1">
        <v>6125</v>
      </c>
      <c r="B3566" s="19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1">
        <v>44.75</v>
      </c>
      <c r="R3566" s="1">
        <v>5</v>
      </c>
      <c r="S3566" s="11">
        <v>8.5024999999999942</v>
      </c>
      <c r="T3566" s="20" t="str">
        <f>VLOOKUP(N3566,Referans!A:B,2,FALSE)</f>
        <v>Mehmet Kaya</v>
      </c>
      <c r="U3566" s="20" t="str">
        <f>INDEX(Referans!B:B,MATCH(N3566,Referans!A:A,0))</f>
        <v>Mehmet Kaya</v>
      </c>
      <c r="V3566" s="20" t="str">
        <f t="shared" si="55"/>
        <v>KARLI</v>
      </c>
    </row>
    <row r="3567" spans="1:22" x14ac:dyDescent="0.25">
      <c r="A3567" s="1">
        <v>6126</v>
      </c>
      <c r="B3567" s="19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1">
        <v>11.96</v>
      </c>
      <c r="R3567" s="1">
        <v>2</v>
      </c>
      <c r="S3567" s="11">
        <v>5.3819999999999997</v>
      </c>
      <c r="T3567" s="20" t="str">
        <f>VLOOKUP(N3567,Referans!A:B,2,FALSE)</f>
        <v>Ayşe Demir</v>
      </c>
      <c r="U3567" s="20" t="str">
        <f>INDEX(Referans!B:B,MATCH(N3567,Referans!A:A,0))</f>
        <v>Ayşe Demir</v>
      </c>
      <c r="V3567" s="20" t="str">
        <f t="shared" si="55"/>
        <v>KARLI</v>
      </c>
    </row>
    <row r="3568" spans="1:22" x14ac:dyDescent="0.25">
      <c r="A3568" s="1">
        <v>6127</v>
      </c>
      <c r="B3568" s="19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1">
        <v>3.9119999999999999</v>
      </c>
      <c r="R3568" s="1">
        <v>1</v>
      </c>
      <c r="S3568" s="11">
        <v>1.2713999999999996</v>
      </c>
      <c r="T3568" s="20" t="str">
        <f>VLOOKUP(N3568,Referans!A:B,2,FALSE)</f>
        <v>Ayşe Demir</v>
      </c>
      <c r="U3568" s="20" t="str">
        <f>INDEX(Referans!B:B,MATCH(N3568,Referans!A:A,0))</f>
        <v>Ayşe Demir</v>
      </c>
      <c r="V3568" s="20" t="str">
        <f t="shared" si="55"/>
        <v>KARLI</v>
      </c>
    </row>
    <row r="3569" spans="1:22" x14ac:dyDescent="0.25">
      <c r="A3569" s="1">
        <v>6128</v>
      </c>
      <c r="B3569" s="19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1">
        <v>327.99600000000004</v>
      </c>
      <c r="R3569" s="1">
        <v>6</v>
      </c>
      <c r="S3569" s="11">
        <v>54.666000000000011</v>
      </c>
      <c r="T3569" s="20" t="str">
        <f>VLOOKUP(N3569,Referans!A:B,2,FALSE)</f>
        <v>Ahmet Yılmaz</v>
      </c>
      <c r="U3569" s="20" t="str">
        <f>INDEX(Referans!B:B,MATCH(N3569,Referans!A:A,0))</f>
        <v>Ahmet Yılmaz</v>
      </c>
      <c r="V3569" s="20" t="str">
        <f t="shared" si="55"/>
        <v>KARLI</v>
      </c>
    </row>
    <row r="3570" spans="1:22" x14ac:dyDescent="0.25">
      <c r="A3570" s="1">
        <v>6130</v>
      </c>
      <c r="B3570" s="19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1">
        <v>53.25</v>
      </c>
      <c r="R3570" s="1">
        <v>3</v>
      </c>
      <c r="S3570" s="11">
        <v>20.767499999999998</v>
      </c>
      <c r="T3570" s="20" t="str">
        <f>VLOOKUP(N3570,Referans!A:B,2,FALSE)</f>
        <v>Mehmet Kaya</v>
      </c>
      <c r="U3570" s="20" t="str">
        <f>INDEX(Referans!B:B,MATCH(N3570,Referans!A:A,0))</f>
        <v>Mehmet Kaya</v>
      </c>
      <c r="V3570" s="20" t="str">
        <f t="shared" si="55"/>
        <v>KARLI</v>
      </c>
    </row>
    <row r="3571" spans="1:22" x14ac:dyDescent="0.25">
      <c r="A3571" s="1">
        <v>6131</v>
      </c>
      <c r="B3571" s="19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1">
        <v>3.76</v>
      </c>
      <c r="R3571" s="1">
        <v>2</v>
      </c>
      <c r="S3571" s="11">
        <v>1.3159999999999998</v>
      </c>
      <c r="T3571" s="20" t="str">
        <f>VLOOKUP(N3571,Referans!A:B,2,FALSE)</f>
        <v>Ayşe Demir</v>
      </c>
      <c r="U3571" s="20" t="str">
        <f>INDEX(Referans!B:B,MATCH(N3571,Referans!A:A,0))</f>
        <v>Ayşe Demir</v>
      </c>
      <c r="V3571" s="20" t="str">
        <f t="shared" si="55"/>
        <v>KARLI</v>
      </c>
    </row>
    <row r="3572" spans="1:22" x14ac:dyDescent="0.25">
      <c r="A3572" s="1">
        <v>6133</v>
      </c>
      <c r="B3572" s="19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1">
        <v>163.96</v>
      </c>
      <c r="R3572" s="1">
        <v>5</v>
      </c>
      <c r="S3572" s="11">
        <v>59.435499999999998</v>
      </c>
      <c r="T3572" s="20" t="str">
        <f>VLOOKUP(N3572,Referans!A:B,2,FALSE)</f>
        <v>Ayşe Demir</v>
      </c>
      <c r="U3572" s="20" t="str">
        <f>INDEX(Referans!B:B,MATCH(N3572,Referans!A:A,0))</f>
        <v>Ayşe Demir</v>
      </c>
      <c r="V3572" s="20" t="str">
        <f t="shared" si="55"/>
        <v>KARLI</v>
      </c>
    </row>
    <row r="3573" spans="1:22" x14ac:dyDescent="0.25">
      <c r="A3573" s="1">
        <v>6134</v>
      </c>
      <c r="B3573" s="19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1">
        <v>161.28</v>
      </c>
      <c r="R3573" s="1">
        <v>2</v>
      </c>
      <c r="S3573" s="11">
        <v>12.095999999999997</v>
      </c>
      <c r="T3573" s="20" t="str">
        <f>VLOOKUP(N3573,Referans!A:B,2,FALSE)</f>
        <v>Ahmet Yılmaz</v>
      </c>
      <c r="U3573" s="20" t="str">
        <f>INDEX(Referans!B:B,MATCH(N3573,Referans!A:A,0))</f>
        <v>Ahmet Yılmaz</v>
      </c>
      <c r="V3573" s="20" t="str">
        <f t="shared" si="55"/>
        <v>KARLI</v>
      </c>
    </row>
    <row r="3574" spans="1:22" x14ac:dyDescent="0.25">
      <c r="A3574" s="1">
        <v>6135</v>
      </c>
      <c r="B3574" s="19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1">
        <v>192.8</v>
      </c>
      <c r="R3574" s="1">
        <v>4</v>
      </c>
      <c r="S3574" s="11">
        <v>55.911999999999978</v>
      </c>
      <c r="T3574" s="20" t="str">
        <f>VLOOKUP(N3574,Referans!A:B,2,FALSE)</f>
        <v>Ayşe Demir</v>
      </c>
      <c r="U3574" s="20" t="str">
        <f>INDEX(Referans!B:B,MATCH(N3574,Referans!A:A,0))</f>
        <v>Ayşe Demir</v>
      </c>
      <c r="V3574" s="20" t="str">
        <f t="shared" si="55"/>
        <v>KARLI</v>
      </c>
    </row>
    <row r="3575" spans="1:22" x14ac:dyDescent="0.25">
      <c r="A3575" s="1">
        <v>6138</v>
      </c>
      <c r="B3575" s="19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1">
        <v>32.064</v>
      </c>
      <c r="R3575" s="1">
        <v>6</v>
      </c>
      <c r="S3575" s="11">
        <v>11.222399999999999</v>
      </c>
      <c r="T3575" s="20" t="str">
        <f>VLOOKUP(N3575,Referans!A:B,2,FALSE)</f>
        <v>Ayşe Demir</v>
      </c>
      <c r="U3575" s="20" t="str">
        <f>INDEX(Referans!B:B,MATCH(N3575,Referans!A:A,0))</f>
        <v>Ayşe Demir</v>
      </c>
      <c r="V3575" s="20" t="str">
        <f t="shared" si="55"/>
        <v>KARLI</v>
      </c>
    </row>
    <row r="3576" spans="1:22" x14ac:dyDescent="0.25">
      <c r="A3576" s="1">
        <v>6141</v>
      </c>
      <c r="B3576" s="19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1">
        <v>274.8</v>
      </c>
      <c r="R3576" s="1">
        <v>5</v>
      </c>
      <c r="S3576" s="11">
        <v>134.65199999999999</v>
      </c>
      <c r="T3576" s="20" t="str">
        <f>VLOOKUP(N3576,Referans!A:B,2,FALSE)</f>
        <v>Ayşe Demir</v>
      </c>
      <c r="U3576" s="20" t="str">
        <f>INDEX(Referans!B:B,MATCH(N3576,Referans!A:A,0))</f>
        <v>Ayşe Demir</v>
      </c>
      <c r="V3576" s="20" t="str">
        <f t="shared" si="55"/>
        <v>KARLI</v>
      </c>
    </row>
    <row r="3577" spans="1:22" x14ac:dyDescent="0.25">
      <c r="A3577" s="1">
        <v>6142</v>
      </c>
      <c r="B3577" s="19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1">
        <v>195.64</v>
      </c>
      <c r="R3577" s="1">
        <v>4</v>
      </c>
      <c r="S3577" s="11">
        <v>3.9128000000000043</v>
      </c>
      <c r="T3577" s="20" t="str">
        <f>VLOOKUP(N3577,Referans!A:B,2,FALSE)</f>
        <v>Ayşe Demir</v>
      </c>
      <c r="U3577" s="20" t="str">
        <f>INDEX(Referans!B:B,MATCH(N3577,Referans!A:A,0))</f>
        <v>Ayşe Demir</v>
      </c>
      <c r="V3577" s="20" t="str">
        <f t="shared" si="55"/>
        <v>KARLI</v>
      </c>
    </row>
    <row r="3578" spans="1:22" x14ac:dyDescent="0.25">
      <c r="A3578" s="1">
        <v>6143</v>
      </c>
      <c r="B3578" s="19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1">
        <v>257.98</v>
      </c>
      <c r="R3578" s="1">
        <v>2</v>
      </c>
      <c r="S3578" s="11">
        <v>74.8142</v>
      </c>
      <c r="T3578" s="20" t="str">
        <f>VLOOKUP(N3578,Referans!A:B,2,FALSE)</f>
        <v>Mehmet Kaya</v>
      </c>
      <c r="U3578" s="20" t="str">
        <f>INDEX(Referans!B:B,MATCH(N3578,Referans!A:A,0))</f>
        <v>Mehmet Kaya</v>
      </c>
      <c r="V3578" s="20" t="str">
        <f t="shared" si="55"/>
        <v>KARLI</v>
      </c>
    </row>
    <row r="3579" spans="1:22" x14ac:dyDescent="0.25">
      <c r="A3579" s="1">
        <v>6144</v>
      </c>
      <c r="B3579" s="19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1">
        <v>119.03999999999999</v>
      </c>
      <c r="R3579" s="1">
        <v>6</v>
      </c>
      <c r="S3579" s="11">
        <v>48.806400000000011</v>
      </c>
      <c r="T3579" s="20" t="str">
        <f>VLOOKUP(N3579,Referans!A:B,2,FALSE)</f>
        <v>Ayşe Demir</v>
      </c>
      <c r="U3579" s="20" t="str">
        <f>INDEX(Referans!B:B,MATCH(N3579,Referans!A:A,0))</f>
        <v>Ayşe Demir</v>
      </c>
      <c r="V3579" s="20" t="str">
        <f t="shared" si="55"/>
        <v>KARLI</v>
      </c>
    </row>
    <row r="3580" spans="1:22" x14ac:dyDescent="0.25">
      <c r="A3580" s="1">
        <v>6145</v>
      </c>
      <c r="B3580" s="19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1">
        <v>20.07</v>
      </c>
      <c r="R3580" s="1">
        <v>3</v>
      </c>
      <c r="S3580" s="11">
        <v>9.2321999999999989</v>
      </c>
      <c r="T3580" s="20" t="str">
        <f>VLOOKUP(N3580,Referans!A:B,2,FALSE)</f>
        <v>Ayşe Demir</v>
      </c>
      <c r="U3580" s="20" t="str">
        <f>INDEX(Referans!B:B,MATCH(N3580,Referans!A:A,0))</f>
        <v>Ayşe Demir</v>
      </c>
      <c r="V3580" s="20" t="str">
        <f t="shared" si="55"/>
        <v>KARLI</v>
      </c>
    </row>
    <row r="3581" spans="1:22" x14ac:dyDescent="0.25">
      <c r="A3581" s="1">
        <v>6147</v>
      </c>
      <c r="B3581" s="19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1">
        <v>11.76</v>
      </c>
      <c r="R3581" s="1">
        <v>4</v>
      </c>
      <c r="S3581" s="11">
        <v>3.1752000000000002</v>
      </c>
      <c r="T3581" s="20" t="str">
        <f>VLOOKUP(N3581,Referans!A:B,2,FALSE)</f>
        <v>Ayşe Demir</v>
      </c>
      <c r="U3581" s="20" t="str">
        <f>INDEX(Referans!B:B,MATCH(N3581,Referans!A:A,0))</f>
        <v>Ayşe Demir</v>
      </c>
      <c r="V3581" s="20" t="str">
        <f t="shared" si="55"/>
        <v>KARLI</v>
      </c>
    </row>
    <row r="3582" spans="1:22" x14ac:dyDescent="0.25">
      <c r="A3582" s="1">
        <v>6148</v>
      </c>
      <c r="B3582" s="19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1">
        <v>40.736000000000004</v>
      </c>
      <c r="R3582" s="1">
        <v>2</v>
      </c>
      <c r="S3582" s="11">
        <v>14.7668</v>
      </c>
      <c r="T3582" s="20" t="str">
        <f>VLOOKUP(N3582,Referans!A:B,2,FALSE)</f>
        <v>Ayşe Demir</v>
      </c>
      <c r="U3582" s="20" t="str">
        <f>INDEX(Referans!B:B,MATCH(N3582,Referans!A:A,0))</f>
        <v>Ayşe Demir</v>
      </c>
      <c r="V3582" s="20" t="str">
        <f t="shared" si="55"/>
        <v>KARLI</v>
      </c>
    </row>
    <row r="3583" spans="1:22" x14ac:dyDescent="0.25">
      <c r="A3583" s="1">
        <v>6149</v>
      </c>
      <c r="B3583" s="19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1">
        <v>201.584</v>
      </c>
      <c r="R3583" s="1">
        <v>2</v>
      </c>
      <c r="S3583" s="11">
        <v>12.599000000000004</v>
      </c>
      <c r="T3583" s="20" t="str">
        <f>VLOOKUP(N3583,Referans!A:B,2,FALSE)</f>
        <v>Mehmet Kaya</v>
      </c>
      <c r="U3583" s="20" t="str">
        <f>INDEX(Referans!B:B,MATCH(N3583,Referans!A:A,0))</f>
        <v>Mehmet Kaya</v>
      </c>
      <c r="V3583" s="20" t="str">
        <f t="shared" si="55"/>
        <v>KARLI</v>
      </c>
    </row>
    <row r="3584" spans="1:22" x14ac:dyDescent="0.25">
      <c r="A3584" s="1">
        <v>6150</v>
      </c>
      <c r="B3584" s="19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1">
        <v>340.70400000000006</v>
      </c>
      <c r="R3584" s="1">
        <v>6</v>
      </c>
      <c r="S3584" s="11">
        <v>-34.070400000000006</v>
      </c>
      <c r="T3584" s="20" t="str">
        <f>VLOOKUP(N3584,Referans!A:B,2,FALSE)</f>
        <v>Ahmet Yılmaz</v>
      </c>
      <c r="U3584" s="20" t="str">
        <f>INDEX(Referans!B:B,MATCH(N3584,Referans!A:A,0))</f>
        <v>Ahmet Yılmaz</v>
      </c>
      <c r="V3584" s="20" t="str">
        <f t="shared" si="55"/>
        <v>ZARARLI</v>
      </c>
    </row>
    <row r="3585" spans="1:22" x14ac:dyDescent="0.25">
      <c r="A3585" s="1">
        <v>6151</v>
      </c>
      <c r="B3585" s="19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1">
        <v>354.90000000000003</v>
      </c>
      <c r="R3585" s="1">
        <v>5</v>
      </c>
      <c r="S3585" s="11">
        <v>88.725000000000023</v>
      </c>
      <c r="T3585" s="20" t="str">
        <f>VLOOKUP(N3585,Referans!A:B,2,FALSE)</f>
        <v>Ahmet Yılmaz</v>
      </c>
      <c r="U3585" s="20" t="str">
        <f>INDEX(Referans!B:B,MATCH(N3585,Referans!A:A,0))</f>
        <v>Ahmet Yılmaz</v>
      </c>
      <c r="V3585" s="20" t="str">
        <f t="shared" si="55"/>
        <v>KARLI</v>
      </c>
    </row>
    <row r="3586" spans="1:22" x14ac:dyDescent="0.25">
      <c r="A3586" s="1">
        <v>6153</v>
      </c>
      <c r="B3586" s="19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1">
        <v>87.92</v>
      </c>
      <c r="R3586" s="1">
        <v>4</v>
      </c>
      <c r="S3586" s="11">
        <v>0.87919999999999732</v>
      </c>
      <c r="T3586" s="20" t="str">
        <f>VLOOKUP(N3586,Referans!A:B,2,FALSE)</f>
        <v>Ayşe Demir</v>
      </c>
      <c r="U3586" s="20" t="str">
        <f>INDEX(Referans!B:B,MATCH(N3586,Referans!A:A,0))</f>
        <v>Ayşe Demir</v>
      </c>
      <c r="V3586" s="20" t="str">
        <f t="shared" ref="V3586:V3649" si="56">IF(S3586&gt;0,"KARLI",IF(S3586=0,"KAR VEYA ZARAR YOK","ZARARLI"))</f>
        <v>KARLI</v>
      </c>
    </row>
    <row r="3587" spans="1:22" x14ac:dyDescent="0.25">
      <c r="A3587" s="1">
        <v>6154</v>
      </c>
      <c r="B3587" s="19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1">
        <v>51.967999999999996</v>
      </c>
      <c r="R3587" s="1">
        <v>2</v>
      </c>
      <c r="S3587" s="11">
        <v>10.393599999999998</v>
      </c>
      <c r="T3587" s="20" t="str">
        <f>VLOOKUP(N3587,Referans!A:B,2,FALSE)</f>
        <v>Ahmet Yılmaz</v>
      </c>
      <c r="U3587" s="20" t="str">
        <f>INDEX(Referans!B:B,MATCH(N3587,Referans!A:A,0))</f>
        <v>Ahmet Yılmaz</v>
      </c>
      <c r="V3587" s="20" t="str">
        <f t="shared" si="56"/>
        <v>KARLI</v>
      </c>
    </row>
    <row r="3588" spans="1:22" x14ac:dyDescent="0.25">
      <c r="A3588" s="1">
        <v>6155</v>
      </c>
      <c r="B3588" s="19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1">
        <v>51.336000000000006</v>
      </c>
      <c r="R3588" s="1">
        <v>3</v>
      </c>
      <c r="S3588" s="11">
        <v>5.7752999999999961</v>
      </c>
      <c r="T3588" s="20" t="str">
        <f>VLOOKUP(N3588,Referans!A:B,2,FALSE)</f>
        <v>Ayşe Demir</v>
      </c>
      <c r="U3588" s="20" t="str">
        <f>INDEX(Referans!B:B,MATCH(N3588,Referans!A:A,0))</f>
        <v>Ayşe Demir</v>
      </c>
      <c r="V3588" s="20" t="str">
        <f t="shared" si="56"/>
        <v>KARLI</v>
      </c>
    </row>
    <row r="3589" spans="1:22" x14ac:dyDescent="0.25">
      <c r="A3589" s="1">
        <v>6156</v>
      </c>
      <c r="B3589" s="19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1">
        <v>332.70400000000001</v>
      </c>
      <c r="R3589" s="1">
        <v>1</v>
      </c>
      <c r="S3589" s="11">
        <v>33.270399999999981</v>
      </c>
      <c r="T3589" s="20" t="str">
        <f>VLOOKUP(N3589,Referans!A:B,2,FALSE)</f>
        <v>Ayşe Demir</v>
      </c>
      <c r="U3589" s="20" t="str">
        <f>INDEX(Referans!B:B,MATCH(N3589,Referans!A:A,0))</f>
        <v>Ayşe Demir</v>
      </c>
      <c r="V3589" s="20" t="str">
        <f t="shared" si="56"/>
        <v>KARLI</v>
      </c>
    </row>
    <row r="3590" spans="1:22" x14ac:dyDescent="0.25">
      <c r="A3590" s="1">
        <v>6157</v>
      </c>
      <c r="B3590" s="19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1">
        <v>42.408000000000008</v>
      </c>
      <c r="R3590" s="1">
        <v>3</v>
      </c>
      <c r="S3590" s="11">
        <v>9.5418000000000003</v>
      </c>
      <c r="T3590" s="20" t="str">
        <f>VLOOKUP(N3590,Referans!A:B,2,FALSE)</f>
        <v>Ahmet Yılmaz</v>
      </c>
      <c r="U3590" s="20" t="str">
        <f>INDEX(Referans!B:B,MATCH(N3590,Referans!A:A,0))</f>
        <v>Ahmet Yılmaz</v>
      </c>
      <c r="V3590" s="20" t="str">
        <f t="shared" si="56"/>
        <v>KARLI</v>
      </c>
    </row>
    <row r="3591" spans="1:22" x14ac:dyDescent="0.25">
      <c r="A3591" s="1">
        <v>6158</v>
      </c>
      <c r="B3591" s="19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1">
        <v>81.539999999999992</v>
      </c>
      <c r="R3591" s="1">
        <v>3</v>
      </c>
      <c r="S3591" s="11">
        <v>38.323799999999999</v>
      </c>
      <c r="T3591" s="20" t="str">
        <f>VLOOKUP(N3591,Referans!A:B,2,FALSE)</f>
        <v>Ayşe Demir</v>
      </c>
      <c r="U3591" s="20" t="str">
        <f>INDEX(Referans!B:B,MATCH(N3591,Referans!A:A,0))</f>
        <v>Ayşe Demir</v>
      </c>
      <c r="V3591" s="20" t="str">
        <f t="shared" si="56"/>
        <v>KARLI</v>
      </c>
    </row>
    <row r="3592" spans="1:22" x14ac:dyDescent="0.25">
      <c r="A3592" s="1">
        <v>6159</v>
      </c>
      <c r="B3592" s="19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1">
        <v>167.28</v>
      </c>
      <c r="R3592" s="1">
        <v>12</v>
      </c>
      <c r="S3592" s="11">
        <v>23.419200000000011</v>
      </c>
      <c r="T3592" s="20" t="str">
        <f>VLOOKUP(N3592,Referans!A:B,2,FALSE)</f>
        <v>Mehmet Kaya</v>
      </c>
      <c r="U3592" s="20" t="str">
        <f>INDEX(Referans!B:B,MATCH(N3592,Referans!A:A,0))</f>
        <v>Mehmet Kaya</v>
      </c>
      <c r="V3592" s="20" t="str">
        <f t="shared" si="56"/>
        <v>KARLI</v>
      </c>
    </row>
    <row r="3593" spans="1:22" x14ac:dyDescent="0.25">
      <c r="A3593" s="1">
        <v>6160</v>
      </c>
      <c r="B3593" s="19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1">
        <v>772.68</v>
      </c>
      <c r="R3593" s="1">
        <v>4</v>
      </c>
      <c r="S3593" s="11">
        <v>108.17520000000002</v>
      </c>
      <c r="T3593" s="20" t="str">
        <f>VLOOKUP(N3593,Referans!A:B,2,FALSE)</f>
        <v>Ayşe Demir</v>
      </c>
      <c r="U3593" s="20" t="str">
        <f>INDEX(Referans!B:B,MATCH(N3593,Referans!A:A,0))</f>
        <v>Ayşe Demir</v>
      </c>
      <c r="V3593" s="20" t="str">
        <f t="shared" si="56"/>
        <v>KARLI</v>
      </c>
    </row>
    <row r="3594" spans="1:22" x14ac:dyDescent="0.25">
      <c r="A3594" s="1">
        <v>6171</v>
      </c>
      <c r="B3594" s="19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1">
        <v>34.248000000000005</v>
      </c>
      <c r="R3594" s="1">
        <v>3</v>
      </c>
      <c r="S3594" s="11">
        <v>11.558699999999998</v>
      </c>
      <c r="T3594" s="20" t="str">
        <f>VLOOKUP(N3594,Referans!A:B,2,FALSE)</f>
        <v>Ayşe Demir</v>
      </c>
      <c r="U3594" s="20" t="str">
        <f>INDEX(Referans!B:B,MATCH(N3594,Referans!A:A,0))</f>
        <v>Ayşe Demir</v>
      </c>
      <c r="V3594" s="20" t="str">
        <f t="shared" si="56"/>
        <v>KARLI</v>
      </c>
    </row>
    <row r="3595" spans="1:22" x14ac:dyDescent="0.25">
      <c r="A3595" s="1">
        <v>6172</v>
      </c>
      <c r="B3595" s="19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1">
        <v>3.52</v>
      </c>
      <c r="R3595" s="1">
        <v>2</v>
      </c>
      <c r="S3595" s="11">
        <v>1.0207999999999999</v>
      </c>
      <c r="T3595" s="20" t="str">
        <f>VLOOKUP(N3595,Referans!A:B,2,FALSE)</f>
        <v>Ayşe Demir</v>
      </c>
      <c r="U3595" s="20" t="str">
        <f>INDEX(Referans!B:B,MATCH(N3595,Referans!A:A,0))</f>
        <v>Ayşe Demir</v>
      </c>
      <c r="V3595" s="20" t="str">
        <f t="shared" si="56"/>
        <v>KARLI</v>
      </c>
    </row>
    <row r="3596" spans="1:22" x14ac:dyDescent="0.25">
      <c r="A3596" s="1">
        <v>6185</v>
      </c>
      <c r="B3596" s="19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1">
        <v>403.92</v>
      </c>
      <c r="R3596" s="1">
        <v>5</v>
      </c>
      <c r="S3596" s="11">
        <v>25.245000000000019</v>
      </c>
      <c r="T3596" s="20" t="str">
        <f>VLOOKUP(N3596,Referans!A:B,2,FALSE)</f>
        <v>Ahmet Yılmaz</v>
      </c>
      <c r="U3596" s="20" t="str">
        <f>INDEX(Referans!B:B,MATCH(N3596,Referans!A:A,0))</f>
        <v>Ahmet Yılmaz</v>
      </c>
      <c r="V3596" s="20" t="str">
        <f t="shared" si="56"/>
        <v>KARLI</v>
      </c>
    </row>
    <row r="3597" spans="1:22" x14ac:dyDescent="0.25">
      <c r="A3597" s="1">
        <v>6190</v>
      </c>
      <c r="B3597" s="19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1">
        <v>383.84000000000003</v>
      </c>
      <c r="R3597" s="1">
        <v>4</v>
      </c>
      <c r="S3597" s="11">
        <v>47.97999999999999</v>
      </c>
      <c r="T3597" s="20" t="str">
        <f>VLOOKUP(N3597,Referans!A:B,2,FALSE)</f>
        <v>Mehmet Kaya</v>
      </c>
      <c r="U3597" s="20" t="str">
        <f>INDEX(Referans!B:B,MATCH(N3597,Referans!A:A,0))</f>
        <v>Mehmet Kaya</v>
      </c>
      <c r="V3597" s="20" t="str">
        <f t="shared" si="56"/>
        <v>KARLI</v>
      </c>
    </row>
    <row r="3598" spans="1:22" x14ac:dyDescent="0.25">
      <c r="A3598" s="1">
        <v>6191</v>
      </c>
      <c r="B3598" s="19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1">
        <v>799.56000000000006</v>
      </c>
      <c r="R3598" s="1">
        <v>9</v>
      </c>
      <c r="S3598" s="11">
        <v>207.88559999999998</v>
      </c>
      <c r="T3598" s="20" t="str">
        <f>VLOOKUP(N3598,Referans!A:B,2,FALSE)</f>
        <v>Ahmet Yılmaz</v>
      </c>
      <c r="U3598" s="20" t="str">
        <f>INDEX(Referans!B:B,MATCH(N3598,Referans!A:A,0))</f>
        <v>Ahmet Yılmaz</v>
      </c>
      <c r="V3598" s="20" t="str">
        <f t="shared" si="56"/>
        <v>KARLI</v>
      </c>
    </row>
    <row r="3599" spans="1:22" x14ac:dyDescent="0.25">
      <c r="A3599" s="1">
        <v>6192</v>
      </c>
      <c r="B3599" s="19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1">
        <v>31.44</v>
      </c>
      <c r="R3599" s="1">
        <v>3</v>
      </c>
      <c r="S3599" s="11">
        <v>8.4888000000000012</v>
      </c>
      <c r="T3599" s="20" t="str">
        <f>VLOOKUP(N3599,Referans!A:B,2,FALSE)</f>
        <v>Ayşe Demir</v>
      </c>
      <c r="U3599" s="20" t="str">
        <f>INDEX(Referans!B:B,MATCH(N3599,Referans!A:A,0))</f>
        <v>Ayşe Demir</v>
      </c>
      <c r="V3599" s="20" t="str">
        <f t="shared" si="56"/>
        <v>KARLI</v>
      </c>
    </row>
    <row r="3600" spans="1:22" x14ac:dyDescent="0.25">
      <c r="A3600" s="1">
        <v>6193</v>
      </c>
      <c r="B3600" s="19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1">
        <v>25.920000000000005</v>
      </c>
      <c r="R3600" s="1">
        <v>5</v>
      </c>
      <c r="S3600" s="11">
        <v>9.0719999999999992</v>
      </c>
      <c r="T3600" s="20" t="str">
        <f>VLOOKUP(N3600,Referans!A:B,2,FALSE)</f>
        <v>Ayşe Demir</v>
      </c>
      <c r="U3600" s="20" t="str">
        <f>INDEX(Referans!B:B,MATCH(N3600,Referans!A:A,0))</f>
        <v>Ayşe Demir</v>
      </c>
      <c r="V3600" s="20" t="str">
        <f t="shared" si="56"/>
        <v>KARLI</v>
      </c>
    </row>
    <row r="3601" spans="1:22" x14ac:dyDescent="0.25">
      <c r="A3601" s="1">
        <v>6194</v>
      </c>
      <c r="B3601" s="19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1">
        <v>6.3299999999999992</v>
      </c>
      <c r="R3601" s="1">
        <v>5</v>
      </c>
      <c r="S3601" s="11">
        <v>-9.8114999999999988</v>
      </c>
      <c r="T3601" s="20" t="str">
        <f>VLOOKUP(N3601,Referans!A:B,2,FALSE)</f>
        <v>Ayşe Demir</v>
      </c>
      <c r="U3601" s="20" t="str">
        <f>INDEX(Referans!B:B,MATCH(N3601,Referans!A:A,0))</f>
        <v>Ayşe Demir</v>
      </c>
      <c r="V3601" s="20" t="str">
        <f t="shared" si="56"/>
        <v>ZARARLI</v>
      </c>
    </row>
    <row r="3602" spans="1:22" x14ac:dyDescent="0.25">
      <c r="A3602" s="1">
        <v>6195</v>
      </c>
      <c r="B3602" s="19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1">
        <v>75.88</v>
      </c>
      <c r="R3602" s="1">
        <v>5</v>
      </c>
      <c r="S3602" s="11">
        <v>26.557999999999993</v>
      </c>
      <c r="T3602" s="20" t="str">
        <f>VLOOKUP(N3602,Referans!A:B,2,FALSE)</f>
        <v>Ayşe Demir</v>
      </c>
      <c r="U3602" s="20" t="str">
        <f>INDEX(Referans!B:B,MATCH(N3602,Referans!A:A,0))</f>
        <v>Ayşe Demir</v>
      </c>
      <c r="V3602" s="20" t="str">
        <f t="shared" si="56"/>
        <v>KARLI</v>
      </c>
    </row>
    <row r="3603" spans="1:22" x14ac:dyDescent="0.25">
      <c r="A3603" s="1">
        <v>6196</v>
      </c>
      <c r="B3603" s="19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1">
        <v>329.988</v>
      </c>
      <c r="R3603" s="1">
        <v>2</v>
      </c>
      <c r="S3603" s="11">
        <v>-76.997200000000021</v>
      </c>
      <c r="T3603" s="20" t="str">
        <f>VLOOKUP(N3603,Referans!A:B,2,FALSE)</f>
        <v>Mehmet Kaya</v>
      </c>
      <c r="U3603" s="20" t="str">
        <f>INDEX(Referans!B:B,MATCH(N3603,Referans!A:A,0))</f>
        <v>Mehmet Kaya</v>
      </c>
      <c r="V3603" s="20" t="str">
        <f t="shared" si="56"/>
        <v>ZARARLI</v>
      </c>
    </row>
    <row r="3604" spans="1:22" x14ac:dyDescent="0.25">
      <c r="A3604" s="1">
        <v>6197</v>
      </c>
      <c r="B3604" s="19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1">
        <v>71.376000000000005</v>
      </c>
      <c r="R3604" s="1">
        <v>3</v>
      </c>
      <c r="S3604" s="11">
        <v>-4.460999999999995</v>
      </c>
      <c r="T3604" s="20" t="str">
        <f>VLOOKUP(N3604,Referans!A:B,2,FALSE)</f>
        <v>Ayşe Demir</v>
      </c>
      <c r="U3604" s="20" t="str">
        <f>INDEX(Referans!B:B,MATCH(N3604,Referans!A:A,0))</f>
        <v>Ayşe Demir</v>
      </c>
      <c r="V3604" s="20" t="str">
        <f t="shared" si="56"/>
        <v>ZARARLI</v>
      </c>
    </row>
    <row r="3605" spans="1:22" x14ac:dyDescent="0.25">
      <c r="A3605" s="1">
        <v>6203</v>
      </c>
      <c r="B3605" s="19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1">
        <v>563.91999999999996</v>
      </c>
      <c r="R3605" s="1">
        <v>5</v>
      </c>
      <c r="S3605" s="11">
        <v>7.0489999999999498</v>
      </c>
      <c r="T3605" s="20" t="str">
        <f>VLOOKUP(N3605,Referans!A:B,2,FALSE)</f>
        <v>Ahmet Yılmaz</v>
      </c>
      <c r="U3605" s="20" t="str">
        <f>INDEX(Referans!B:B,MATCH(N3605,Referans!A:A,0))</f>
        <v>Ahmet Yılmaz</v>
      </c>
      <c r="V3605" s="20" t="str">
        <f t="shared" si="56"/>
        <v>KARLI</v>
      </c>
    </row>
    <row r="3606" spans="1:22" x14ac:dyDescent="0.25">
      <c r="A3606" s="1">
        <v>6204</v>
      </c>
      <c r="B3606" s="19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1">
        <v>235.15199999999999</v>
      </c>
      <c r="R3606" s="1">
        <v>8</v>
      </c>
      <c r="S3606" s="11">
        <v>-47.030399999999986</v>
      </c>
      <c r="T3606" s="20" t="str">
        <f>VLOOKUP(N3606,Referans!A:B,2,FALSE)</f>
        <v>Mehmet Kaya</v>
      </c>
      <c r="U3606" s="20" t="str">
        <f>INDEX(Referans!B:B,MATCH(N3606,Referans!A:A,0))</f>
        <v>Mehmet Kaya</v>
      </c>
      <c r="V3606" s="20" t="str">
        <f t="shared" si="56"/>
        <v>ZARARLI</v>
      </c>
    </row>
    <row r="3607" spans="1:22" x14ac:dyDescent="0.25">
      <c r="A3607" s="1">
        <v>6205</v>
      </c>
      <c r="B3607" s="19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1">
        <v>7.7120000000000006</v>
      </c>
      <c r="R3607" s="1">
        <v>2</v>
      </c>
      <c r="S3607" s="11">
        <v>1.7352000000000005</v>
      </c>
      <c r="T3607" s="20" t="str">
        <f>VLOOKUP(N3607,Referans!A:B,2,FALSE)</f>
        <v>Ahmet Yılmaz</v>
      </c>
      <c r="U3607" s="20" t="str">
        <f>INDEX(Referans!B:B,MATCH(N3607,Referans!A:A,0))</f>
        <v>Ahmet Yılmaz</v>
      </c>
      <c r="V3607" s="20" t="str">
        <f t="shared" si="56"/>
        <v>KARLI</v>
      </c>
    </row>
    <row r="3608" spans="1:22" x14ac:dyDescent="0.25">
      <c r="A3608" s="1">
        <v>6206</v>
      </c>
      <c r="B3608" s="19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1">
        <v>51.016000000000005</v>
      </c>
      <c r="R3608" s="1">
        <v>7</v>
      </c>
      <c r="S3608" s="11">
        <v>15.942499999999992</v>
      </c>
      <c r="T3608" s="20" t="str">
        <f>VLOOKUP(N3608,Referans!A:B,2,FALSE)</f>
        <v>Ayşe Demir</v>
      </c>
      <c r="U3608" s="20" t="str">
        <f>INDEX(Referans!B:B,MATCH(N3608,Referans!A:A,0))</f>
        <v>Ayşe Demir</v>
      </c>
      <c r="V3608" s="20" t="str">
        <f t="shared" si="56"/>
        <v>KARLI</v>
      </c>
    </row>
    <row r="3609" spans="1:22" x14ac:dyDescent="0.25">
      <c r="A3609" s="1">
        <v>6207</v>
      </c>
      <c r="B3609" s="19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1">
        <v>25.248000000000001</v>
      </c>
      <c r="R3609" s="1">
        <v>4</v>
      </c>
      <c r="S3609" s="11">
        <v>7.8899999999999979</v>
      </c>
      <c r="T3609" s="20" t="str">
        <f>VLOOKUP(N3609,Referans!A:B,2,FALSE)</f>
        <v>Ayşe Demir</v>
      </c>
      <c r="U3609" s="20" t="str">
        <f>INDEX(Referans!B:B,MATCH(N3609,Referans!A:A,0))</f>
        <v>Ayşe Demir</v>
      </c>
      <c r="V3609" s="20" t="str">
        <f t="shared" si="56"/>
        <v>KARLI</v>
      </c>
    </row>
    <row r="3610" spans="1:22" x14ac:dyDescent="0.25">
      <c r="A3610" s="1">
        <v>6208</v>
      </c>
      <c r="B3610" s="19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1">
        <v>56.686</v>
      </c>
      <c r="R3610" s="1">
        <v>1</v>
      </c>
      <c r="S3610" s="11">
        <v>-14.576399999999996</v>
      </c>
      <c r="T3610" s="20" t="str">
        <f>VLOOKUP(N3610,Referans!A:B,2,FALSE)</f>
        <v>Ahmet Yılmaz</v>
      </c>
      <c r="U3610" s="20" t="str">
        <f>INDEX(Referans!B:B,MATCH(N3610,Referans!A:A,0))</f>
        <v>Ahmet Yılmaz</v>
      </c>
      <c r="V3610" s="20" t="str">
        <f t="shared" si="56"/>
        <v>ZARARLI</v>
      </c>
    </row>
    <row r="3611" spans="1:22" x14ac:dyDescent="0.25">
      <c r="A3611" s="1">
        <v>6209</v>
      </c>
      <c r="B3611" s="19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1">
        <v>51.168000000000006</v>
      </c>
      <c r="R3611" s="1">
        <v>2</v>
      </c>
      <c r="S3611" s="11">
        <v>-6.3960000000000008</v>
      </c>
      <c r="T3611" s="20" t="str">
        <f>VLOOKUP(N3611,Referans!A:B,2,FALSE)</f>
        <v>Ayşe Demir</v>
      </c>
      <c r="U3611" s="20" t="str">
        <f>INDEX(Referans!B:B,MATCH(N3611,Referans!A:A,0))</f>
        <v>Ayşe Demir</v>
      </c>
      <c r="V3611" s="20" t="str">
        <f t="shared" si="56"/>
        <v>ZARARLI</v>
      </c>
    </row>
    <row r="3612" spans="1:22" x14ac:dyDescent="0.25">
      <c r="A3612" s="1">
        <v>6210</v>
      </c>
      <c r="B3612" s="19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1">
        <v>2793.5280000000002</v>
      </c>
      <c r="R3612" s="1">
        <v>9</v>
      </c>
      <c r="S3612" s="11">
        <v>942.81569999999988</v>
      </c>
      <c r="T3612" s="20" t="str">
        <f>VLOOKUP(N3612,Referans!A:B,2,FALSE)</f>
        <v>Ayşe Demir</v>
      </c>
      <c r="U3612" s="20" t="str">
        <f>INDEX(Referans!B:B,MATCH(N3612,Referans!A:A,0))</f>
        <v>Ayşe Demir</v>
      </c>
      <c r="V3612" s="20" t="str">
        <f t="shared" si="56"/>
        <v>KARLI</v>
      </c>
    </row>
    <row r="3613" spans="1:22" x14ac:dyDescent="0.25">
      <c r="A3613" s="1">
        <v>6211</v>
      </c>
      <c r="B3613" s="19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1">
        <v>1000.0200000000001</v>
      </c>
      <c r="R3613" s="1">
        <v>7</v>
      </c>
      <c r="S3613" s="11">
        <v>290.00579999999991</v>
      </c>
      <c r="T3613" s="20" t="str">
        <f>VLOOKUP(N3613,Referans!A:B,2,FALSE)</f>
        <v>Ayşe Demir</v>
      </c>
      <c r="U3613" s="20" t="str">
        <f>INDEX(Referans!B:B,MATCH(N3613,Referans!A:A,0))</f>
        <v>Ayşe Demir</v>
      </c>
      <c r="V3613" s="20" t="str">
        <f t="shared" si="56"/>
        <v>KARLI</v>
      </c>
    </row>
    <row r="3614" spans="1:22" x14ac:dyDescent="0.25">
      <c r="A3614" s="1">
        <v>6212</v>
      </c>
      <c r="B3614" s="19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1">
        <v>65.94</v>
      </c>
      <c r="R3614" s="1">
        <v>3</v>
      </c>
      <c r="S3614" s="11">
        <v>22.419600000000003</v>
      </c>
      <c r="T3614" s="20" t="str">
        <f>VLOOKUP(N3614,Referans!A:B,2,FALSE)</f>
        <v>Ahmet Yılmaz</v>
      </c>
      <c r="U3614" s="20" t="str">
        <f>INDEX(Referans!B:B,MATCH(N3614,Referans!A:A,0))</f>
        <v>Ahmet Yılmaz</v>
      </c>
      <c r="V3614" s="20" t="str">
        <f t="shared" si="56"/>
        <v>KARLI</v>
      </c>
    </row>
    <row r="3615" spans="1:22" x14ac:dyDescent="0.25">
      <c r="A3615" s="1">
        <v>6213</v>
      </c>
      <c r="B3615" s="19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1">
        <v>18.240000000000002</v>
      </c>
      <c r="R3615" s="1">
        <v>3</v>
      </c>
      <c r="S3615" s="11">
        <v>9.120000000000001</v>
      </c>
      <c r="T3615" s="20" t="str">
        <f>VLOOKUP(N3615,Referans!A:B,2,FALSE)</f>
        <v>Ayşe Demir</v>
      </c>
      <c r="U3615" s="20" t="str">
        <f>INDEX(Referans!B:B,MATCH(N3615,Referans!A:A,0))</f>
        <v>Ayşe Demir</v>
      </c>
      <c r="V3615" s="20" t="str">
        <f t="shared" si="56"/>
        <v>KARLI</v>
      </c>
    </row>
    <row r="3616" spans="1:22" x14ac:dyDescent="0.25">
      <c r="A3616" s="1">
        <v>6214</v>
      </c>
      <c r="B3616" s="19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1">
        <v>76.12</v>
      </c>
      <c r="R3616" s="1">
        <v>2</v>
      </c>
      <c r="S3616" s="11">
        <v>22.074799999999996</v>
      </c>
      <c r="T3616" s="20" t="str">
        <f>VLOOKUP(N3616,Referans!A:B,2,FALSE)</f>
        <v>Ayşe Demir</v>
      </c>
      <c r="U3616" s="20" t="str">
        <f>INDEX(Referans!B:B,MATCH(N3616,Referans!A:A,0))</f>
        <v>Ayşe Demir</v>
      </c>
      <c r="V3616" s="20" t="str">
        <f t="shared" si="56"/>
        <v>KARLI</v>
      </c>
    </row>
    <row r="3617" spans="1:22" x14ac:dyDescent="0.25">
      <c r="A3617" s="1">
        <v>6219</v>
      </c>
      <c r="B3617" s="19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1">
        <v>125.69999999999999</v>
      </c>
      <c r="R3617" s="1">
        <v>6</v>
      </c>
      <c r="S3617" s="11">
        <v>35.195999999999998</v>
      </c>
      <c r="T3617" s="20" t="str">
        <f>VLOOKUP(N3617,Referans!A:B,2,FALSE)</f>
        <v>Mehmet Kaya</v>
      </c>
      <c r="U3617" s="20" t="str">
        <f>INDEX(Referans!B:B,MATCH(N3617,Referans!A:A,0))</f>
        <v>Mehmet Kaya</v>
      </c>
      <c r="V3617" s="20" t="str">
        <f t="shared" si="56"/>
        <v>KARLI</v>
      </c>
    </row>
    <row r="3618" spans="1:22" x14ac:dyDescent="0.25">
      <c r="A3618" s="1">
        <v>6220</v>
      </c>
      <c r="B3618" s="19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1">
        <v>191.98</v>
      </c>
      <c r="R3618" s="1">
        <v>2</v>
      </c>
      <c r="S3618" s="11">
        <v>51.834599999999995</v>
      </c>
      <c r="T3618" s="20" t="str">
        <f>VLOOKUP(N3618,Referans!A:B,2,FALSE)</f>
        <v>Mehmet Kaya</v>
      </c>
      <c r="U3618" s="20" t="str">
        <f>INDEX(Referans!B:B,MATCH(N3618,Referans!A:A,0))</f>
        <v>Mehmet Kaya</v>
      </c>
      <c r="V3618" s="20" t="str">
        <f t="shared" si="56"/>
        <v>KARLI</v>
      </c>
    </row>
    <row r="3619" spans="1:22" x14ac:dyDescent="0.25">
      <c r="A3619" s="1">
        <v>6221</v>
      </c>
      <c r="B3619" s="19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1">
        <v>20.86</v>
      </c>
      <c r="R3619" s="1">
        <v>7</v>
      </c>
      <c r="S3619" s="11">
        <v>1.4601999999999977</v>
      </c>
      <c r="T3619" s="20" t="str">
        <f>VLOOKUP(N3619,Referans!A:B,2,FALSE)</f>
        <v>Ayşe Demir</v>
      </c>
      <c r="U3619" s="20" t="str">
        <f>INDEX(Referans!B:B,MATCH(N3619,Referans!A:A,0))</f>
        <v>Ayşe Demir</v>
      </c>
      <c r="V3619" s="20" t="str">
        <f t="shared" si="56"/>
        <v>KARLI</v>
      </c>
    </row>
    <row r="3620" spans="1:22" x14ac:dyDescent="0.25">
      <c r="A3620" s="1">
        <v>6222</v>
      </c>
      <c r="B3620" s="19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1">
        <v>56.699999999999996</v>
      </c>
      <c r="R3620" s="1">
        <v>9</v>
      </c>
      <c r="S3620" s="11">
        <v>26.081999999999997</v>
      </c>
      <c r="T3620" s="20" t="str">
        <f>VLOOKUP(N3620,Referans!A:B,2,FALSE)</f>
        <v>Ayşe Demir</v>
      </c>
      <c r="U3620" s="20" t="str">
        <f>INDEX(Referans!B:B,MATCH(N3620,Referans!A:A,0))</f>
        <v>Ayşe Demir</v>
      </c>
      <c r="V3620" s="20" t="str">
        <f t="shared" si="56"/>
        <v>KARLI</v>
      </c>
    </row>
    <row r="3621" spans="1:22" x14ac:dyDescent="0.25">
      <c r="A3621" s="1">
        <v>6223</v>
      </c>
      <c r="B3621" s="19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1">
        <v>72.703999999999994</v>
      </c>
      <c r="R3621" s="1">
        <v>4</v>
      </c>
      <c r="S3621" s="11">
        <v>19.084800000000005</v>
      </c>
      <c r="T3621" s="20" t="str">
        <f>VLOOKUP(N3621,Referans!A:B,2,FALSE)</f>
        <v>Ahmet Yılmaz</v>
      </c>
      <c r="U3621" s="20" t="str">
        <f>INDEX(Referans!B:B,MATCH(N3621,Referans!A:A,0))</f>
        <v>Ahmet Yılmaz</v>
      </c>
      <c r="V3621" s="20" t="str">
        <f t="shared" si="56"/>
        <v>KARLI</v>
      </c>
    </row>
    <row r="3622" spans="1:22" x14ac:dyDescent="0.25">
      <c r="A3622" s="1">
        <v>6224</v>
      </c>
      <c r="B3622" s="19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1">
        <v>12.263999999999999</v>
      </c>
      <c r="R3622" s="1">
        <v>7</v>
      </c>
      <c r="S3622" s="11">
        <v>1.0730999999999993</v>
      </c>
      <c r="T3622" s="20" t="str">
        <f>VLOOKUP(N3622,Referans!A:B,2,FALSE)</f>
        <v>Ayşe Demir</v>
      </c>
      <c r="U3622" s="20" t="str">
        <f>INDEX(Referans!B:B,MATCH(N3622,Referans!A:A,0))</f>
        <v>Ayşe Demir</v>
      </c>
      <c r="V3622" s="20" t="str">
        <f t="shared" si="56"/>
        <v>KARLI</v>
      </c>
    </row>
    <row r="3623" spans="1:22" x14ac:dyDescent="0.25">
      <c r="A3623" s="1">
        <v>6225</v>
      </c>
      <c r="B3623" s="19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1">
        <v>218.35200000000003</v>
      </c>
      <c r="R3623" s="1">
        <v>3</v>
      </c>
      <c r="S3623" s="11">
        <v>-54.588000000000008</v>
      </c>
      <c r="T3623" s="20" t="str">
        <f>VLOOKUP(N3623,Referans!A:B,2,FALSE)</f>
        <v>Ayşe Demir</v>
      </c>
      <c r="U3623" s="20" t="str">
        <f>INDEX(Referans!B:B,MATCH(N3623,Referans!A:A,0))</f>
        <v>Ayşe Demir</v>
      </c>
      <c r="V3623" s="20" t="str">
        <f t="shared" si="56"/>
        <v>ZARARLI</v>
      </c>
    </row>
    <row r="3624" spans="1:22" x14ac:dyDescent="0.25">
      <c r="A3624" s="1">
        <v>6229</v>
      </c>
      <c r="B3624" s="19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1">
        <v>110.376</v>
      </c>
      <c r="R3624" s="1">
        <v>4</v>
      </c>
      <c r="S3624" s="11">
        <v>-20.235600000000005</v>
      </c>
      <c r="T3624" s="20" t="str">
        <f>VLOOKUP(N3624,Referans!A:B,2,FALSE)</f>
        <v>Mehmet Kaya</v>
      </c>
      <c r="U3624" s="20" t="str">
        <f>INDEX(Referans!B:B,MATCH(N3624,Referans!A:A,0))</f>
        <v>Mehmet Kaya</v>
      </c>
      <c r="V3624" s="20" t="str">
        <f t="shared" si="56"/>
        <v>ZARARLI</v>
      </c>
    </row>
    <row r="3625" spans="1:22" x14ac:dyDescent="0.25">
      <c r="A3625" s="1">
        <v>6230</v>
      </c>
      <c r="B3625" s="19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1">
        <v>55.176000000000002</v>
      </c>
      <c r="R3625" s="1">
        <v>3</v>
      </c>
      <c r="S3625" s="11">
        <v>15.863099999999999</v>
      </c>
      <c r="T3625" s="20" t="str">
        <f>VLOOKUP(N3625,Referans!A:B,2,FALSE)</f>
        <v>Mehmet Kaya</v>
      </c>
      <c r="U3625" s="20" t="str">
        <f>INDEX(Referans!B:B,MATCH(N3625,Referans!A:A,0))</f>
        <v>Mehmet Kaya</v>
      </c>
      <c r="V3625" s="20" t="str">
        <f t="shared" si="56"/>
        <v>KARLI</v>
      </c>
    </row>
    <row r="3626" spans="1:22" x14ac:dyDescent="0.25">
      <c r="A3626" s="1">
        <v>6231</v>
      </c>
      <c r="B3626" s="19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1">
        <v>30.32</v>
      </c>
      <c r="R3626" s="1">
        <v>4</v>
      </c>
      <c r="S3626" s="11">
        <v>11.8248</v>
      </c>
      <c r="T3626" s="20" t="str">
        <f>VLOOKUP(N3626,Referans!A:B,2,FALSE)</f>
        <v>Ayşe Demir</v>
      </c>
      <c r="U3626" s="20" t="str">
        <f>INDEX(Referans!B:B,MATCH(N3626,Referans!A:A,0))</f>
        <v>Ayşe Demir</v>
      </c>
      <c r="V3626" s="20" t="str">
        <f t="shared" si="56"/>
        <v>KARLI</v>
      </c>
    </row>
    <row r="3627" spans="1:22" x14ac:dyDescent="0.25">
      <c r="A3627" s="1">
        <v>6232</v>
      </c>
      <c r="B3627" s="19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1">
        <v>177.56800000000001</v>
      </c>
      <c r="R3627" s="1">
        <v>2</v>
      </c>
      <c r="S3627" s="11">
        <v>8.8783999999999921</v>
      </c>
      <c r="T3627" s="20" t="str">
        <f>VLOOKUP(N3627,Referans!A:B,2,FALSE)</f>
        <v>Ahmet Yılmaz</v>
      </c>
      <c r="U3627" s="20" t="str">
        <f>INDEX(Referans!B:B,MATCH(N3627,Referans!A:A,0))</f>
        <v>Ahmet Yılmaz</v>
      </c>
      <c r="V3627" s="20" t="str">
        <f t="shared" si="56"/>
        <v>KARLI</v>
      </c>
    </row>
    <row r="3628" spans="1:22" x14ac:dyDescent="0.25">
      <c r="A3628" s="1">
        <v>6233</v>
      </c>
      <c r="B3628" s="19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1">
        <v>19.440000000000001</v>
      </c>
      <c r="R3628" s="1">
        <v>3</v>
      </c>
      <c r="S3628" s="11">
        <v>9.3312000000000008</v>
      </c>
      <c r="T3628" s="20" t="str">
        <f>VLOOKUP(N3628,Referans!A:B,2,FALSE)</f>
        <v>Ayşe Demir</v>
      </c>
      <c r="U3628" s="20" t="str">
        <f>INDEX(Referans!B:B,MATCH(N3628,Referans!A:A,0))</f>
        <v>Ayşe Demir</v>
      </c>
      <c r="V3628" s="20" t="str">
        <f t="shared" si="56"/>
        <v>KARLI</v>
      </c>
    </row>
    <row r="3629" spans="1:22" x14ac:dyDescent="0.25">
      <c r="A3629" s="1">
        <v>6234</v>
      </c>
      <c r="B3629" s="19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1">
        <v>71.28</v>
      </c>
      <c r="R3629" s="1">
        <v>11</v>
      </c>
      <c r="S3629" s="11">
        <v>34.214400000000005</v>
      </c>
      <c r="T3629" s="20" t="str">
        <f>VLOOKUP(N3629,Referans!A:B,2,FALSE)</f>
        <v>Ayşe Demir</v>
      </c>
      <c r="U3629" s="20" t="str">
        <f>INDEX(Referans!B:B,MATCH(N3629,Referans!A:A,0))</f>
        <v>Ayşe Demir</v>
      </c>
      <c r="V3629" s="20" t="str">
        <f t="shared" si="56"/>
        <v>KARLI</v>
      </c>
    </row>
    <row r="3630" spans="1:22" x14ac:dyDescent="0.25">
      <c r="A3630" s="1">
        <v>6235</v>
      </c>
      <c r="B3630" s="19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1">
        <v>1471.96</v>
      </c>
      <c r="R3630" s="1">
        <v>5</v>
      </c>
      <c r="S3630" s="11">
        <v>459.98749999999995</v>
      </c>
      <c r="T3630" s="20" t="str">
        <f>VLOOKUP(N3630,Referans!A:B,2,FALSE)</f>
        <v>Ayşe Demir</v>
      </c>
      <c r="U3630" s="20" t="str">
        <f>INDEX(Referans!B:B,MATCH(N3630,Referans!A:A,0))</f>
        <v>Ayşe Demir</v>
      </c>
      <c r="V3630" s="20" t="str">
        <f t="shared" si="56"/>
        <v>KARLI</v>
      </c>
    </row>
    <row r="3631" spans="1:22" x14ac:dyDescent="0.25">
      <c r="A3631" s="1">
        <v>6236</v>
      </c>
      <c r="B3631" s="19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1">
        <v>79.959999999999994</v>
      </c>
      <c r="R3631" s="1">
        <v>5</v>
      </c>
      <c r="S3631" s="11">
        <v>-17.991000000000003</v>
      </c>
      <c r="T3631" s="20" t="str">
        <f>VLOOKUP(N3631,Referans!A:B,2,FALSE)</f>
        <v>Mehmet Kaya</v>
      </c>
      <c r="U3631" s="20" t="str">
        <f>INDEX(Referans!B:B,MATCH(N3631,Referans!A:A,0))</f>
        <v>Mehmet Kaya</v>
      </c>
      <c r="V3631" s="20" t="str">
        <f t="shared" si="56"/>
        <v>ZARARLI</v>
      </c>
    </row>
    <row r="3632" spans="1:22" x14ac:dyDescent="0.25">
      <c r="A3632" s="1">
        <v>6237</v>
      </c>
      <c r="B3632" s="19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1">
        <v>57.576000000000001</v>
      </c>
      <c r="R3632" s="1">
        <v>3</v>
      </c>
      <c r="S3632" s="11">
        <v>21.591000000000001</v>
      </c>
      <c r="T3632" s="20" t="str">
        <f>VLOOKUP(N3632,Referans!A:B,2,FALSE)</f>
        <v>Ayşe Demir</v>
      </c>
      <c r="U3632" s="20" t="str">
        <f>INDEX(Referans!B:B,MATCH(N3632,Referans!A:A,0))</f>
        <v>Ayşe Demir</v>
      </c>
      <c r="V3632" s="20" t="str">
        <f t="shared" si="56"/>
        <v>KARLI</v>
      </c>
    </row>
    <row r="3633" spans="1:22" x14ac:dyDescent="0.25">
      <c r="A3633" s="1">
        <v>6238</v>
      </c>
      <c r="B3633" s="19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1">
        <v>26.336000000000002</v>
      </c>
      <c r="R3633" s="1">
        <v>4</v>
      </c>
      <c r="S3633" s="11">
        <v>9.2176000000000009</v>
      </c>
      <c r="T3633" s="20" t="str">
        <f>VLOOKUP(N3633,Referans!A:B,2,FALSE)</f>
        <v>Ayşe Demir</v>
      </c>
      <c r="U3633" s="20" t="str">
        <f>INDEX(Referans!B:B,MATCH(N3633,Referans!A:A,0))</f>
        <v>Ayşe Demir</v>
      </c>
      <c r="V3633" s="20" t="str">
        <f t="shared" si="56"/>
        <v>KARLI</v>
      </c>
    </row>
    <row r="3634" spans="1:22" x14ac:dyDescent="0.25">
      <c r="A3634" s="1">
        <v>6241</v>
      </c>
      <c r="B3634" s="19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1">
        <v>11.744</v>
      </c>
      <c r="R3634" s="1">
        <v>1</v>
      </c>
      <c r="S3634" s="11">
        <v>3.8167999999999997</v>
      </c>
      <c r="T3634" s="20" t="str">
        <f>VLOOKUP(N3634,Referans!A:B,2,FALSE)</f>
        <v>Ayşe Demir</v>
      </c>
      <c r="U3634" s="20" t="str">
        <f>INDEX(Referans!B:B,MATCH(N3634,Referans!A:A,0))</f>
        <v>Ayşe Demir</v>
      </c>
      <c r="V3634" s="20" t="str">
        <f t="shared" si="56"/>
        <v>KARLI</v>
      </c>
    </row>
    <row r="3635" spans="1:22" x14ac:dyDescent="0.25">
      <c r="A3635" s="1">
        <v>6242</v>
      </c>
      <c r="B3635" s="19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1">
        <v>247.44</v>
      </c>
      <c r="R3635" s="1">
        <v>8</v>
      </c>
      <c r="S3635" s="11">
        <v>101.4504</v>
      </c>
      <c r="T3635" s="20" t="str">
        <f>VLOOKUP(N3635,Referans!A:B,2,FALSE)</f>
        <v>Ahmet Yılmaz</v>
      </c>
      <c r="U3635" s="20" t="str">
        <f>INDEX(Referans!B:B,MATCH(N3635,Referans!A:A,0))</f>
        <v>Ahmet Yılmaz</v>
      </c>
      <c r="V3635" s="20" t="str">
        <f t="shared" si="56"/>
        <v>KARLI</v>
      </c>
    </row>
    <row r="3636" spans="1:22" x14ac:dyDescent="0.25">
      <c r="A3636" s="1">
        <v>6244</v>
      </c>
      <c r="B3636" s="19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1">
        <v>25.349999999999998</v>
      </c>
      <c r="R3636" s="1">
        <v>3</v>
      </c>
      <c r="S3636" s="11">
        <v>7.6049999999999978</v>
      </c>
      <c r="T3636" s="20" t="str">
        <f>VLOOKUP(N3636,Referans!A:B,2,FALSE)</f>
        <v>Ayşe Demir</v>
      </c>
      <c r="U3636" s="20" t="str">
        <f>INDEX(Referans!B:B,MATCH(N3636,Referans!A:A,0))</f>
        <v>Ayşe Demir</v>
      </c>
      <c r="V3636" s="20" t="str">
        <f t="shared" si="56"/>
        <v>KARLI</v>
      </c>
    </row>
    <row r="3637" spans="1:22" x14ac:dyDescent="0.25">
      <c r="A3637" s="1">
        <v>6248</v>
      </c>
      <c r="B3637" s="19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1">
        <v>43.41</v>
      </c>
      <c r="R3637" s="1">
        <v>1</v>
      </c>
      <c r="S3637" s="11">
        <v>19.968599999999999</v>
      </c>
      <c r="T3637" s="20" t="str">
        <f>VLOOKUP(N3637,Referans!A:B,2,FALSE)</f>
        <v>Ayşe Demir</v>
      </c>
      <c r="U3637" s="20" t="str">
        <f>INDEX(Referans!B:B,MATCH(N3637,Referans!A:A,0))</f>
        <v>Ayşe Demir</v>
      </c>
      <c r="V3637" s="20" t="str">
        <f t="shared" si="56"/>
        <v>KARLI</v>
      </c>
    </row>
    <row r="3638" spans="1:22" x14ac:dyDescent="0.25">
      <c r="A3638" s="1">
        <v>6249</v>
      </c>
      <c r="B3638" s="19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1">
        <v>6.24</v>
      </c>
      <c r="R3638" s="1">
        <v>3</v>
      </c>
      <c r="S3638" s="11">
        <v>2.6208000000000005</v>
      </c>
      <c r="T3638" s="20" t="str">
        <f>VLOOKUP(N3638,Referans!A:B,2,FALSE)</f>
        <v>Ahmet Yılmaz</v>
      </c>
      <c r="U3638" s="20" t="str">
        <f>INDEX(Referans!B:B,MATCH(N3638,Referans!A:A,0))</f>
        <v>Ahmet Yılmaz</v>
      </c>
      <c r="V3638" s="20" t="str">
        <f t="shared" si="56"/>
        <v>KARLI</v>
      </c>
    </row>
    <row r="3639" spans="1:22" x14ac:dyDescent="0.25">
      <c r="A3639" s="1">
        <v>6250</v>
      </c>
      <c r="B3639" s="19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1">
        <v>465.16</v>
      </c>
      <c r="R3639" s="1">
        <v>2</v>
      </c>
      <c r="S3639" s="11">
        <v>120.94159999999999</v>
      </c>
      <c r="T3639" s="20" t="str">
        <f>VLOOKUP(N3639,Referans!A:B,2,FALSE)</f>
        <v>Ayşe Demir</v>
      </c>
      <c r="U3639" s="20" t="str">
        <f>INDEX(Referans!B:B,MATCH(N3639,Referans!A:A,0))</f>
        <v>Ayşe Demir</v>
      </c>
      <c r="V3639" s="20" t="str">
        <f t="shared" si="56"/>
        <v>KARLI</v>
      </c>
    </row>
    <row r="3640" spans="1:22" x14ac:dyDescent="0.25">
      <c r="A3640" s="1">
        <v>6251</v>
      </c>
      <c r="B3640" s="19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1">
        <v>7.98</v>
      </c>
      <c r="R3640" s="1">
        <v>1</v>
      </c>
      <c r="S3640" s="11">
        <v>3.99</v>
      </c>
      <c r="T3640" s="20" t="str">
        <f>VLOOKUP(N3640,Referans!A:B,2,FALSE)</f>
        <v>Ayşe Demir</v>
      </c>
      <c r="U3640" s="20" t="str">
        <f>INDEX(Referans!B:B,MATCH(N3640,Referans!A:A,0))</f>
        <v>Ayşe Demir</v>
      </c>
      <c r="V3640" s="20" t="str">
        <f t="shared" si="56"/>
        <v>KARLI</v>
      </c>
    </row>
    <row r="3641" spans="1:22" x14ac:dyDescent="0.25">
      <c r="A3641" s="1">
        <v>6256</v>
      </c>
      <c r="B3641" s="19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1">
        <v>9.8560000000000016</v>
      </c>
      <c r="R3641" s="1">
        <v>4</v>
      </c>
      <c r="S3641" s="11">
        <v>3.4495999999999993</v>
      </c>
      <c r="T3641" s="20" t="str">
        <f>VLOOKUP(N3641,Referans!A:B,2,FALSE)</f>
        <v>Ayşe Demir</v>
      </c>
      <c r="U3641" s="20" t="str">
        <f>INDEX(Referans!B:B,MATCH(N3641,Referans!A:A,0))</f>
        <v>Ayşe Demir</v>
      </c>
      <c r="V3641" s="20" t="str">
        <f t="shared" si="56"/>
        <v>KARLI</v>
      </c>
    </row>
    <row r="3642" spans="1:22" x14ac:dyDescent="0.25">
      <c r="A3642" s="1">
        <v>6258</v>
      </c>
      <c r="B3642" s="19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1">
        <v>384.59200000000004</v>
      </c>
      <c r="R3642" s="1">
        <v>2</v>
      </c>
      <c r="S3642" s="11">
        <v>-81.725799999999978</v>
      </c>
      <c r="T3642" s="20" t="str">
        <f>VLOOKUP(N3642,Referans!A:B,2,FALSE)</f>
        <v>Ayşe Demir</v>
      </c>
      <c r="U3642" s="20" t="str">
        <f>INDEX(Referans!B:B,MATCH(N3642,Referans!A:A,0))</f>
        <v>Ayşe Demir</v>
      </c>
      <c r="V3642" s="20" t="str">
        <f t="shared" si="56"/>
        <v>ZARARLI</v>
      </c>
    </row>
    <row r="3643" spans="1:22" x14ac:dyDescent="0.25">
      <c r="A3643" s="1">
        <v>6262</v>
      </c>
      <c r="B3643" s="19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1">
        <v>41.4</v>
      </c>
      <c r="R3643" s="1">
        <v>4</v>
      </c>
      <c r="S3643" s="11">
        <v>19.872</v>
      </c>
      <c r="T3643" s="20" t="str">
        <f>VLOOKUP(N3643,Referans!A:B,2,FALSE)</f>
        <v>Ayşe Demir</v>
      </c>
      <c r="U3643" s="20" t="str">
        <f>INDEX(Referans!B:B,MATCH(N3643,Referans!A:A,0))</f>
        <v>Ayşe Demir</v>
      </c>
      <c r="V3643" s="20" t="str">
        <f t="shared" si="56"/>
        <v>KARLI</v>
      </c>
    </row>
    <row r="3644" spans="1:22" x14ac:dyDescent="0.25">
      <c r="A3644" s="1">
        <v>6263</v>
      </c>
      <c r="B3644" s="19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1">
        <v>442.37199999999996</v>
      </c>
      <c r="R3644" s="1">
        <v>7</v>
      </c>
      <c r="S3644" s="11">
        <v>-729.91380000000004</v>
      </c>
      <c r="T3644" s="20" t="str">
        <f>VLOOKUP(N3644,Referans!A:B,2,FALSE)</f>
        <v>Ayşe Demir</v>
      </c>
      <c r="U3644" s="20" t="str">
        <f>INDEX(Referans!B:B,MATCH(N3644,Referans!A:A,0))</f>
        <v>Ayşe Demir</v>
      </c>
      <c r="V3644" s="20" t="str">
        <f t="shared" si="56"/>
        <v>ZARARLI</v>
      </c>
    </row>
    <row r="3645" spans="1:22" x14ac:dyDescent="0.25">
      <c r="A3645" s="1">
        <v>6264</v>
      </c>
      <c r="B3645" s="19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1">
        <v>34.5</v>
      </c>
      <c r="R3645" s="1">
        <v>3</v>
      </c>
      <c r="S3645" s="11">
        <v>15.524999999999999</v>
      </c>
      <c r="T3645" s="20" t="str">
        <f>VLOOKUP(N3645,Referans!A:B,2,FALSE)</f>
        <v>Ayşe Demir</v>
      </c>
      <c r="U3645" s="20" t="str">
        <f>INDEX(Referans!B:B,MATCH(N3645,Referans!A:A,0))</f>
        <v>Ayşe Demir</v>
      </c>
      <c r="V3645" s="20" t="str">
        <f t="shared" si="56"/>
        <v>KARLI</v>
      </c>
    </row>
    <row r="3646" spans="1:22" x14ac:dyDescent="0.25">
      <c r="A3646" s="1">
        <v>6265</v>
      </c>
      <c r="B3646" s="19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1">
        <v>28.849999999999998</v>
      </c>
      <c r="R3646" s="1">
        <v>5</v>
      </c>
      <c r="S3646" s="11">
        <v>14.424999999999999</v>
      </c>
      <c r="T3646" s="20" t="str">
        <f>VLOOKUP(N3646,Referans!A:B,2,FALSE)</f>
        <v>Ayşe Demir</v>
      </c>
      <c r="U3646" s="20" t="str">
        <f>INDEX(Referans!B:B,MATCH(N3646,Referans!A:A,0))</f>
        <v>Ayşe Demir</v>
      </c>
      <c r="V3646" s="20" t="str">
        <f t="shared" si="56"/>
        <v>KARLI</v>
      </c>
    </row>
    <row r="3647" spans="1:22" x14ac:dyDescent="0.25">
      <c r="A3647" s="1">
        <v>6270</v>
      </c>
      <c r="B3647" s="19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1">
        <v>39.992000000000004</v>
      </c>
      <c r="R3647" s="1">
        <v>1</v>
      </c>
      <c r="S3647" s="11">
        <v>-7.9984000000000073</v>
      </c>
      <c r="T3647" s="20" t="str">
        <f>VLOOKUP(N3647,Referans!A:B,2,FALSE)</f>
        <v>Mehmet Kaya</v>
      </c>
      <c r="U3647" s="20" t="str">
        <f>INDEX(Referans!B:B,MATCH(N3647,Referans!A:A,0))</f>
        <v>Mehmet Kaya</v>
      </c>
      <c r="V3647" s="20" t="str">
        <f t="shared" si="56"/>
        <v>ZARARLI</v>
      </c>
    </row>
    <row r="3648" spans="1:22" x14ac:dyDescent="0.25">
      <c r="A3648" s="1">
        <v>6271</v>
      </c>
      <c r="B3648" s="19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1">
        <v>1159.056</v>
      </c>
      <c r="R3648" s="1">
        <v>9</v>
      </c>
      <c r="S3648" s="11">
        <v>43.464599999999905</v>
      </c>
      <c r="T3648" s="20" t="str">
        <f>VLOOKUP(N3648,Referans!A:B,2,FALSE)</f>
        <v>Ahmet Yılmaz</v>
      </c>
      <c r="U3648" s="20" t="str">
        <f>INDEX(Referans!B:B,MATCH(N3648,Referans!A:A,0))</f>
        <v>Ahmet Yılmaz</v>
      </c>
      <c r="V3648" s="20" t="str">
        <f t="shared" si="56"/>
        <v>KARLI</v>
      </c>
    </row>
    <row r="3649" spans="1:22" x14ac:dyDescent="0.25">
      <c r="A3649" s="1">
        <v>6272</v>
      </c>
      <c r="B3649" s="19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1">
        <v>179.89999999999998</v>
      </c>
      <c r="R3649" s="1">
        <v>5</v>
      </c>
      <c r="S3649" s="11">
        <v>44.974999999999987</v>
      </c>
      <c r="T3649" s="20" t="str">
        <f>VLOOKUP(N3649,Referans!A:B,2,FALSE)</f>
        <v>Ayşe Demir</v>
      </c>
      <c r="U3649" s="20" t="str">
        <f>INDEX(Referans!B:B,MATCH(N3649,Referans!A:A,0))</f>
        <v>Ayşe Demir</v>
      </c>
      <c r="V3649" s="20" t="str">
        <f t="shared" si="56"/>
        <v>KARLI</v>
      </c>
    </row>
    <row r="3650" spans="1:22" x14ac:dyDescent="0.25">
      <c r="A3650" s="1">
        <v>6273</v>
      </c>
      <c r="B3650" s="19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1">
        <v>116.312</v>
      </c>
      <c r="R3650" s="1">
        <v>7</v>
      </c>
      <c r="S3650" s="11">
        <v>23.262400000000003</v>
      </c>
      <c r="T3650" s="20" t="str">
        <f>VLOOKUP(N3650,Referans!A:B,2,FALSE)</f>
        <v>Mehmet Kaya</v>
      </c>
      <c r="U3650" s="20" t="str">
        <f>INDEX(Referans!B:B,MATCH(N3650,Referans!A:A,0))</f>
        <v>Mehmet Kaya</v>
      </c>
      <c r="V3650" s="20" t="str">
        <f t="shared" ref="V3650:V3713" si="57">IF(S3650&gt;0,"KARLI",IF(S3650=0,"KAR VEYA ZARAR YOK","ZARARLI"))</f>
        <v>KARLI</v>
      </c>
    </row>
    <row r="3651" spans="1:22" x14ac:dyDescent="0.25">
      <c r="A3651" s="1">
        <v>6274</v>
      </c>
      <c r="B3651" s="19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1">
        <v>12.419999999999998</v>
      </c>
      <c r="R3651" s="1">
        <v>3</v>
      </c>
      <c r="S3651" s="11">
        <v>4.4711999999999996</v>
      </c>
      <c r="T3651" s="20" t="str">
        <f>VLOOKUP(N3651,Referans!A:B,2,FALSE)</f>
        <v>Ahmet Yılmaz</v>
      </c>
      <c r="U3651" s="20" t="str">
        <f>INDEX(Referans!B:B,MATCH(N3651,Referans!A:A,0))</f>
        <v>Ahmet Yılmaz</v>
      </c>
      <c r="V3651" s="20" t="str">
        <f t="shared" si="57"/>
        <v>KARLI</v>
      </c>
    </row>
    <row r="3652" spans="1:22" x14ac:dyDescent="0.25">
      <c r="A3652" s="1">
        <v>6275</v>
      </c>
      <c r="B3652" s="19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1">
        <v>428.40000000000003</v>
      </c>
      <c r="R3652" s="1">
        <v>3</v>
      </c>
      <c r="S3652" s="11">
        <v>89.963999999999999</v>
      </c>
      <c r="T3652" s="20" t="str">
        <f>VLOOKUP(N3652,Referans!A:B,2,FALSE)</f>
        <v>Mehmet Kaya</v>
      </c>
      <c r="U3652" s="20" t="str">
        <f>INDEX(Referans!B:B,MATCH(N3652,Referans!A:A,0))</f>
        <v>Mehmet Kaya</v>
      </c>
      <c r="V3652" s="20" t="str">
        <f t="shared" si="57"/>
        <v>KARLI</v>
      </c>
    </row>
    <row r="3653" spans="1:22" x14ac:dyDescent="0.25">
      <c r="A3653" s="1">
        <v>6276</v>
      </c>
      <c r="B3653" s="19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1">
        <v>24.75</v>
      </c>
      <c r="R3653" s="1">
        <v>5</v>
      </c>
      <c r="S3653" s="11">
        <v>10.890000000000002</v>
      </c>
      <c r="T3653" s="20" t="str">
        <f>VLOOKUP(N3653,Referans!A:B,2,FALSE)</f>
        <v>Ahmet Yılmaz</v>
      </c>
      <c r="U3653" s="20" t="str">
        <f>INDEX(Referans!B:B,MATCH(N3653,Referans!A:A,0))</f>
        <v>Ahmet Yılmaz</v>
      </c>
      <c r="V3653" s="20" t="str">
        <f t="shared" si="57"/>
        <v>KARLI</v>
      </c>
    </row>
    <row r="3654" spans="1:22" x14ac:dyDescent="0.25">
      <c r="A3654" s="1">
        <v>6277</v>
      </c>
      <c r="B3654" s="19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1">
        <v>87.71</v>
      </c>
      <c r="R3654" s="1">
        <v>7</v>
      </c>
      <c r="S3654" s="11">
        <v>41.223699999999994</v>
      </c>
      <c r="T3654" s="20" t="str">
        <f>VLOOKUP(N3654,Referans!A:B,2,FALSE)</f>
        <v>Ayşe Demir</v>
      </c>
      <c r="U3654" s="20" t="str">
        <f>INDEX(Referans!B:B,MATCH(N3654,Referans!A:A,0))</f>
        <v>Ayşe Demir</v>
      </c>
      <c r="V3654" s="20" t="str">
        <f t="shared" si="57"/>
        <v>KARLI</v>
      </c>
    </row>
    <row r="3655" spans="1:22" x14ac:dyDescent="0.25">
      <c r="A3655" s="1">
        <v>6278</v>
      </c>
      <c r="B3655" s="19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1">
        <v>69.52</v>
      </c>
      <c r="R3655" s="1">
        <v>2</v>
      </c>
      <c r="S3655" s="11">
        <v>17.379999999999995</v>
      </c>
      <c r="T3655" s="20" t="str">
        <f>VLOOKUP(N3655,Referans!A:B,2,FALSE)</f>
        <v>Ayşe Demir</v>
      </c>
      <c r="U3655" s="20" t="str">
        <f>INDEX(Referans!B:B,MATCH(N3655,Referans!A:A,0))</f>
        <v>Ayşe Demir</v>
      </c>
      <c r="V3655" s="20" t="str">
        <f t="shared" si="57"/>
        <v>KARLI</v>
      </c>
    </row>
    <row r="3656" spans="1:22" x14ac:dyDescent="0.25">
      <c r="A3656" s="1">
        <v>6279</v>
      </c>
      <c r="B3656" s="19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1">
        <v>20.784000000000002</v>
      </c>
      <c r="R3656" s="1">
        <v>2</v>
      </c>
      <c r="S3656" s="11">
        <v>-4.6764000000000001</v>
      </c>
      <c r="T3656" s="20" t="str">
        <f>VLOOKUP(N3656,Referans!A:B,2,FALSE)</f>
        <v>Mehmet Kaya</v>
      </c>
      <c r="U3656" s="20" t="str">
        <f>INDEX(Referans!B:B,MATCH(N3656,Referans!A:A,0))</f>
        <v>Mehmet Kaya</v>
      </c>
      <c r="V3656" s="20" t="str">
        <f t="shared" si="57"/>
        <v>ZARARLI</v>
      </c>
    </row>
    <row r="3657" spans="1:22" x14ac:dyDescent="0.25">
      <c r="A3657" s="1">
        <v>6280</v>
      </c>
      <c r="B3657" s="19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1">
        <v>12.816000000000001</v>
      </c>
      <c r="R3657" s="1">
        <v>3</v>
      </c>
      <c r="S3657" s="11">
        <v>4.1651999999999987</v>
      </c>
      <c r="T3657" s="20" t="str">
        <f>VLOOKUP(N3657,Referans!A:B,2,FALSE)</f>
        <v>Ayşe Demir</v>
      </c>
      <c r="U3657" s="20" t="str">
        <f>INDEX(Referans!B:B,MATCH(N3657,Referans!A:A,0))</f>
        <v>Ayşe Demir</v>
      </c>
      <c r="V3657" s="20" t="str">
        <f t="shared" si="57"/>
        <v>KARLI</v>
      </c>
    </row>
    <row r="3658" spans="1:22" x14ac:dyDescent="0.25">
      <c r="A3658" s="1">
        <v>6281</v>
      </c>
      <c r="B3658" s="19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1">
        <v>5.9039999999999999</v>
      </c>
      <c r="R3658" s="1">
        <v>2</v>
      </c>
      <c r="S3658" s="11">
        <v>1.9925999999999999</v>
      </c>
      <c r="T3658" s="20" t="str">
        <f>VLOOKUP(N3658,Referans!A:B,2,FALSE)</f>
        <v>Ayşe Demir</v>
      </c>
      <c r="U3658" s="20" t="str">
        <f>INDEX(Referans!B:B,MATCH(N3658,Referans!A:A,0))</f>
        <v>Ayşe Demir</v>
      </c>
      <c r="V3658" s="20" t="str">
        <f t="shared" si="57"/>
        <v>KARLI</v>
      </c>
    </row>
    <row r="3659" spans="1:22" x14ac:dyDescent="0.25">
      <c r="A3659" s="1">
        <v>6284</v>
      </c>
      <c r="B3659" s="19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1">
        <v>304.89999999999998</v>
      </c>
      <c r="R3659" s="1">
        <v>5</v>
      </c>
      <c r="S3659" s="11">
        <v>143.30299999999997</v>
      </c>
      <c r="T3659" s="20" t="str">
        <f>VLOOKUP(N3659,Referans!A:B,2,FALSE)</f>
        <v>Ayşe Demir</v>
      </c>
      <c r="U3659" s="20" t="str">
        <f>INDEX(Referans!B:B,MATCH(N3659,Referans!A:A,0))</f>
        <v>Ayşe Demir</v>
      </c>
      <c r="V3659" s="20" t="str">
        <f t="shared" si="57"/>
        <v>KARLI</v>
      </c>
    </row>
    <row r="3660" spans="1:22" x14ac:dyDescent="0.25">
      <c r="A3660" s="1">
        <v>6285</v>
      </c>
      <c r="B3660" s="19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1">
        <v>563.24</v>
      </c>
      <c r="R3660" s="1">
        <v>5</v>
      </c>
      <c r="S3660" s="11">
        <v>56.324000000000012</v>
      </c>
      <c r="T3660" s="20" t="str">
        <f>VLOOKUP(N3660,Referans!A:B,2,FALSE)</f>
        <v>Ahmet Yılmaz</v>
      </c>
      <c r="U3660" s="20" t="str">
        <f>INDEX(Referans!B:B,MATCH(N3660,Referans!A:A,0))</f>
        <v>Ahmet Yılmaz</v>
      </c>
      <c r="V3660" s="20" t="str">
        <f t="shared" si="57"/>
        <v>KARLI</v>
      </c>
    </row>
    <row r="3661" spans="1:22" x14ac:dyDescent="0.25">
      <c r="A3661" s="1">
        <v>6286</v>
      </c>
      <c r="B3661" s="19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1">
        <v>661.17600000000004</v>
      </c>
      <c r="R3661" s="1">
        <v>2</v>
      </c>
      <c r="S3661" s="11">
        <v>-231.41160000000008</v>
      </c>
      <c r="T3661" s="20" t="str">
        <f>VLOOKUP(N3661,Referans!A:B,2,FALSE)</f>
        <v>Ahmet Yılmaz</v>
      </c>
      <c r="U3661" s="20" t="str">
        <f>INDEX(Referans!B:B,MATCH(N3661,Referans!A:A,0))</f>
        <v>Ahmet Yılmaz</v>
      </c>
      <c r="V3661" s="20" t="str">
        <f t="shared" si="57"/>
        <v>ZARARLI</v>
      </c>
    </row>
    <row r="3662" spans="1:22" x14ac:dyDescent="0.25">
      <c r="A3662" s="1">
        <v>6287</v>
      </c>
      <c r="B3662" s="19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1">
        <v>239.976</v>
      </c>
      <c r="R3662" s="1">
        <v>3</v>
      </c>
      <c r="S3662" s="11">
        <v>17.998199999999997</v>
      </c>
      <c r="T3662" s="20" t="str">
        <f>VLOOKUP(N3662,Referans!A:B,2,FALSE)</f>
        <v>Mehmet Kaya</v>
      </c>
      <c r="U3662" s="20" t="str">
        <f>INDEX(Referans!B:B,MATCH(N3662,Referans!A:A,0))</f>
        <v>Mehmet Kaya</v>
      </c>
      <c r="V3662" s="20" t="str">
        <f t="shared" si="57"/>
        <v>KARLI</v>
      </c>
    </row>
    <row r="3663" spans="1:22" x14ac:dyDescent="0.25">
      <c r="A3663" s="1">
        <v>6292</v>
      </c>
      <c r="B3663" s="19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1">
        <v>701.96</v>
      </c>
      <c r="R3663" s="1">
        <v>2</v>
      </c>
      <c r="S3663" s="11">
        <v>168.47040000000004</v>
      </c>
      <c r="T3663" s="20" t="str">
        <f>VLOOKUP(N3663,Referans!A:B,2,FALSE)</f>
        <v>Ahmet Yılmaz</v>
      </c>
      <c r="U3663" s="20" t="str">
        <f>INDEX(Referans!B:B,MATCH(N3663,Referans!A:A,0))</f>
        <v>Ahmet Yılmaz</v>
      </c>
      <c r="V3663" s="20" t="str">
        <f t="shared" si="57"/>
        <v>KARLI</v>
      </c>
    </row>
    <row r="3664" spans="1:22" x14ac:dyDescent="0.25">
      <c r="A3664" s="1">
        <v>6300</v>
      </c>
      <c r="B3664" s="19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1">
        <v>25.83</v>
      </c>
      <c r="R3664" s="1">
        <v>3</v>
      </c>
      <c r="S3664" s="11">
        <v>9.5570999999999984</v>
      </c>
      <c r="T3664" s="20" t="str">
        <f>VLOOKUP(N3664,Referans!A:B,2,FALSE)</f>
        <v>Ahmet Yılmaz</v>
      </c>
      <c r="U3664" s="20" t="str">
        <f>INDEX(Referans!B:B,MATCH(N3664,Referans!A:A,0))</f>
        <v>Ahmet Yılmaz</v>
      </c>
      <c r="V3664" s="20" t="str">
        <f t="shared" si="57"/>
        <v>KARLI</v>
      </c>
    </row>
    <row r="3665" spans="1:22" x14ac:dyDescent="0.25">
      <c r="A3665" s="1">
        <v>6303</v>
      </c>
      <c r="B3665" s="19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1">
        <v>195.96000000000004</v>
      </c>
      <c r="R3665" s="1">
        <v>5</v>
      </c>
      <c r="S3665" s="11">
        <v>19.596000000000018</v>
      </c>
      <c r="T3665" s="20" t="str">
        <f>VLOOKUP(N3665,Referans!A:B,2,FALSE)</f>
        <v>Mehmet Kaya</v>
      </c>
      <c r="U3665" s="20" t="str">
        <f>INDEX(Referans!B:B,MATCH(N3665,Referans!A:A,0))</f>
        <v>Mehmet Kaya</v>
      </c>
      <c r="V3665" s="20" t="str">
        <f t="shared" si="57"/>
        <v>KARLI</v>
      </c>
    </row>
    <row r="3666" spans="1:22" x14ac:dyDescent="0.25">
      <c r="A3666" s="1">
        <v>6304</v>
      </c>
      <c r="B3666" s="19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1">
        <v>74.352000000000004</v>
      </c>
      <c r="R3666" s="1">
        <v>3</v>
      </c>
      <c r="S3666" s="11">
        <v>23.234999999999992</v>
      </c>
      <c r="T3666" s="20" t="str">
        <f>VLOOKUP(N3666,Referans!A:B,2,FALSE)</f>
        <v>Ayşe Demir</v>
      </c>
      <c r="U3666" s="20" t="str">
        <f>INDEX(Referans!B:B,MATCH(N3666,Referans!A:A,0))</f>
        <v>Ayşe Demir</v>
      </c>
      <c r="V3666" s="20" t="str">
        <f t="shared" si="57"/>
        <v>KARLI</v>
      </c>
    </row>
    <row r="3667" spans="1:22" x14ac:dyDescent="0.25">
      <c r="A3667" s="1">
        <v>6305</v>
      </c>
      <c r="B3667" s="19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1">
        <v>6.68</v>
      </c>
      <c r="R3667" s="1">
        <v>1</v>
      </c>
      <c r="S3667" s="11">
        <v>3.2063999999999999</v>
      </c>
      <c r="T3667" s="20" t="str">
        <f>VLOOKUP(N3667,Referans!A:B,2,FALSE)</f>
        <v>Ayşe Demir</v>
      </c>
      <c r="U3667" s="20" t="str">
        <f>INDEX(Referans!B:B,MATCH(N3667,Referans!A:A,0))</f>
        <v>Ayşe Demir</v>
      </c>
      <c r="V3667" s="20" t="str">
        <f t="shared" si="57"/>
        <v>KARLI</v>
      </c>
    </row>
    <row r="3668" spans="1:22" x14ac:dyDescent="0.25">
      <c r="A3668" s="1">
        <v>6306</v>
      </c>
      <c r="B3668" s="19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1">
        <v>17.584000000000003</v>
      </c>
      <c r="R3668" s="1">
        <v>7</v>
      </c>
      <c r="S3668" s="11">
        <v>-4.1761999999999997</v>
      </c>
      <c r="T3668" s="20" t="str">
        <f>VLOOKUP(N3668,Referans!A:B,2,FALSE)</f>
        <v>Ayşe Demir</v>
      </c>
      <c r="U3668" s="20" t="str">
        <f>INDEX(Referans!B:B,MATCH(N3668,Referans!A:A,0))</f>
        <v>Ayşe Demir</v>
      </c>
      <c r="V3668" s="20" t="str">
        <f t="shared" si="57"/>
        <v>ZARARLI</v>
      </c>
    </row>
    <row r="3669" spans="1:22" x14ac:dyDescent="0.25">
      <c r="A3669" s="1">
        <v>6307</v>
      </c>
      <c r="B3669" s="19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1">
        <v>104.78399999999999</v>
      </c>
      <c r="R3669" s="1">
        <v>1</v>
      </c>
      <c r="S3669" s="11">
        <v>-14.407800000000009</v>
      </c>
      <c r="T3669" s="20" t="str">
        <f>VLOOKUP(N3669,Referans!A:B,2,FALSE)</f>
        <v>Ahmet Yılmaz</v>
      </c>
      <c r="U3669" s="20" t="str">
        <f>INDEX(Referans!B:B,MATCH(N3669,Referans!A:A,0))</f>
        <v>Ahmet Yılmaz</v>
      </c>
      <c r="V3669" s="20" t="str">
        <f t="shared" si="57"/>
        <v>ZARARLI</v>
      </c>
    </row>
    <row r="3670" spans="1:22" x14ac:dyDescent="0.25">
      <c r="A3670" s="1">
        <v>6308</v>
      </c>
      <c r="B3670" s="19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1">
        <v>47.952000000000005</v>
      </c>
      <c r="R3670" s="1">
        <v>3</v>
      </c>
      <c r="S3670" s="11">
        <v>16.783200000000001</v>
      </c>
      <c r="T3670" s="20" t="str">
        <f>VLOOKUP(N3670,Referans!A:B,2,FALSE)</f>
        <v>Ayşe Demir</v>
      </c>
      <c r="U3670" s="20" t="str">
        <f>INDEX(Referans!B:B,MATCH(N3670,Referans!A:A,0))</f>
        <v>Ayşe Demir</v>
      </c>
      <c r="V3670" s="20" t="str">
        <f t="shared" si="57"/>
        <v>KARLI</v>
      </c>
    </row>
    <row r="3671" spans="1:22" x14ac:dyDescent="0.25">
      <c r="A3671" s="1">
        <v>6309</v>
      </c>
      <c r="B3671" s="19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1">
        <v>650.35200000000009</v>
      </c>
      <c r="R3671" s="1">
        <v>3</v>
      </c>
      <c r="S3671" s="11">
        <v>-97.552800000000076</v>
      </c>
      <c r="T3671" s="20" t="str">
        <f>VLOOKUP(N3671,Referans!A:B,2,FALSE)</f>
        <v>Ahmet Yılmaz</v>
      </c>
      <c r="U3671" s="20" t="str">
        <f>INDEX(Referans!B:B,MATCH(N3671,Referans!A:A,0))</f>
        <v>Ahmet Yılmaz</v>
      </c>
      <c r="V3671" s="20" t="str">
        <f t="shared" si="57"/>
        <v>ZARARLI</v>
      </c>
    </row>
    <row r="3672" spans="1:22" x14ac:dyDescent="0.25">
      <c r="A3672" s="1">
        <v>6310</v>
      </c>
      <c r="B3672" s="19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1">
        <v>629.18400000000008</v>
      </c>
      <c r="R3672" s="1">
        <v>8</v>
      </c>
      <c r="S3672" s="11">
        <v>228.07919999999999</v>
      </c>
      <c r="T3672" s="20" t="str">
        <f>VLOOKUP(N3672,Referans!A:B,2,FALSE)</f>
        <v>Ayşe Demir</v>
      </c>
      <c r="U3672" s="20" t="str">
        <f>INDEX(Referans!B:B,MATCH(N3672,Referans!A:A,0))</f>
        <v>Ayşe Demir</v>
      </c>
      <c r="V3672" s="20" t="str">
        <f t="shared" si="57"/>
        <v>KARLI</v>
      </c>
    </row>
    <row r="3673" spans="1:22" x14ac:dyDescent="0.25">
      <c r="A3673" s="1">
        <v>6311</v>
      </c>
      <c r="B3673" s="19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1">
        <v>15.176</v>
      </c>
      <c r="R3673" s="1">
        <v>1</v>
      </c>
      <c r="S3673" s="11">
        <v>5.3115999999999985</v>
      </c>
      <c r="T3673" s="20" t="str">
        <f>VLOOKUP(N3673,Referans!A:B,2,FALSE)</f>
        <v>Ayşe Demir</v>
      </c>
      <c r="U3673" s="20" t="str">
        <f>INDEX(Referans!B:B,MATCH(N3673,Referans!A:A,0))</f>
        <v>Ayşe Demir</v>
      </c>
      <c r="V3673" s="20" t="str">
        <f t="shared" si="57"/>
        <v>KARLI</v>
      </c>
    </row>
    <row r="3674" spans="1:22" x14ac:dyDescent="0.25">
      <c r="A3674" s="1">
        <v>6313</v>
      </c>
      <c r="B3674" s="19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1">
        <v>579.51</v>
      </c>
      <c r="R3674" s="1">
        <v>3</v>
      </c>
      <c r="S3674" s="11">
        <v>81.131400000000014</v>
      </c>
      <c r="T3674" s="20" t="str">
        <f>VLOOKUP(N3674,Referans!A:B,2,FALSE)</f>
        <v>Ayşe Demir</v>
      </c>
      <c r="U3674" s="20" t="str">
        <f>INDEX(Referans!B:B,MATCH(N3674,Referans!A:A,0))</f>
        <v>Ayşe Demir</v>
      </c>
      <c r="V3674" s="20" t="str">
        <f t="shared" si="57"/>
        <v>KARLI</v>
      </c>
    </row>
    <row r="3675" spans="1:22" x14ac:dyDescent="0.25">
      <c r="A3675" s="1">
        <v>6314</v>
      </c>
      <c r="B3675" s="19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1">
        <v>14.99</v>
      </c>
      <c r="R3675" s="1">
        <v>1</v>
      </c>
      <c r="S3675" s="11">
        <v>7.3451000000000004</v>
      </c>
      <c r="T3675" s="20" t="str">
        <f>VLOOKUP(N3675,Referans!A:B,2,FALSE)</f>
        <v>Mehmet Kaya</v>
      </c>
      <c r="U3675" s="20" t="str">
        <f>INDEX(Referans!B:B,MATCH(N3675,Referans!A:A,0))</f>
        <v>Mehmet Kaya</v>
      </c>
      <c r="V3675" s="20" t="str">
        <f t="shared" si="57"/>
        <v>KARLI</v>
      </c>
    </row>
    <row r="3676" spans="1:22" x14ac:dyDescent="0.25">
      <c r="A3676" s="1">
        <v>6319</v>
      </c>
      <c r="B3676" s="19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1">
        <v>39.960000000000008</v>
      </c>
      <c r="R3676" s="1">
        <v>5</v>
      </c>
      <c r="S3676" s="11">
        <v>3.4964999999999993</v>
      </c>
      <c r="T3676" s="20" t="str">
        <f>VLOOKUP(N3676,Referans!A:B,2,FALSE)</f>
        <v>Mehmet Kaya</v>
      </c>
      <c r="U3676" s="20" t="str">
        <f>INDEX(Referans!B:B,MATCH(N3676,Referans!A:A,0))</f>
        <v>Mehmet Kaya</v>
      </c>
      <c r="V3676" s="20" t="str">
        <f t="shared" si="57"/>
        <v>KARLI</v>
      </c>
    </row>
    <row r="3677" spans="1:22" x14ac:dyDescent="0.25">
      <c r="A3677" s="1">
        <v>6320</v>
      </c>
      <c r="B3677" s="19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1">
        <v>34.08</v>
      </c>
      <c r="R3677" s="1">
        <v>6</v>
      </c>
      <c r="S3677" s="11">
        <v>15.335999999999999</v>
      </c>
      <c r="T3677" s="20" t="str">
        <f>VLOOKUP(N3677,Referans!A:B,2,FALSE)</f>
        <v>Ayşe Demir</v>
      </c>
      <c r="U3677" s="20" t="str">
        <f>INDEX(Referans!B:B,MATCH(N3677,Referans!A:A,0))</f>
        <v>Ayşe Demir</v>
      </c>
      <c r="V3677" s="20" t="str">
        <f t="shared" si="57"/>
        <v>KARLI</v>
      </c>
    </row>
    <row r="3678" spans="1:22" x14ac:dyDescent="0.25">
      <c r="A3678" s="1">
        <v>6321</v>
      </c>
      <c r="B3678" s="19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1">
        <v>10.368000000000002</v>
      </c>
      <c r="R3678" s="1">
        <v>2</v>
      </c>
      <c r="S3678" s="11">
        <v>3.6288</v>
      </c>
      <c r="T3678" s="20" t="str">
        <f>VLOOKUP(N3678,Referans!A:B,2,FALSE)</f>
        <v>Ayşe Demir</v>
      </c>
      <c r="U3678" s="20" t="str">
        <f>INDEX(Referans!B:B,MATCH(N3678,Referans!A:A,0))</f>
        <v>Ayşe Demir</v>
      </c>
      <c r="V3678" s="20" t="str">
        <f t="shared" si="57"/>
        <v>KARLI</v>
      </c>
    </row>
    <row r="3679" spans="1:22" x14ac:dyDescent="0.25">
      <c r="A3679" s="1">
        <v>6337</v>
      </c>
      <c r="B3679" s="19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1">
        <v>47.04</v>
      </c>
      <c r="R3679" s="1">
        <v>4</v>
      </c>
      <c r="S3679" s="11">
        <v>15.993599999999997</v>
      </c>
      <c r="T3679" s="20" t="str">
        <f>VLOOKUP(N3679,Referans!A:B,2,FALSE)</f>
        <v>Ahmet Yılmaz</v>
      </c>
      <c r="U3679" s="20" t="str">
        <f>INDEX(Referans!B:B,MATCH(N3679,Referans!A:A,0))</f>
        <v>Ahmet Yılmaz</v>
      </c>
      <c r="V3679" s="20" t="str">
        <f t="shared" si="57"/>
        <v>KARLI</v>
      </c>
    </row>
    <row r="3680" spans="1:22" x14ac:dyDescent="0.25">
      <c r="A3680" s="1">
        <v>6338</v>
      </c>
      <c r="B3680" s="19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1">
        <v>339.96000000000004</v>
      </c>
      <c r="R3680" s="1">
        <v>5</v>
      </c>
      <c r="S3680" s="11">
        <v>42.494999999999948</v>
      </c>
      <c r="T3680" s="20" t="str">
        <f>VLOOKUP(N3680,Referans!A:B,2,FALSE)</f>
        <v>Mehmet Kaya</v>
      </c>
      <c r="U3680" s="20" t="str">
        <f>INDEX(Referans!B:B,MATCH(N3680,Referans!A:A,0))</f>
        <v>Mehmet Kaya</v>
      </c>
      <c r="V3680" s="20" t="str">
        <f t="shared" si="57"/>
        <v>KARLI</v>
      </c>
    </row>
    <row r="3681" spans="1:22" x14ac:dyDescent="0.25">
      <c r="A3681" s="1">
        <v>6339</v>
      </c>
      <c r="B3681" s="19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1">
        <v>87.8</v>
      </c>
      <c r="R3681" s="1">
        <v>4</v>
      </c>
      <c r="S3681" s="11">
        <v>43.9</v>
      </c>
      <c r="T3681" s="20" t="str">
        <f>VLOOKUP(N3681,Referans!A:B,2,FALSE)</f>
        <v>Mehmet Kaya</v>
      </c>
      <c r="U3681" s="20" t="str">
        <f>INDEX(Referans!B:B,MATCH(N3681,Referans!A:A,0))</f>
        <v>Mehmet Kaya</v>
      </c>
      <c r="V3681" s="20" t="str">
        <f t="shared" si="57"/>
        <v>KARLI</v>
      </c>
    </row>
    <row r="3682" spans="1:22" x14ac:dyDescent="0.25">
      <c r="A3682" s="1">
        <v>6340</v>
      </c>
      <c r="B3682" s="19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1">
        <v>221.38200000000001</v>
      </c>
      <c r="R3682" s="1">
        <v>2</v>
      </c>
      <c r="S3682" s="11">
        <v>2.4597999999999871</v>
      </c>
      <c r="T3682" s="20" t="str">
        <f>VLOOKUP(N3682,Referans!A:B,2,FALSE)</f>
        <v>Ahmet Yılmaz</v>
      </c>
      <c r="U3682" s="20" t="str">
        <f>INDEX(Referans!B:B,MATCH(N3682,Referans!A:A,0))</f>
        <v>Ahmet Yılmaz</v>
      </c>
      <c r="V3682" s="20" t="str">
        <f t="shared" si="57"/>
        <v>KARLI</v>
      </c>
    </row>
    <row r="3683" spans="1:22" x14ac:dyDescent="0.25">
      <c r="A3683" s="1">
        <v>6341</v>
      </c>
      <c r="B3683" s="19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1">
        <v>5199.96</v>
      </c>
      <c r="R3683" s="1">
        <v>4</v>
      </c>
      <c r="S3683" s="11">
        <v>1351.9895999999999</v>
      </c>
      <c r="T3683" s="20" t="str">
        <f>VLOOKUP(N3683,Referans!A:B,2,FALSE)</f>
        <v>Mehmet Kaya</v>
      </c>
      <c r="U3683" s="20" t="str">
        <f>INDEX(Referans!B:B,MATCH(N3683,Referans!A:A,0))</f>
        <v>Mehmet Kaya</v>
      </c>
      <c r="V3683" s="20" t="str">
        <f t="shared" si="57"/>
        <v>KARLI</v>
      </c>
    </row>
    <row r="3684" spans="1:22" x14ac:dyDescent="0.25">
      <c r="A3684" s="1">
        <v>6342</v>
      </c>
      <c r="B3684" s="19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1">
        <v>156.512</v>
      </c>
      <c r="R3684" s="1">
        <v>4</v>
      </c>
      <c r="S3684" s="11">
        <v>-35.215199999999996</v>
      </c>
      <c r="T3684" s="20" t="str">
        <f>VLOOKUP(N3684,Referans!A:B,2,FALSE)</f>
        <v>Ayşe Demir</v>
      </c>
      <c r="U3684" s="20" t="str">
        <f>INDEX(Referans!B:B,MATCH(N3684,Referans!A:A,0))</f>
        <v>Ayşe Demir</v>
      </c>
      <c r="V3684" s="20" t="str">
        <f t="shared" si="57"/>
        <v>ZARARLI</v>
      </c>
    </row>
    <row r="3685" spans="1:22" x14ac:dyDescent="0.25">
      <c r="A3685" s="1">
        <v>6347</v>
      </c>
      <c r="B3685" s="19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1">
        <v>24.55</v>
      </c>
      <c r="R3685" s="1">
        <v>5</v>
      </c>
      <c r="S3685" s="11">
        <v>12.029499999999999</v>
      </c>
      <c r="T3685" s="20" t="str">
        <f>VLOOKUP(N3685,Referans!A:B,2,FALSE)</f>
        <v>Ayşe Demir</v>
      </c>
      <c r="U3685" s="20" t="str">
        <f>INDEX(Referans!B:B,MATCH(N3685,Referans!A:A,0))</f>
        <v>Ayşe Demir</v>
      </c>
      <c r="V3685" s="20" t="str">
        <f t="shared" si="57"/>
        <v>KARLI</v>
      </c>
    </row>
    <row r="3686" spans="1:22" x14ac:dyDescent="0.25">
      <c r="A3686" s="1">
        <v>6351</v>
      </c>
      <c r="B3686" s="19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1">
        <v>108.40000000000002</v>
      </c>
      <c r="R3686" s="1">
        <v>5</v>
      </c>
      <c r="S3686" s="11">
        <v>-105.69000000000003</v>
      </c>
      <c r="T3686" s="20" t="str">
        <f>VLOOKUP(N3686,Referans!A:B,2,FALSE)</f>
        <v>Ahmet Yılmaz</v>
      </c>
      <c r="U3686" s="20" t="str">
        <f>INDEX(Referans!B:B,MATCH(N3686,Referans!A:A,0))</f>
        <v>Ahmet Yılmaz</v>
      </c>
      <c r="V3686" s="20" t="str">
        <f t="shared" si="57"/>
        <v>ZARARLI</v>
      </c>
    </row>
    <row r="3687" spans="1:22" x14ac:dyDescent="0.25">
      <c r="A3687" s="1">
        <v>6352</v>
      </c>
      <c r="B3687" s="19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1">
        <v>361.37600000000003</v>
      </c>
      <c r="R3687" s="1">
        <v>2</v>
      </c>
      <c r="S3687" s="11">
        <v>27.103200000000001</v>
      </c>
      <c r="T3687" s="20" t="str">
        <f>VLOOKUP(N3687,Referans!A:B,2,FALSE)</f>
        <v>Mehmet Kaya</v>
      </c>
      <c r="U3687" s="20" t="str">
        <f>INDEX(Referans!B:B,MATCH(N3687,Referans!A:A,0))</f>
        <v>Mehmet Kaya</v>
      </c>
      <c r="V3687" s="20" t="str">
        <f t="shared" si="57"/>
        <v>KARLI</v>
      </c>
    </row>
    <row r="3688" spans="1:22" x14ac:dyDescent="0.25">
      <c r="A3688" s="1">
        <v>6357</v>
      </c>
      <c r="B3688" s="19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1">
        <v>19.68</v>
      </c>
      <c r="R3688" s="1">
        <v>5</v>
      </c>
      <c r="S3688" s="11">
        <v>6.8879999999999981</v>
      </c>
      <c r="T3688" s="20" t="str">
        <f>VLOOKUP(N3688,Referans!A:B,2,FALSE)</f>
        <v>Ayşe Demir</v>
      </c>
      <c r="U3688" s="20" t="str">
        <f>INDEX(Referans!B:B,MATCH(N3688,Referans!A:A,0))</f>
        <v>Ayşe Demir</v>
      </c>
      <c r="V3688" s="20" t="str">
        <f t="shared" si="57"/>
        <v>KARLI</v>
      </c>
    </row>
    <row r="3689" spans="1:22" x14ac:dyDescent="0.25">
      <c r="A3689" s="1">
        <v>6358</v>
      </c>
      <c r="B3689" s="19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1">
        <v>25.92</v>
      </c>
      <c r="R3689" s="1">
        <v>4</v>
      </c>
      <c r="S3689" s="11">
        <v>12.441600000000001</v>
      </c>
      <c r="T3689" s="20" t="str">
        <f>VLOOKUP(N3689,Referans!A:B,2,FALSE)</f>
        <v>Ayşe Demir</v>
      </c>
      <c r="U3689" s="20" t="str">
        <f>INDEX(Referans!B:B,MATCH(N3689,Referans!A:A,0))</f>
        <v>Ayşe Demir</v>
      </c>
      <c r="V3689" s="20" t="str">
        <f t="shared" si="57"/>
        <v>KARLI</v>
      </c>
    </row>
    <row r="3690" spans="1:22" x14ac:dyDescent="0.25">
      <c r="A3690" s="1">
        <v>6359</v>
      </c>
      <c r="B3690" s="19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1">
        <v>6.48</v>
      </c>
      <c r="R3690" s="1">
        <v>1</v>
      </c>
      <c r="S3690" s="11">
        <v>3.1104000000000003</v>
      </c>
      <c r="T3690" s="20" t="str">
        <f>VLOOKUP(N3690,Referans!A:B,2,FALSE)</f>
        <v>Ayşe Demir</v>
      </c>
      <c r="U3690" s="20" t="str">
        <f>INDEX(Referans!B:B,MATCH(N3690,Referans!A:A,0))</f>
        <v>Ayşe Demir</v>
      </c>
      <c r="V3690" s="20" t="str">
        <f t="shared" si="57"/>
        <v>KARLI</v>
      </c>
    </row>
    <row r="3691" spans="1:22" x14ac:dyDescent="0.25">
      <c r="A3691" s="1">
        <v>6360</v>
      </c>
      <c r="B3691" s="19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1">
        <v>86.352000000000004</v>
      </c>
      <c r="R3691" s="1">
        <v>6</v>
      </c>
      <c r="S3691" s="11">
        <v>8.6352000000000011</v>
      </c>
      <c r="T3691" s="20" t="str">
        <f>VLOOKUP(N3691,Referans!A:B,2,FALSE)</f>
        <v>Mehmet Kaya</v>
      </c>
      <c r="U3691" s="20" t="str">
        <f>INDEX(Referans!B:B,MATCH(N3691,Referans!A:A,0))</f>
        <v>Mehmet Kaya</v>
      </c>
      <c r="V3691" s="20" t="str">
        <f t="shared" si="57"/>
        <v>KARLI</v>
      </c>
    </row>
    <row r="3692" spans="1:22" x14ac:dyDescent="0.25">
      <c r="A3692" s="1">
        <v>6363</v>
      </c>
      <c r="B3692" s="19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1">
        <v>150.80000000000001</v>
      </c>
      <c r="R3692" s="1">
        <v>5</v>
      </c>
      <c r="S3692" s="11">
        <v>56.55</v>
      </c>
      <c r="T3692" s="20" t="str">
        <f>VLOOKUP(N3692,Referans!A:B,2,FALSE)</f>
        <v>Ayşe Demir</v>
      </c>
      <c r="U3692" s="20" t="str">
        <f>INDEX(Referans!B:B,MATCH(N3692,Referans!A:A,0))</f>
        <v>Ayşe Demir</v>
      </c>
      <c r="V3692" s="20" t="str">
        <f t="shared" si="57"/>
        <v>KARLI</v>
      </c>
    </row>
    <row r="3693" spans="1:22" x14ac:dyDescent="0.25">
      <c r="A3693" s="1">
        <v>6364</v>
      </c>
      <c r="B3693" s="19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1">
        <v>1039.992</v>
      </c>
      <c r="R3693" s="1">
        <v>1</v>
      </c>
      <c r="S3693" s="11">
        <v>103.99920000000003</v>
      </c>
      <c r="T3693" s="20" t="str">
        <f>VLOOKUP(N3693,Referans!A:B,2,FALSE)</f>
        <v>Mehmet Kaya</v>
      </c>
      <c r="U3693" s="20" t="str">
        <f>INDEX(Referans!B:B,MATCH(N3693,Referans!A:A,0))</f>
        <v>Mehmet Kaya</v>
      </c>
      <c r="V3693" s="20" t="str">
        <f t="shared" si="57"/>
        <v>KARLI</v>
      </c>
    </row>
    <row r="3694" spans="1:22" x14ac:dyDescent="0.25">
      <c r="A3694" s="1">
        <v>6365</v>
      </c>
      <c r="B3694" s="19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1">
        <v>51.84</v>
      </c>
      <c r="R3694" s="1">
        <v>8</v>
      </c>
      <c r="S3694" s="11">
        <v>24.883200000000002</v>
      </c>
      <c r="T3694" s="20" t="str">
        <f>VLOOKUP(N3694,Referans!A:B,2,FALSE)</f>
        <v>Ayşe Demir</v>
      </c>
      <c r="U3694" s="20" t="str">
        <f>INDEX(Referans!B:B,MATCH(N3694,Referans!A:A,0))</f>
        <v>Ayşe Demir</v>
      </c>
      <c r="V3694" s="20" t="str">
        <f t="shared" si="57"/>
        <v>KARLI</v>
      </c>
    </row>
    <row r="3695" spans="1:22" x14ac:dyDescent="0.25">
      <c r="A3695" s="1">
        <v>6366</v>
      </c>
      <c r="B3695" s="19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1">
        <v>41.22</v>
      </c>
      <c r="R3695" s="1">
        <v>1</v>
      </c>
      <c r="S3695" s="11">
        <v>11.1294</v>
      </c>
      <c r="T3695" s="20" t="str">
        <f>VLOOKUP(N3695,Referans!A:B,2,FALSE)</f>
        <v>Mehmet Kaya</v>
      </c>
      <c r="U3695" s="20" t="str">
        <f>INDEX(Referans!B:B,MATCH(N3695,Referans!A:A,0))</f>
        <v>Mehmet Kaya</v>
      </c>
      <c r="V3695" s="20" t="str">
        <f t="shared" si="57"/>
        <v>KARLI</v>
      </c>
    </row>
    <row r="3696" spans="1:22" x14ac:dyDescent="0.25">
      <c r="A3696" s="1">
        <v>6367</v>
      </c>
      <c r="B3696" s="19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1">
        <v>240.37</v>
      </c>
      <c r="R3696" s="1">
        <v>1</v>
      </c>
      <c r="S3696" s="11">
        <v>7.2111000000000161</v>
      </c>
      <c r="T3696" s="20" t="str">
        <f>VLOOKUP(N3696,Referans!A:B,2,FALSE)</f>
        <v>Ayşe Demir</v>
      </c>
      <c r="U3696" s="20" t="str">
        <f>INDEX(Referans!B:B,MATCH(N3696,Referans!A:A,0))</f>
        <v>Ayşe Demir</v>
      </c>
      <c r="V3696" s="20" t="str">
        <f t="shared" si="57"/>
        <v>KARLI</v>
      </c>
    </row>
    <row r="3697" spans="1:22" x14ac:dyDescent="0.25">
      <c r="A3697" s="1">
        <v>6368</v>
      </c>
      <c r="B3697" s="19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1">
        <v>119.02</v>
      </c>
      <c r="R3697" s="1">
        <v>2</v>
      </c>
      <c r="S3697" s="11">
        <v>33.325600000000009</v>
      </c>
      <c r="T3697" s="20" t="str">
        <f>VLOOKUP(N3697,Referans!A:B,2,FALSE)</f>
        <v>Mehmet Kaya</v>
      </c>
      <c r="U3697" s="20" t="str">
        <f>INDEX(Referans!B:B,MATCH(N3697,Referans!A:A,0))</f>
        <v>Mehmet Kaya</v>
      </c>
      <c r="V3697" s="20" t="str">
        <f t="shared" si="57"/>
        <v>KARLI</v>
      </c>
    </row>
    <row r="3698" spans="1:22" x14ac:dyDescent="0.25">
      <c r="A3698" s="1">
        <v>6369</v>
      </c>
      <c r="B3698" s="19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1">
        <v>133.12</v>
      </c>
      <c r="R3698" s="1">
        <v>5</v>
      </c>
      <c r="S3698" s="11">
        <v>49.92</v>
      </c>
      <c r="T3698" s="20" t="str">
        <f>VLOOKUP(N3698,Referans!A:B,2,FALSE)</f>
        <v>Ayşe Demir</v>
      </c>
      <c r="U3698" s="20" t="str">
        <f>INDEX(Referans!B:B,MATCH(N3698,Referans!A:A,0))</f>
        <v>Ayşe Demir</v>
      </c>
      <c r="V3698" s="20" t="str">
        <f t="shared" si="57"/>
        <v>KARLI</v>
      </c>
    </row>
    <row r="3699" spans="1:22" x14ac:dyDescent="0.25">
      <c r="A3699" s="1">
        <v>6370</v>
      </c>
      <c r="B3699" s="19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1">
        <v>38.08</v>
      </c>
      <c r="R3699" s="1">
        <v>5</v>
      </c>
      <c r="S3699" s="11">
        <v>-29.512000000000008</v>
      </c>
      <c r="T3699" s="20" t="str">
        <f>VLOOKUP(N3699,Referans!A:B,2,FALSE)</f>
        <v>Ahmet Yılmaz</v>
      </c>
      <c r="U3699" s="20" t="str">
        <f>INDEX(Referans!B:B,MATCH(N3699,Referans!A:A,0))</f>
        <v>Ahmet Yılmaz</v>
      </c>
      <c r="V3699" s="20" t="str">
        <f t="shared" si="57"/>
        <v>ZARARLI</v>
      </c>
    </row>
    <row r="3700" spans="1:22" x14ac:dyDescent="0.25">
      <c r="A3700" s="1">
        <v>6371</v>
      </c>
      <c r="B3700" s="19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1">
        <v>113.56800000000001</v>
      </c>
      <c r="R3700" s="1">
        <v>2</v>
      </c>
      <c r="S3700" s="11">
        <v>12.776399999999988</v>
      </c>
      <c r="T3700" s="20" t="str">
        <f>VLOOKUP(N3700,Referans!A:B,2,FALSE)</f>
        <v>Ahmet Yılmaz</v>
      </c>
      <c r="U3700" s="20" t="str">
        <f>INDEX(Referans!B:B,MATCH(N3700,Referans!A:A,0))</f>
        <v>Ahmet Yılmaz</v>
      </c>
      <c r="V3700" s="20" t="str">
        <f t="shared" si="57"/>
        <v>KARLI</v>
      </c>
    </row>
    <row r="3701" spans="1:22" x14ac:dyDescent="0.25">
      <c r="A3701" s="1">
        <v>6372</v>
      </c>
      <c r="B3701" s="19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1">
        <v>83.92</v>
      </c>
      <c r="R3701" s="1">
        <v>4</v>
      </c>
      <c r="S3701" s="11">
        <v>21.819200000000002</v>
      </c>
      <c r="T3701" s="20" t="str">
        <f>VLOOKUP(N3701,Referans!A:B,2,FALSE)</f>
        <v>Ahmet Yılmaz</v>
      </c>
      <c r="U3701" s="20" t="str">
        <f>INDEX(Referans!B:B,MATCH(N3701,Referans!A:A,0))</f>
        <v>Ahmet Yılmaz</v>
      </c>
      <c r="V3701" s="20" t="str">
        <f t="shared" si="57"/>
        <v>KARLI</v>
      </c>
    </row>
    <row r="3702" spans="1:22" x14ac:dyDescent="0.25">
      <c r="A3702" s="1">
        <v>6373</v>
      </c>
      <c r="B3702" s="19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1">
        <v>6.63</v>
      </c>
      <c r="R3702" s="1">
        <v>3</v>
      </c>
      <c r="S3702" s="11">
        <v>3.1160999999999999</v>
      </c>
      <c r="T3702" s="20" t="str">
        <f>VLOOKUP(N3702,Referans!A:B,2,FALSE)</f>
        <v>Ayşe Demir</v>
      </c>
      <c r="U3702" s="20" t="str">
        <f>INDEX(Referans!B:B,MATCH(N3702,Referans!A:A,0))</f>
        <v>Ayşe Demir</v>
      </c>
      <c r="V3702" s="20" t="str">
        <f t="shared" si="57"/>
        <v>KARLI</v>
      </c>
    </row>
    <row r="3703" spans="1:22" x14ac:dyDescent="0.25">
      <c r="A3703" s="1">
        <v>6374</v>
      </c>
      <c r="B3703" s="19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1">
        <v>371.96999999999997</v>
      </c>
      <c r="R3703" s="1">
        <v>3</v>
      </c>
      <c r="S3703" s="11">
        <v>66.954599999999971</v>
      </c>
      <c r="T3703" s="20" t="str">
        <f>VLOOKUP(N3703,Referans!A:B,2,FALSE)</f>
        <v>Mehmet Kaya</v>
      </c>
      <c r="U3703" s="20" t="str">
        <f>INDEX(Referans!B:B,MATCH(N3703,Referans!A:A,0))</f>
        <v>Mehmet Kaya</v>
      </c>
      <c r="V3703" s="20" t="str">
        <f t="shared" si="57"/>
        <v>KARLI</v>
      </c>
    </row>
    <row r="3704" spans="1:22" x14ac:dyDescent="0.25">
      <c r="A3704" s="1">
        <v>6377</v>
      </c>
      <c r="B3704" s="19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1">
        <v>4.9280000000000008</v>
      </c>
      <c r="R3704" s="1">
        <v>2</v>
      </c>
      <c r="S3704" s="11">
        <v>1.7247999999999997</v>
      </c>
      <c r="T3704" s="20" t="str">
        <f>VLOOKUP(N3704,Referans!A:B,2,FALSE)</f>
        <v>Ayşe Demir</v>
      </c>
      <c r="U3704" s="20" t="str">
        <f>INDEX(Referans!B:B,MATCH(N3704,Referans!A:A,0))</f>
        <v>Ayşe Demir</v>
      </c>
      <c r="V3704" s="20" t="str">
        <f t="shared" si="57"/>
        <v>KARLI</v>
      </c>
    </row>
    <row r="3705" spans="1:22" x14ac:dyDescent="0.25">
      <c r="A3705" s="1">
        <v>6378</v>
      </c>
      <c r="B3705" s="19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1">
        <v>14.76</v>
      </c>
      <c r="R3705" s="1">
        <v>2</v>
      </c>
      <c r="S3705" s="11">
        <v>4.2803999999999984</v>
      </c>
      <c r="T3705" s="20" t="str">
        <f>VLOOKUP(N3705,Referans!A:B,2,FALSE)</f>
        <v>Ahmet Yılmaz</v>
      </c>
      <c r="U3705" s="20" t="str">
        <f>INDEX(Referans!B:B,MATCH(N3705,Referans!A:A,0))</f>
        <v>Ahmet Yılmaz</v>
      </c>
      <c r="V3705" s="20" t="str">
        <f t="shared" si="57"/>
        <v>KARLI</v>
      </c>
    </row>
    <row r="3706" spans="1:22" x14ac:dyDescent="0.25">
      <c r="A3706" s="1">
        <v>6379</v>
      </c>
      <c r="B3706" s="19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1">
        <v>99.99</v>
      </c>
      <c r="R3706" s="1">
        <v>1</v>
      </c>
      <c r="S3706" s="11">
        <v>41.995800000000003</v>
      </c>
      <c r="T3706" s="20" t="str">
        <f>VLOOKUP(N3706,Referans!A:B,2,FALSE)</f>
        <v>Mehmet Kaya</v>
      </c>
      <c r="U3706" s="20" t="str">
        <f>INDEX(Referans!B:B,MATCH(N3706,Referans!A:A,0))</f>
        <v>Mehmet Kaya</v>
      </c>
      <c r="V3706" s="20" t="str">
        <f t="shared" si="57"/>
        <v>KARLI</v>
      </c>
    </row>
    <row r="3707" spans="1:22" x14ac:dyDescent="0.25">
      <c r="A3707" s="1">
        <v>6380</v>
      </c>
      <c r="B3707" s="19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1">
        <v>286.14999999999998</v>
      </c>
      <c r="R3707" s="1">
        <v>5</v>
      </c>
      <c r="S3707" s="11">
        <v>71.537499999999994</v>
      </c>
      <c r="T3707" s="20" t="str">
        <f>VLOOKUP(N3707,Referans!A:B,2,FALSE)</f>
        <v>Ayşe Demir</v>
      </c>
      <c r="U3707" s="20" t="str">
        <f>INDEX(Referans!B:B,MATCH(N3707,Referans!A:A,0))</f>
        <v>Ayşe Demir</v>
      </c>
      <c r="V3707" s="20" t="str">
        <f t="shared" si="57"/>
        <v>KARLI</v>
      </c>
    </row>
    <row r="3708" spans="1:22" x14ac:dyDescent="0.25">
      <c r="A3708" s="1">
        <v>6382</v>
      </c>
      <c r="B3708" s="19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1">
        <v>299.97499999999997</v>
      </c>
      <c r="R3708" s="1">
        <v>5</v>
      </c>
      <c r="S3708" s="11">
        <v>-167.98600000000002</v>
      </c>
      <c r="T3708" s="20" t="str">
        <f>VLOOKUP(N3708,Referans!A:B,2,FALSE)</f>
        <v>Ahmet Yılmaz</v>
      </c>
      <c r="U3708" s="20" t="str">
        <f>INDEX(Referans!B:B,MATCH(N3708,Referans!A:A,0))</f>
        <v>Ahmet Yılmaz</v>
      </c>
      <c r="V3708" s="20" t="str">
        <f t="shared" si="57"/>
        <v>ZARARLI</v>
      </c>
    </row>
    <row r="3709" spans="1:22" x14ac:dyDescent="0.25">
      <c r="A3709" s="1">
        <v>6383</v>
      </c>
      <c r="B3709" s="19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1">
        <v>158.37599999999998</v>
      </c>
      <c r="R3709" s="1">
        <v>4</v>
      </c>
      <c r="S3709" s="11">
        <v>-36.954399999999993</v>
      </c>
      <c r="T3709" s="20" t="str">
        <f>VLOOKUP(N3709,Referans!A:B,2,FALSE)</f>
        <v>Mehmet Kaya</v>
      </c>
      <c r="U3709" s="20" t="str">
        <f>INDEX(Referans!B:B,MATCH(N3709,Referans!A:A,0))</f>
        <v>Mehmet Kaya</v>
      </c>
      <c r="V3709" s="20" t="str">
        <f t="shared" si="57"/>
        <v>ZARARLI</v>
      </c>
    </row>
    <row r="3710" spans="1:22" x14ac:dyDescent="0.25">
      <c r="A3710" s="1">
        <v>6384</v>
      </c>
      <c r="B3710" s="19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1">
        <v>32.783999999999992</v>
      </c>
      <c r="R3710" s="1">
        <v>4</v>
      </c>
      <c r="S3710" s="11">
        <v>-52.454400000000007</v>
      </c>
      <c r="T3710" s="20" t="str">
        <f>VLOOKUP(N3710,Referans!A:B,2,FALSE)</f>
        <v>Ayşe Demir</v>
      </c>
      <c r="U3710" s="20" t="str">
        <f>INDEX(Referans!B:B,MATCH(N3710,Referans!A:A,0))</f>
        <v>Ayşe Demir</v>
      </c>
      <c r="V3710" s="20" t="str">
        <f t="shared" si="57"/>
        <v>ZARARLI</v>
      </c>
    </row>
    <row r="3711" spans="1:22" x14ac:dyDescent="0.25">
      <c r="A3711" s="1">
        <v>6385</v>
      </c>
      <c r="B3711" s="19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1">
        <v>47.984000000000002</v>
      </c>
      <c r="R3711" s="1">
        <v>2</v>
      </c>
      <c r="S3711" s="11">
        <v>14.395200000000004</v>
      </c>
      <c r="T3711" s="20" t="str">
        <f>VLOOKUP(N3711,Referans!A:B,2,FALSE)</f>
        <v>Mehmet Kaya</v>
      </c>
      <c r="U3711" s="20" t="str">
        <f>INDEX(Referans!B:B,MATCH(N3711,Referans!A:A,0))</f>
        <v>Mehmet Kaya</v>
      </c>
      <c r="V3711" s="20" t="str">
        <f t="shared" si="57"/>
        <v>KARLI</v>
      </c>
    </row>
    <row r="3712" spans="1:22" x14ac:dyDescent="0.25">
      <c r="A3712" s="1">
        <v>6386</v>
      </c>
      <c r="B3712" s="19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1">
        <v>62.591999999999999</v>
      </c>
      <c r="R3712" s="1">
        <v>8</v>
      </c>
      <c r="S3712" s="11">
        <v>13.300799999999999</v>
      </c>
      <c r="T3712" s="20" t="str">
        <f>VLOOKUP(N3712,Referans!A:B,2,FALSE)</f>
        <v>Mehmet Kaya</v>
      </c>
      <c r="U3712" s="20" t="str">
        <f>INDEX(Referans!B:B,MATCH(N3712,Referans!A:A,0))</f>
        <v>Mehmet Kaya</v>
      </c>
      <c r="V3712" s="20" t="str">
        <f t="shared" si="57"/>
        <v>KARLI</v>
      </c>
    </row>
    <row r="3713" spans="1:22" x14ac:dyDescent="0.25">
      <c r="A3713" s="1">
        <v>6387</v>
      </c>
      <c r="B3713" s="19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1">
        <v>4.2759999999999989</v>
      </c>
      <c r="R3713" s="1">
        <v>1</v>
      </c>
      <c r="S3713" s="11">
        <v>-6.6278000000000006</v>
      </c>
      <c r="T3713" s="20" t="str">
        <f>VLOOKUP(N3713,Referans!A:B,2,FALSE)</f>
        <v>Ayşe Demir</v>
      </c>
      <c r="U3713" s="20" t="str">
        <f>INDEX(Referans!B:B,MATCH(N3713,Referans!A:A,0))</f>
        <v>Ayşe Demir</v>
      </c>
      <c r="V3713" s="20" t="str">
        <f t="shared" si="57"/>
        <v>ZARARLI</v>
      </c>
    </row>
    <row r="3714" spans="1:22" x14ac:dyDescent="0.25">
      <c r="A3714" s="1">
        <v>6392</v>
      </c>
      <c r="B3714" s="19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1">
        <v>14.62</v>
      </c>
      <c r="R3714" s="1">
        <v>2</v>
      </c>
      <c r="S3714" s="11">
        <v>6.7251999999999992</v>
      </c>
      <c r="T3714" s="20" t="str">
        <f>VLOOKUP(N3714,Referans!A:B,2,FALSE)</f>
        <v>Ayşe Demir</v>
      </c>
      <c r="U3714" s="20" t="str">
        <f>INDEX(Referans!B:B,MATCH(N3714,Referans!A:A,0))</f>
        <v>Ayşe Demir</v>
      </c>
      <c r="V3714" s="20" t="str">
        <f t="shared" ref="V3714:V3777" si="58">IF(S3714&gt;0,"KARLI",IF(S3714=0,"KAR VEYA ZARAR YOK","ZARARLI"))</f>
        <v>KARLI</v>
      </c>
    </row>
    <row r="3715" spans="1:22" x14ac:dyDescent="0.25">
      <c r="A3715" s="1">
        <v>6393</v>
      </c>
      <c r="B3715" s="19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1">
        <v>5.76</v>
      </c>
      <c r="R3715" s="1">
        <v>2</v>
      </c>
      <c r="S3715" s="11">
        <v>2.8224</v>
      </c>
      <c r="T3715" s="20" t="str">
        <f>VLOOKUP(N3715,Referans!A:B,2,FALSE)</f>
        <v>Ayşe Demir</v>
      </c>
      <c r="U3715" s="20" t="str">
        <f>INDEX(Referans!B:B,MATCH(N3715,Referans!A:A,0))</f>
        <v>Ayşe Demir</v>
      </c>
      <c r="V3715" s="20" t="str">
        <f t="shared" si="58"/>
        <v>KARLI</v>
      </c>
    </row>
    <row r="3716" spans="1:22" x14ac:dyDescent="0.25">
      <c r="A3716" s="1">
        <v>6394</v>
      </c>
      <c r="B3716" s="19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1">
        <v>21.48</v>
      </c>
      <c r="R3716" s="1">
        <v>6</v>
      </c>
      <c r="S3716" s="11">
        <v>10.5252</v>
      </c>
      <c r="T3716" s="20" t="str">
        <f>VLOOKUP(N3716,Referans!A:B,2,FALSE)</f>
        <v>Ayşe Demir</v>
      </c>
      <c r="U3716" s="20" t="str">
        <f>INDEX(Referans!B:B,MATCH(N3716,Referans!A:A,0))</f>
        <v>Ayşe Demir</v>
      </c>
      <c r="V3716" s="20" t="str">
        <f t="shared" si="58"/>
        <v>KARLI</v>
      </c>
    </row>
    <row r="3717" spans="1:22" x14ac:dyDescent="0.25">
      <c r="A3717" s="1">
        <v>6395</v>
      </c>
      <c r="B3717" s="19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1">
        <v>396.92</v>
      </c>
      <c r="R3717" s="1">
        <v>4</v>
      </c>
      <c r="S3717" s="11">
        <v>198.46</v>
      </c>
      <c r="T3717" s="20" t="str">
        <f>VLOOKUP(N3717,Referans!A:B,2,FALSE)</f>
        <v>Ahmet Yılmaz</v>
      </c>
      <c r="U3717" s="20" t="str">
        <f>INDEX(Referans!B:B,MATCH(N3717,Referans!A:A,0))</f>
        <v>Ahmet Yılmaz</v>
      </c>
      <c r="V3717" s="20" t="str">
        <f t="shared" si="58"/>
        <v>KARLI</v>
      </c>
    </row>
    <row r="3718" spans="1:22" x14ac:dyDescent="0.25">
      <c r="A3718" s="1">
        <v>6396</v>
      </c>
      <c r="B3718" s="19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1">
        <v>17.149999999999999</v>
      </c>
      <c r="R3718" s="1">
        <v>1</v>
      </c>
      <c r="S3718" s="11">
        <v>4.6304999999999996</v>
      </c>
      <c r="T3718" s="20" t="str">
        <f>VLOOKUP(N3718,Referans!A:B,2,FALSE)</f>
        <v>Ayşe Demir</v>
      </c>
      <c r="U3718" s="20" t="str">
        <f>INDEX(Referans!B:B,MATCH(N3718,Referans!A:A,0))</f>
        <v>Ayşe Demir</v>
      </c>
      <c r="V3718" s="20" t="str">
        <f t="shared" si="58"/>
        <v>KARLI</v>
      </c>
    </row>
    <row r="3719" spans="1:22" x14ac:dyDescent="0.25">
      <c r="A3719" s="1">
        <v>6397</v>
      </c>
      <c r="B3719" s="19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1">
        <v>23.12</v>
      </c>
      <c r="R3719" s="1">
        <v>2</v>
      </c>
      <c r="S3719" s="11">
        <v>7.8029999999999982</v>
      </c>
      <c r="T3719" s="20" t="str">
        <f>VLOOKUP(N3719,Referans!A:B,2,FALSE)</f>
        <v>Ayşe Demir</v>
      </c>
      <c r="U3719" s="20" t="str">
        <f>INDEX(Referans!B:B,MATCH(N3719,Referans!A:A,0))</f>
        <v>Ayşe Demir</v>
      </c>
      <c r="V3719" s="20" t="str">
        <f t="shared" si="58"/>
        <v>KARLI</v>
      </c>
    </row>
    <row r="3720" spans="1:22" x14ac:dyDescent="0.25">
      <c r="A3720" s="1">
        <v>6398</v>
      </c>
      <c r="B3720" s="19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1">
        <v>5.2480000000000002</v>
      </c>
      <c r="R3720" s="1">
        <v>2</v>
      </c>
      <c r="S3720" s="11">
        <v>0.59039999999999915</v>
      </c>
      <c r="T3720" s="20" t="str">
        <f>VLOOKUP(N3720,Referans!A:B,2,FALSE)</f>
        <v>Ayşe Demir</v>
      </c>
      <c r="U3720" s="20" t="str">
        <f>INDEX(Referans!B:B,MATCH(N3720,Referans!A:A,0))</f>
        <v>Ayşe Demir</v>
      </c>
      <c r="V3720" s="20" t="str">
        <f t="shared" si="58"/>
        <v>KARLI</v>
      </c>
    </row>
    <row r="3721" spans="1:22" x14ac:dyDescent="0.25">
      <c r="A3721" s="1">
        <v>6399</v>
      </c>
      <c r="B3721" s="19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1">
        <v>824.95</v>
      </c>
      <c r="R3721" s="1">
        <v>5</v>
      </c>
      <c r="S3721" s="11">
        <v>247.48499999999993</v>
      </c>
      <c r="T3721" s="20" t="str">
        <f>VLOOKUP(N3721,Referans!A:B,2,FALSE)</f>
        <v>Mehmet Kaya</v>
      </c>
      <c r="U3721" s="20" t="str">
        <f>INDEX(Referans!B:B,MATCH(N3721,Referans!A:A,0))</f>
        <v>Mehmet Kaya</v>
      </c>
      <c r="V3721" s="20" t="str">
        <f t="shared" si="58"/>
        <v>KARLI</v>
      </c>
    </row>
    <row r="3722" spans="1:22" x14ac:dyDescent="0.25">
      <c r="A3722" s="1">
        <v>6400</v>
      </c>
      <c r="B3722" s="19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1">
        <v>24.64</v>
      </c>
      <c r="R3722" s="1">
        <v>8</v>
      </c>
      <c r="S3722" s="11">
        <v>11.827199999999999</v>
      </c>
      <c r="T3722" s="20" t="str">
        <f>VLOOKUP(N3722,Referans!A:B,2,FALSE)</f>
        <v>Ayşe Demir</v>
      </c>
      <c r="U3722" s="20" t="str">
        <f>INDEX(Referans!B:B,MATCH(N3722,Referans!A:A,0))</f>
        <v>Ayşe Demir</v>
      </c>
      <c r="V3722" s="20" t="str">
        <f t="shared" si="58"/>
        <v>KARLI</v>
      </c>
    </row>
    <row r="3723" spans="1:22" x14ac:dyDescent="0.25">
      <c r="A3723" s="1">
        <v>6401</v>
      </c>
      <c r="B3723" s="19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1">
        <v>227.88</v>
      </c>
      <c r="R3723" s="1">
        <v>6</v>
      </c>
      <c r="S3723" s="11">
        <v>68.363999999999976</v>
      </c>
      <c r="T3723" s="20" t="str">
        <f>VLOOKUP(N3723,Referans!A:B,2,FALSE)</f>
        <v>Ayşe Demir</v>
      </c>
      <c r="U3723" s="20" t="str">
        <f>INDEX(Referans!B:B,MATCH(N3723,Referans!A:A,0))</f>
        <v>Ayşe Demir</v>
      </c>
      <c r="V3723" s="20" t="str">
        <f t="shared" si="58"/>
        <v>KARLI</v>
      </c>
    </row>
    <row r="3724" spans="1:22" x14ac:dyDescent="0.25">
      <c r="A3724" s="1">
        <v>6402</v>
      </c>
      <c r="B3724" s="19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1">
        <v>241.96</v>
      </c>
      <c r="R3724" s="1">
        <v>2</v>
      </c>
      <c r="S3724" s="11">
        <v>33.874400000000009</v>
      </c>
      <c r="T3724" s="20" t="str">
        <f>VLOOKUP(N3724,Referans!A:B,2,FALSE)</f>
        <v>Ahmet Yılmaz</v>
      </c>
      <c r="U3724" s="20" t="str">
        <f>INDEX(Referans!B:B,MATCH(N3724,Referans!A:A,0))</f>
        <v>Ahmet Yılmaz</v>
      </c>
      <c r="V3724" s="20" t="str">
        <f t="shared" si="58"/>
        <v>KARLI</v>
      </c>
    </row>
    <row r="3725" spans="1:22" x14ac:dyDescent="0.25">
      <c r="A3725" s="1">
        <v>6403</v>
      </c>
      <c r="B3725" s="19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1">
        <v>3.89</v>
      </c>
      <c r="R3725" s="1">
        <v>1</v>
      </c>
      <c r="S3725" s="11">
        <v>1.8672</v>
      </c>
      <c r="T3725" s="20" t="str">
        <f>VLOOKUP(N3725,Referans!A:B,2,FALSE)</f>
        <v>Ayşe Demir</v>
      </c>
      <c r="U3725" s="20" t="str">
        <f>INDEX(Referans!B:B,MATCH(N3725,Referans!A:A,0))</f>
        <v>Ayşe Demir</v>
      </c>
      <c r="V3725" s="20" t="str">
        <f t="shared" si="58"/>
        <v>KARLI</v>
      </c>
    </row>
    <row r="3726" spans="1:22" x14ac:dyDescent="0.25">
      <c r="A3726" s="1">
        <v>6404</v>
      </c>
      <c r="B3726" s="19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1">
        <v>8.01</v>
      </c>
      <c r="R3726" s="1">
        <v>3</v>
      </c>
      <c r="S3726" s="11">
        <v>3.0438000000000001</v>
      </c>
      <c r="T3726" s="20" t="str">
        <f>VLOOKUP(N3726,Referans!A:B,2,FALSE)</f>
        <v>Ahmet Yılmaz</v>
      </c>
      <c r="U3726" s="20" t="str">
        <f>INDEX(Referans!B:B,MATCH(N3726,Referans!A:A,0))</f>
        <v>Ahmet Yılmaz</v>
      </c>
      <c r="V3726" s="20" t="str">
        <f t="shared" si="58"/>
        <v>KARLI</v>
      </c>
    </row>
    <row r="3727" spans="1:22" x14ac:dyDescent="0.25">
      <c r="A3727" s="1">
        <v>6406</v>
      </c>
      <c r="B3727" s="19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1">
        <v>569.5680000000001</v>
      </c>
      <c r="R3727" s="1">
        <v>2</v>
      </c>
      <c r="S3727" s="11">
        <v>7.119599999999906</v>
      </c>
      <c r="T3727" s="20" t="str">
        <f>VLOOKUP(N3727,Referans!A:B,2,FALSE)</f>
        <v>Ahmet Yılmaz</v>
      </c>
      <c r="U3727" s="20" t="str">
        <f>INDEX(Referans!B:B,MATCH(N3727,Referans!A:A,0))</f>
        <v>Ahmet Yılmaz</v>
      </c>
      <c r="V3727" s="20" t="str">
        <f t="shared" si="58"/>
        <v>KARLI</v>
      </c>
    </row>
    <row r="3728" spans="1:22" x14ac:dyDescent="0.25">
      <c r="A3728" s="1">
        <v>6407</v>
      </c>
      <c r="B3728" s="19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1">
        <v>149.73000000000002</v>
      </c>
      <c r="R3728" s="1">
        <v>7</v>
      </c>
      <c r="S3728" s="11">
        <v>43.421699999999994</v>
      </c>
      <c r="T3728" s="20" t="str">
        <f>VLOOKUP(N3728,Referans!A:B,2,FALSE)</f>
        <v>Ayşe Demir</v>
      </c>
      <c r="U3728" s="20" t="str">
        <f>INDEX(Referans!B:B,MATCH(N3728,Referans!A:A,0))</f>
        <v>Ayşe Demir</v>
      </c>
      <c r="V3728" s="20" t="str">
        <f t="shared" si="58"/>
        <v>KARLI</v>
      </c>
    </row>
    <row r="3729" spans="1:22" x14ac:dyDescent="0.25">
      <c r="A3729" s="1">
        <v>6408</v>
      </c>
      <c r="B3729" s="19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1">
        <v>899.43</v>
      </c>
      <c r="R3729" s="1">
        <v>5</v>
      </c>
      <c r="S3729" s="11">
        <v>-12.84900000000016</v>
      </c>
      <c r="T3729" s="20" t="str">
        <f>VLOOKUP(N3729,Referans!A:B,2,FALSE)</f>
        <v>Ahmet Yılmaz</v>
      </c>
      <c r="U3729" s="20" t="str">
        <f>INDEX(Referans!B:B,MATCH(N3729,Referans!A:A,0))</f>
        <v>Ahmet Yılmaz</v>
      </c>
      <c r="V3729" s="20" t="str">
        <f t="shared" si="58"/>
        <v>ZARARLI</v>
      </c>
    </row>
    <row r="3730" spans="1:22" x14ac:dyDescent="0.25">
      <c r="A3730" s="1">
        <v>6409</v>
      </c>
      <c r="B3730" s="19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1">
        <v>46.2</v>
      </c>
      <c r="R3730" s="1">
        <v>5</v>
      </c>
      <c r="S3730" s="11">
        <v>5.7749999999999986</v>
      </c>
      <c r="T3730" s="20" t="str">
        <f>VLOOKUP(N3730,Referans!A:B,2,FALSE)</f>
        <v>Ayşe Demir</v>
      </c>
      <c r="U3730" s="20" t="str">
        <f>INDEX(Referans!B:B,MATCH(N3730,Referans!A:A,0))</f>
        <v>Ayşe Demir</v>
      </c>
      <c r="V3730" s="20" t="str">
        <f t="shared" si="58"/>
        <v>KARLI</v>
      </c>
    </row>
    <row r="3731" spans="1:22" x14ac:dyDescent="0.25">
      <c r="A3731" s="1">
        <v>6410</v>
      </c>
      <c r="B3731" s="19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1">
        <v>47.952000000000005</v>
      </c>
      <c r="R3731" s="1">
        <v>3</v>
      </c>
      <c r="S3731" s="11">
        <v>16.183799999999998</v>
      </c>
      <c r="T3731" s="20" t="str">
        <f>VLOOKUP(N3731,Referans!A:B,2,FALSE)</f>
        <v>Ayşe Demir</v>
      </c>
      <c r="U3731" s="20" t="str">
        <f>INDEX(Referans!B:B,MATCH(N3731,Referans!A:A,0))</f>
        <v>Ayşe Demir</v>
      </c>
      <c r="V3731" s="20" t="str">
        <f t="shared" si="58"/>
        <v>KARLI</v>
      </c>
    </row>
    <row r="3732" spans="1:22" x14ac:dyDescent="0.25">
      <c r="A3732" s="1">
        <v>6411</v>
      </c>
      <c r="B3732" s="19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1">
        <v>7.9920000000000009</v>
      </c>
      <c r="R3732" s="1">
        <v>1</v>
      </c>
      <c r="S3732" s="11">
        <v>0.69930000000000003</v>
      </c>
      <c r="T3732" s="20" t="str">
        <f>VLOOKUP(N3732,Referans!A:B,2,FALSE)</f>
        <v>Mehmet Kaya</v>
      </c>
      <c r="U3732" s="20" t="str">
        <f>INDEX(Referans!B:B,MATCH(N3732,Referans!A:A,0))</f>
        <v>Mehmet Kaya</v>
      </c>
      <c r="V3732" s="20" t="str">
        <f t="shared" si="58"/>
        <v>KARLI</v>
      </c>
    </row>
    <row r="3733" spans="1:22" x14ac:dyDescent="0.25">
      <c r="A3733" s="1">
        <v>6412</v>
      </c>
      <c r="B3733" s="19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1">
        <v>76.864000000000004</v>
      </c>
      <c r="R3733" s="1">
        <v>2</v>
      </c>
      <c r="S3733" s="11">
        <v>26.902399999999993</v>
      </c>
      <c r="T3733" s="20" t="str">
        <f>VLOOKUP(N3733,Referans!A:B,2,FALSE)</f>
        <v>Ayşe Demir</v>
      </c>
      <c r="U3733" s="20" t="str">
        <f>INDEX(Referans!B:B,MATCH(N3733,Referans!A:A,0))</f>
        <v>Ayşe Demir</v>
      </c>
      <c r="V3733" s="20" t="str">
        <f t="shared" si="58"/>
        <v>KARLI</v>
      </c>
    </row>
    <row r="3734" spans="1:22" x14ac:dyDescent="0.25">
      <c r="A3734" s="1">
        <v>6413</v>
      </c>
      <c r="B3734" s="19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1">
        <v>102.93</v>
      </c>
      <c r="R3734" s="1">
        <v>3</v>
      </c>
      <c r="S3734" s="11">
        <v>48.377100000000006</v>
      </c>
      <c r="T3734" s="20" t="str">
        <f>VLOOKUP(N3734,Referans!A:B,2,FALSE)</f>
        <v>Ayşe Demir</v>
      </c>
      <c r="U3734" s="20" t="str">
        <f>INDEX(Referans!B:B,MATCH(N3734,Referans!A:A,0))</f>
        <v>Ayşe Demir</v>
      </c>
      <c r="V3734" s="20" t="str">
        <f t="shared" si="58"/>
        <v>KARLI</v>
      </c>
    </row>
    <row r="3735" spans="1:22" x14ac:dyDescent="0.25">
      <c r="A3735" s="1">
        <v>6414</v>
      </c>
      <c r="B3735" s="19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1">
        <v>98.16</v>
      </c>
      <c r="R3735" s="1">
        <v>6</v>
      </c>
      <c r="S3735" s="11">
        <v>9.8159999999999954</v>
      </c>
      <c r="T3735" s="20" t="str">
        <f>VLOOKUP(N3735,Referans!A:B,2,FALSE)</f>
        <v>Mehmet Kaya</v>
      </c>
      <c r="U3735" s="20" t="str">
        <f>INDEX(Referans!B:B,MATCH(N3735,Referans!A:A,0))</f>
        <v>Mehmet Kaya</v>
      </c>
      <c r="V3735" s="20" t="str">
        <f t="shared" si="58"/>
        <v>KARLI</v>
      </c>
    </row>
    <row r="3736" spans="1:22" x14ac:dyDescent="0.25">
      <c r="A3736" s="1">
        <v>6415</v>
      </c>
      <c r="B3736" s="19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1">
        <v>11.520000000000001</v>
      </c>
      <c r="R3736" s="1">
        <v>5</v>
      </c>
      <c r="S3736" s="11">
        <v>-7.6799999999999962</v>
      </c>
      <c r="T3736" s="20" t="str">
        <f>VLOOKUP(N3736,Referans!A:B,2,FALSE)</f>
        <v>Ayşe Demir</v>
      </c>
      <c r="U3736" s="20" t="str">
        <f>INDEX(Referans!B:B,MATCH(N3736,Referans!A:A,0))</f>
        <v>Ayşe Demir</v>
      </c>
      <c r="V3736" s="20" t="str">
        <f t="shared" si="58"/>
        <v>ZARARLI</v>
      </c>
    </row>
    <row r="3737" spans="1:22" x14ac:dyDescent="0.25">
      <c r="A3737" s="1">
        <v>6416</v>
      </c>
      <c r="B3737" s="19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1">
        <v>83.88</v>
      </c>
      <c r="R3737" s="1">
        <v>1</v>
      </c>
      <c r="S3737" s="11">
        <v>29.357999999999997</v>
      </c>
      <c r="T3737" s="20" t="str">
        <f>VLOOKUP(N3737,Referans!A:B,2,FALSE)</f>
        <v>Ayşe Demir</v>
      </c>
      <c r="U3737" s="20" t="str">
        <f>INDEX(Referans!B:B,MATCH(N3737,Referans!A:A,0))</f>
        <v>Ayşe Demir</v>
      </c>
      <c r="V3737" s="20" t="str">
        <f t="shared" si="58"/>
        <v>KARLI</v>
      </c>
    </row>
    <row r="3738" spans="1:22" x14ac:dyDescent="0.25">
      <c r="A3738" s="1">
        <v>6417</v>
      </c>
      <c r="B3738" s="19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1">
        <v>108.57600000000001</v>
      </c>
      <c r="R3738" s="1">
        <v>4</v>
      </c>
      <c r="S3738" s="11">
        <v>-25.334400000000002</v>
      </c>
      <c r="T3738" s="20" t="str">
        <f>VLOOKUP(N3738,Referans!A:B,2,FALSE)</f>
        <v>Mehmet Kaya</v>
      </c>
      <c r="U3738" s="20" t="str">
        <f>INDEX(Referans!B:B,MATCH(N3738,Referans!A:A,0))</f>
        <v>Mehmet Kaya</v>
      </c>
      <c r="V3738" s="20" t="str">
        <f t="shared" si="58"/>
        <v>ZARARLI</v>
      </c>
    </row>
    <row r="3739" spans="1:22" x14ac:dyDescent="0.25">
      <c r="A3739" s="1">
        <v>6418</v>
      </c>
      <c r="B3739" s="19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1">
        <v>5.9840000000000009</v>
      </c>
      <c r="R3739" s="1">
        <v>2</v>
      </c>
      <c r="S3739" s="11">
        <v>-1.3463999999999998</v>
      </c>
      <c r="T3739" s="20" t="str">
        <f>VLOOKUP(N3739,Referans!A:B,2,FALSE)</f>
        <v>Ayşe Demir</v>
      </c>
      <c r="U3739" s="20" t="str">
        <f>INDEX(Referans!B:B,MATCH(N3739,Referans!A:A,0))</f>
        <v>Ayşe Demir</v>
      </c>
      <c r="V3739" s="20" t="str">
        <f t="shared" si="58"/>
        <v>ZARARLI</v>
      </c>
    </row>
    <row r="3740" spans="1:22" x14ac:dyDescent="0.25">
      <c r="A3740" s="1">
        <v>6419</v>
      </c>
      <c r="B3740" s="19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1">
        <v>21.96</v>
      </c>
      <c r="R3740" s="1">
        <v>2</v>
      </c>
      <c r="S3740" s="11">
        <v>6.1488000000000014</v>
      </c>
      <c r="T3740" s="20" t="str">
        <f>VLOOKUP(N3740,Referans!A:B,2,FALSE)</f>
        <v>Ayşe Demir</v>
      </c>
      <c r="U3740" s="20" t="str">
        <f>INDEX(Referans!B:B,MATCH(N3740,Referans!A:A,0))</f>
        <v>Ayşe Demir</v>
      </c>
      <c r="V3740" s="20" t="str">
        <f t="shared" si="58"/>
        <v>KARLI</v>
      </c>
    </row>
    <row r="3741" spans="1:22" x14ac:dyDescent="0.25">
      <c r="A3741" s="1">
        <v>6420</v>
      </c>
      <c r="B3741" s="19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1">
        <v>368.96999999999997</v>
      </c>
      <c r="R3741" s="1">
        <v>3</v>
      </c>
      <c r="S3741" s="11">
        <v>81.173400000000001</v>
      </c>
      <c r="T3741" s="20" t="str">
        <f>VLOOKUP(N3741,Referans!A:B,2,FALSE)</f>
        <v>Ahmet Yılmaz</v>
      </c>
      <c r="U3741" s="20" t="str">
        <f>INDEX(Referans!B:B,MATCH(N3741,Referans!A:A,0))</f>
        <v>Ahmet Yılmaz</v>
      </c>
      <c r="V3741" s="20" t="str">
        <f t="shared" si="58"/>
        <v>KARLI</v>
      </c>
    </row>
    <row r="3742" spans="1:22" x14ac:dyDescent="0.25">
      <c r="A3742" s="1">
        <v>6421</v>
      </c>
      <c r="B3742" s="19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1">
        <v>12.39</v>
      </c>
      <c r="R3742" s="1">
        <v>3</v>
      </c>
      <c r="S3742" s="11">
        <v>3.4692000000000003</v>
      </c>
      <c r="T3742" s="20" t="str">
        <f>VLOOKUP(N3742,Referans!A:B,2,FALSE)</f>
        <v>Ayşe Demir</v>
      </c>
      <c r="U3742" s="20" t="str">
        <f>INDEX(Referans!B:B,MATCH(N3742,Referans!A:A,0))</f>
        <v>Ayşe Demir</v>
      </c>
      <c r="V3742" s="20" t="str">
        <f t="shared" si="58"/>
        <v>KARLI</v>
      </c>
    </row>
    <row r="3743" spans="1:22" x14ac:dyDescent="0.25">
      <c r="A3743" s="1">
        <v>6422</v>
      </c>
      <c r="B3743" s="19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1">
        <v>332.94</v>
      </c>
      <c r="R3743" s="1">
        <v>3</v>
      </c>
      <c r="S3743" s="11">
        <v>9.9882000000000204</v>
      </c>
      <c r="T3743" s="20" t="str">
        <f>VLOOKUP(N3743,Referans!A:B,2,FALSE)</f>
        <v>Ayşe Demir</v>
      </c>
      <c r="U3743" s="20" t="str">
        <f>INDEX(Referans!B:B,MATCH(N3743,Referans!A:A,0))</f>
        <v>Ayşe Demir</v>
      </c>
      <c r="V3743" s="20" t="str">
        <f t="shared" si="58"/>
        <v>KARLI</v>
      </c>
    </row>
    <row r="3744" spans="1:22" x14ac:dyDescent="0.25">
      <c r="A3744" s="1">
        <v>6425</v>
      </c>
      <c r="B3744" s="19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1">
        <v>19.440000000000001</v>
      </c>
      <c r="R3744" s="1">
        <v>3</v>
      </c>
      <c r="S3744" s="11">
        <v>9.3312000000000008</v>
      </c>
      <c r="T3744" s="20" t="str">
        <f>VLOOKUP(N3744,Referans!A:B,2,FALSE)</f>
        <v>Ayşe Demir</v>
      </c>
      <c r="U3744" s="20" t="str">
        <f>INDEX(Referans!B:B,MATCH(N3744,Referans!A:A,0))</f>
        <v>Ayşe Demir</v>
      </c>
      <c r="V3744" s="20" t="str">
        <f t="shared" si="58"/>
        <v>KARLI</v>
      </c>
    </row>
    <row r="3745" spans="1:22" x14ac:dyDescent="0.25">
      <c r="A3745" s="1">
        <v>6426</v>
      </c>
      <c r="B3745" s="19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1">
        <v>8399.9759999999987</v>
      </c>
      <c r="R3745" s="1">
        <v>4</v>
      </c>
      <c r="S3745" s="11">
        <v>1119.996799999999</v>
      </c>
      <c r="T3745" s="20" t="str">
        <f>VLOOKUP(N3745,Referans!A:B,2,FALSE)</f>
        <v>Mehmet Kaya</v>
      </c>
      <c r="U3745" s="20" t="str">
        <f>INDEX(Referans!B:B,MATCH(N3745,Referans!A:A,0))</f>
        <v>Mehmet Kaya</v>
      </c>
      <c r="V3745" s="20" t="str">
        <f t="shared" si="58"/>
        <v>KARLI</v>
      </c>
    </row>
    <row r="3746" spans="1:22" x14ac:dyDescent="0.25">
      <c r="A3746" s="1">
        <v>6427</v>
      </c>
      <c r="B3746" s="19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1">
        <v>6.2940000000000014</v>
      </c>
      <c r="R3746" s="1">
        <v>1</v>
      </c>
      <c r="S3746" s="11">
        <v>-4.1959999999999997</v>
      </c>
      <c r="T3746" s="20" t="str">
        <f>VLOOKUP(N3746,Referans!A:B,2,FALSE)</f>
        <v>Ayşe Demir</v>
      </c>
      <c r="U3746" s="20" t="str">
        <f>INDEX(Referans!B:B,MATCH(N3746,Referans!A:A,0))</f>
        <v>Ayşe Demir</v>
      </c>
      <c r="V3746" s="20" t="str">
        <f t="shared" si="58"/>
        <v>ZARARLI</v>
      </c>
    </row>
    <row r="3747" spans="1:22" x14ac:dyDescent="0.25">
      <c r="A3747" s="1">
        <v>6428</v>
      </c>
      <c r="B3747" s="19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1">
        <v>10.368000000000002</v>
      </c>
      <c r="R3747" s="1">
        <v>2</v>
      </c>
      <c r="S3747" s="11">
        <v>3.6288</v>
      </c>
      <c r="T3747" s="20" t="str">
        <f>VLOOKUP(N3747,Referans!A:B,2,FALSE)</f>
        <v>Ayşe Demir</v>
      </c>
      <c r="U3747" s="20" t="str">
        <f>INDEX(Referans!B:B,MATCH(N3747,Referans!A:A,0))</f>
        <v>Ayşe Demir</v>
      </c>
      <c r="V3747" s="20" t="str">
        <f t="shared" si="58"/>
        <v>KARLI</v>
      </c>
    </row>
    <row r="3748" spans="1:22" x14ac:dyDescent="0.25">
      <c r="A3748" s="1">
        <v>6429</v>
      </c>
      <c r="B3748" s="19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1">
        <v>122.38199999999999</v>
      </c>
      <c r="R3748" s="1">
        <v>3</v>
      </c>
      <c r="S3748" s="11">
        <v>-24.476399999999998</v>
      </c>
      <c r="T3748" s="20" t="str">
        <f>VLOOKUP(N3748,Referans!A:B,2,FALSE)</f>
        <v>Mehmet Kaya</v>
      </c>
      <c r="U3748" s="20" t="str">
        <f>INDEX(Referans!B:B,MATCH(N3748,Referans!A:A,0))</f>
        <v>Mehmet Kaya</v>
      </c>
      <c r="V3748" s="20" t="str">
        <f t="shared" si="58"/>
        <v>ZARARLI</v>
      </c>
    </row>
    <row r="3749" spans="1:22" x14ac:dyDescent="0.25">
      <c r="A3749" s="1">
        <v>6436</v>
      </c>
      <c r="B3749" s="19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1">
        <v>35</v>
      </c>
      <c r="R3749" s="1">
        <v>4</v>
      </c>
      <c r="S3749" s="11">
        <v>14.700000000000003</v>
      </c>
      <c r="T3749" s="20" t="str">
        <f>VLOOKUP(N3749,Referans!A:B,2,FALSE)</f>
        <v>Ahmet Yılmaz</v>
      </c>
      <c r="U3749" s="20" t="str">
        <f>INDEX(Referans!B:B,MATCH(N3749,Referans!A:A,0))</f>
        <v>Ahmet Yılmaz</v>
      </c>
      <c r="V3749" s="20" t="str">
        <f t="shared" si="58"/>
        <v>KARLI</v>
      </c>
    </row>
    <row r="3750" spans="1:22" x14ac:dyDescent="0.25">
      <c r="A3750" s="1">
        <v>6437</v>
      </c>
      <c r="B3750" s="19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1">
        <v>477.15000000000003</v>
      </c>
      <c r="R3750" s="1">
        <v>5</v>
      </c>
      <c r="S3750" s="11">
        <v>28.628999999999962</v>
      </c>
      <c r="T3750" s="20" t="str">
        <f>VLOOKUP(N3750,Referans!A:B,2,FALSE)</f>
        <v>Ayşe Demir</v>
      </c>
      <c r="U3750" s="20" t="str">
        <f>INDEX(Referans!B:B,MATCH(N3750,Referans!A:A,0))</f>
        <v>Ayşe Demir</v>
      </c>
      <c r="V3750" s="20" t="str">
        <f t="shared" si="58"/>
        <v>KARLI</v>
      </c>
    </row>
    <row r="3751" spans="1:22" x14ac:dyDescent="0.25">
      <c r="A3751" s="1">
        <v>6438</v>
      </c>
      <c r="B3751" s="19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1">
        <v>302.37599999999998</v>
      </c>
      <c r="R3751" s="1">
        <v>3</v>
      </c>
      <c r="S3751" s="11">
        <v>22.678200000000018</v>
      </c>
      <c r="T3751" s="20" t="str">
        <f>VLOOKUP(N3751,Referans!A:B,2,FALSE)</f>
        <v>Mehmet Kaya</v>
      </c>
      <c r="U3751" s="20" t="str">
        <f>INDEX(Referans!B:B,MATCH(N3751,Referans!A:A,0))</f>
        <v>Mehmet Kaya</v>
      </c>
      <c r="V3751" s="20" t="str">
        <f t="shared" si="58"/>
        <v>KARLI</v>
      </c>
    </row>
    <row r="3752" spans="1:22" x14ac:dyDescent="0.25">
      <c r="A3752" s="1">
        <v>6439</v>
      </c>
      <c r="B3752" s="19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1">
        <v>974.98799999999983</v>
      </c>
      <c r="R3752" s="1">
        <v>4</v>
      </c>
      <c r="S3752" s="11">
        <v>-97.49879999999996</v>
      </c>
      <c r="T3752" s="20" t="str">
        <f>VLOOKUP(N3752,Referans!A:B,2,FALSE)</f>
        <v>Ahmet Yılmaz</v>
      </c>
      <c r="U3752" s="20" t="str">
        <f>INDEX(Referans!B:B,MATCH(N3752,Referans!A:A,0))</f>
        <v>Ahmet Yılmaz</v>
      </c>
      <c r="V3752" s="20" t="str">
        <f t="shared" si="58"/>
        <v>ZARARLI</v>
      </c>
    </row>
    <row r="3753" spans="1:22" x14ac:dyDescent="0.25">
      <c r="A3753" s="1">
        <v>6441</v>
      </c>
      <c r="B3753" s="19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1">
        <v>34.700000000000003</v>
      </c>
      <c r="R3753" s="1">
        <v>5</v>
      </c>
      <c r="S3753" s="11">
        <v>12.492000000000001</v>
      </c>
      <c r="T3753" s="20" t="str">
        <f>VLOOKUP(N3753,Referans!A:B,2,FALSE)</f>
        <v>Ayşe Demir</v>
      </c>
      <c r="U3753" s="20" t="str">
        <f>INDEX(Referans!B:B,MATCH(N3753,Referans!A:A,0))</f>
        <v>Ayşe Demir</v>
      </c>
      <c r="V3753" s="20" t="str">
        <f t="shared" si="58"/>
        <v>KARLI</v>
      </c>
    </row>
    <row r="3754" spans="1:22" x14ac:dyDescent="0.25">
      <c r="A3754" s="1">
        <v>6442</v>
      </c>
      <c r="B3754" s="19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1">
        <v>99.87</v>
      </c>
      <c r="R3754" s="1">
        <v>3</v>
      </c>
      <c r="S3754" s="11">
        <v>23.968799999999998</v>
      </c>
      <c r="T3754" s="20" t="str">
        <f>VLOOKUP(N3754,Referans!A:B,2,FALSE)</f>
        <v>Ayşe Demir</v>
      </c>
      <c r="U3754" s="20" t="str">
        <f>INDEX(Referans!B:B,MATCH(N3754,Referans!A:A,0))</f>
        <v>Ayşe Demir</v>
      </c>
      <c r="V3754" s="20" t="str">
        <f t="shared" si="58"/>
        <v>KARLI</v>
      </c>
    </row>
    <row r="3755" spans="1:22" x14ac:dyDescent="0.25">
      <c r="A3755" s="1">
        <v>6443</v>
      </c>
      <c r="B3755" s="19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1">
        <v>37.94</v>
      </c>
      <c r="R3755" s="1">
        <v>2</v>
      </c>
      <c r="S3755" s="11">
        <v>18.211199999999998</v>
      </c>
      <c r="T3755" s="20" t="str">
        <f>VLOOKUP(N3755,Referans!A:B,2,FALSE)</f>
        <v>Ayşe Demir</v>
      </c>
      <c r="U3755" s="20" t="str">
        <f>INDEX(Referans!B:B,MATCH(N3755,Referans!A:A,0))</f>
        <v>Ayşe Demir</v>
      </c>
      <c r="V3755" s="20" t="str">
        <f t="shared" si="58"/>
        <v>KARLI</v>
      </c>
    </row>
    <row r="3756" spans="1:22" x14ac:dyDescent="0.25">
      <c r="A3756" s="1">
        <v>6444</v>
      </c>
      <c r="B3756" s="19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1">
        <v>24.900000000000002</v>
      </c>
      <c r="R3756" s="1">
        <v>5</v>
      </c>
      <c r="S3756" s="11">
        <v>11.454000000000001</v>
      </c>
      <c r="T3756" s="20" t="str">
        <f>VLOOKUP(N3756,Referans!A:B,2,FALSE)</f>
        <v>Ayşe Demir</v>
      </c>
      <c r="U3756" s="20" t="str">
        <f>INDEX(Referans!B:B,MATCH(N3756,Referans!A:A,0))</f>
        <v>Ayşe Demir</v>
      </c>
      <c r="V3756" s="20" t="str">
        <f t="shared" si="58"/>
        <v>KARLI</v>
      </c>
    </row>
    <row r="3757" spans="1:22" x14ac:dyDescent="0.25">
      <c r="A3757" s="1">
        <v>6445</v>
      </c>
      <c r="B3757" s="19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1">
        <v>82.26</v>
      </c>
      <c r="R3757" s="1">
        <v>3</v>
      </c>
      <c r="S3757" s="11">
        <v>33.726600000000005</v>
      </c>
      <c r="T3757" s="20" t="str">
        <f>VLOOKUP(N3757,Referans!A:B,2,FALSE)</f>
        <v>Ahmet Yılmaz</v>
      </c>
      <c r="U3757" s="20" t="str">
        <f>INDEX(Referans!B:B,MATCH(N3757,Referans!A:A,0))</f>
        <v>Ahmet Yılmaz</v>
      </c>
      <c r="V3757" s="20" t="str">
        <f t="shared" si="58"/>
        <v>KARLI</v>
      </c>
    </row>
    <row r="3758" spans="1:22" x14ac:dyDescent="0.25">
      <c r="A3758" s="1">
        <v>6447</v>
      </c>
      <c r="B3758" s="19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1">
        <v>103.50000000000001</v>
      </c>
      <c r="R3758" s="1">
        <v>5</v>
      </c>
      <c r="S3758" s="11">
        <v>-77.625</v>
      </c>
      <c r="T3758" s="20" t="str">
        <f>VLOOKUP(N3758,Referans!A:B,2,FALSE)</f>
        <v>Ahmet Yılmaz</v>
      </c>
      <c r="U3758" s="20" t="str">
        <f>INDEX(Referans!B:B,MATCH(N3758,Referans!A:A,0))</f>
        <v>Ahmet Yılmaz</v>
      </c>
      <c r="V3758" s="20" t="str">
        <f t="shared" si="58"/>
        <v>ZARARLI</v>
      </c>
    </row>
    <row r="3759" spans="1:22" x14ac:dyDescent="0.25">
      <c r="A3759" s="1">
        <v>6448</v>
      </c>
      <c r="B3759" s="19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1">
        <v>2.4640000000000004</v>
      </c>
      <c r="R3759" s="1">
        <v>1</v>
      </c>
      <c r="S3759" s="11">
        <v>0.86239999999999983</v>
      </c>
      <c r="T3759" s="20" t="str">
        <f>VLOOKUP(N3759,Referans!A:B,2,FALSE)</f>
        <v>Ayşe Demir</v>
      </c>
      <c r="U3759" s="20" t="str">
        <f>INDEX(Referans!B:B,MATCH(N3759,Referans!A:A,0))</f>
        <v>Ayşe Demir</v>
      </c>
      <c r="V3759" s="20" t="str">
        <f t="shared" si="58"/>
        <v>KARLI</v>
      </c>
    </row>
    <row r="3760" spans="1:22" x14ac:dyDescent="0.25">
      <c r="A3760" s="1">
        <v>6449</v>
      </c>
      <c r="B3760" s="19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1">
        <v>8.7200000000000006</v>
      </c>
      <c r="R3760" s="1">
        <v>1</v>
      </c>
      <c r="S3760" s="11">
        <v>0.65399999999999947</v>
      </c>
      <c r="T3760" s="20" t="str">
        <f>VLOOKUP(N3760,Referans!A:B,2,FALSE)</f>
        <v>Ayşe Demir</v>
      </c>
      <c r="U3760" s="20" t="str">
        <f>INDEX(Referans!B:B,MATCH(N3760,Referans!A:A,0))</f>
        <v>Ayşe Demir</v>
      </c>
      <c r="V3760" s="20" t="str">
        <f t="shared" si="58"/>
        <v>KARLI</v>
      </c>
    </row>
    <row r="3761" spans="1:22" x14ac:dyDescent="0.25">
      <c r="A3761" s="1">
        <v>6455</v>
      </c>
      <c r="B3761" s="19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1">
        <v>56.56</v>
      </c>
      <c r="R3761" s="1">
        <v>2</v>
      </c>
      <c r="S3761" s="11">
        <v>15.2712</v>
      </c>
      <c r="T3761" s="20" t="str">
        <f>VLOOKUP(N3761,Referans!A:B,2,FALSE)</f>
        <v>Ayşe Demir</v>
      </c>
      <c r="U3761" s="20" t="str">
        <f>INDEX(Referans!B:B,MATCH(N3761,Referans!A:A,0))</f>
        <v>Ayşe Demir</v>
      </c>
      <c r="V3761" s="20" t="str">
        <f t="shared" si="58"/>
        <v>KARLI</v>
      </c>
    </row>
    <row r="3762" spans="1:22" x14ac:dyDescent="0.25">
      <c r="A3762" s="1">
        <v>6456</v>
      </c>
      <c r="B3762" s="19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1">
        <v>36.96</v>
      </c>
      <c r="R3762" s="1">
        <v>7</v>
      </c>
      <c r="S3762" s="11">
        <v>11.457599999999998</v>
      </c>
      <c r="T3762" s="20" t="str">
        <f>VLOOKUP(N3762,Referans!A:B,2,FALSE)</f>
        <v>Ahmet Yılmaz</v>
      </c>
      <c r="U3762" s="20" t="str">
        <f>INDEX(Referans!B:B,MATCH(N3762,Referans!A:A,0))</f>
        <v>Ahmet Yılmaz</v>
      </c>
      <c r="V3762" s="20" t="str">
        <f t="shared" si="58"/>
        <v>KARLI</v>
      </c>
    </row>
    <row r="3763" spans="1:22" x14ac:dyDescent="0.25">
      <c r="A3763" s="1">
        <v>6459</v>
      </c>
      <c r="B3763" s="19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1">
        <v>3.76</v>
      </c>
      <c r="R3763" s="1">
        <v>2</v>
      </c>
      <c r="S3763" s="11">
        <v>1.0903999999999998</v>
      </c>
      <c r="T3763" s="20" t="str">
        <f>VLOOKUP(N3763,Referans!A:B,2,FALSE)</f>
        <v>Ayşe Demir</v>
      </c>
      <c r="U3763" s="20" t="str">
        <f>INDEX(Referans!B:B,MATCH(N3763,Referans!A:A,0))</f>
        <v>Ayşe Demir</v>
      </c>
      <c r="V3763" s="20" t="str">
        <f t="shared" si="58"/>
        <v>KARLI</v>
      </c>
    </row>
    <row r="3764" spans="1:22" x14ac:dyDescent="0.25">
      <c r="A3764" s="1">
        <v>6460</v>
      </c>
      <c r="B3764" s="19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1">
        <v>14.7</v>
      </c>
      <c r="R3764" s="1">
        <v>5</v>
      </c>
      <c r="S3764" s="11">
        <v>6.6150000000000002</v>
      </c>
      <c r="T3764" s="20" t="str">
        <f>VLOOKUP(N3764,Referans!A:B,2,FALSE)</f>
        <v>Ayşe Demir</v>
      </c>
      <c r="U3764" s="20" t="str">
        <f>INDEX(Referans!B:B,MATCH(N3764,Referans!A:A,0))</f>
        <v>Ayşe Demir</v>
      </c>
      <c r="V3764" s="20" t="str">
        <f t="shared" si="58"/>
        <v>KARLI</v>
      </c>
    </row>
    <row r="3765" spans="1:22" x14ac:dyDescent="0.25">
      <c r="A3765" s="1">
        <v>6461</v>
      </c>
      <c r="B3765" s="19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1">
        <v>37.200000000000003</v>
      </c>
      <c r="R3765" s="1">
        <v>5</v>
      </c>
      <c r="S3765" s="11">
        <v>9.3000000000000007</v>
      </c>
      <c r="T3765" s="20" t="str">
        <f>VLOOKUP(N3765,Referans!A:B,2,FALSE)</f>
        <v>Ayşe Demir</v>
      </c>
      <c r="U3765" s="20" t="str">
        <f>INDEX(Referans!B:B,MATCH(N3765,Referans!A:A,0))</f>
        <v>Ayşe Demir</v>
      </c>
      <c r="V3765" s="20" t="str">
        <f t="shared" si="58"/>
        <v>KARLI</v>
      </c>
    </row>
    <row r="3766" spans="1:22" x14ac:dyDescent="0.25">
      <c r="A3766" s="1">
        <v>6462</v>
      </c>
      <c r="B3766" s="19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1">
        <v>89.97</v>
      </c>
      <c r="R3766" s="1">
        <v>3</v>
      </c>
      <c r="S3766" s="11">
        <v>18.893699999999995</v>
      </c>
      <c r="T3766" s="20" t="str">
        <f>VLOOKUP(N3766,Referans!A:B,2,FALSE)</f>
        <v>Mehmet Kaya</v>
      </c>
      <c r="U3766" s="20" t="str">
        <f>INDEX(Referans!B:B,MATCH(N3766,Referans!A:A,0))</f>
        <v>Mehmet Kaya</v>
      </c>
      <c r="V3766" s="20" t="str">
        <f t="shared" si="58"/>
        <v>KARLI</v>
      </c>
    </row>
    <row r="3767" spans="1:22" x14ac:dyDescent="0.25">
      <c r="A3767" s="1">
        <v>6463</v>
      </c>
      <c r="B3767" s="19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1">
        <v>261.95999999999998</v>
      </c>
      <c r="R3767" s="1">
        <v>2</v>
      </c>
      <c r="S3767" s="11">
        <v>23.576399999999978</v>
      </c>
      <c r="T3767" s="20" t="str">
        <f>VLOOKUP(N3767,Referans!A:B,2,FALSE)</f>
        <v>Ahmet Yılmaz</v>
      </c>
      <c r="U3767" s="20" t="str">
        <f>INDEX(Referans!B:B,MATCH(N3767,Referans!A:A,0))</f>
        <v>Ahmet Yılmaz</v>
      </c>
      <c r="V3767" s="20" t="str">
        <f t="shared" si="58"/>
        <v>KARLI</v>
      </c>
    </row>
    <row r="3768" spans="1:22" x14ac:dyDescent="0.25">
      <c r="A3768" s="1">
        <v>6464</v>
      </c>
      <c r="B3768" s="19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1">
        <v>74</v>
      </c>
      <c r="R3768" s="1">
        <v>5</v>
      </c>
      <c r="S3768" s="11">
        <v>37</v>
      </c>
      <c r="T3768" s="20" t="str">
        <f>VLOOKUP(N3768,Referans!A:B,2,FALSE)</f>
        <v>Ayşe Demir</v>
      </c>
      <c r="U3768" s="20" t="str">
        <f>INDEX(Referans!B:B,MATCH(N3768,Referans!A:A,0))</f>
        <v>Ayşe Demir</v>
      </c>
      <c r="V3768" s="20" t="str">
        <f t="shared" si="58"/>
        <v>KARLI</v>
      </c>
    </row>
    <row r="3769" spans="1:22" x14ac:dyDescent="0.25">
      <c r="A3769" s="1">
        <v>6465</v>
      </c>
      <c r="B3769" s="19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1">
        <v>13.28</v>
      </c>
      <c r="R3769" s="1">
        <v>2</v>
      </c>
      <c r="S3769" s="11">
        <v>6.3743999999999996</v>
      </c>
      <c r="T3769" s="20" t="str">
        <f>VLOOKUP(N3769,Referans!A:B,2,FALSE)</f>
        <v>Ahmet Yılmaz</v>
      </c>
      <c r="U3769" s="20" t="str">
        <f>INDEX(Referans!B:B,MATCH(N3769,Referans!A:A,0))</f>
        <v>Ahmet Yılmaz</v>
      </c>
      <c r="V3769" s="20" t="str">
        <f t="shared" si="58"/>
        <v>KARLI</v>
      </c>
    </row>
    <row r="3770" spans="1:22" x14ac:dyDescent="0.25">
      <c r="A3770" s="1">
        <v>6467</v>
      </c>
      <c r="B3770" s="19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1">
        <v>68.459999999999994</v>
      </c>
      <c r="R3770" s="1">
        <v>7</v>
      </c>
      <c r="S3770" s="11">
        <v>25.330199999999998</v>
      </c>
      <c r="T3770" s="20" t="str">
        <f>VLOOKUP(N3770,Referans!A:B,2,FALSE)</f>
        <v>Mehmet Kaya</v>
      </c>
      <c r="U3770" s="20" t="str">
        <f>INDEX(Referans!B:B,MATCH(N3770,Referans!A:A,0))</f>
        <v>Mehmet Kaya</v>
      </c>
      <c r="V3770" s="20" t="str">
        <f t="shared" si="58"/>
        <v>KARLI</v>
      </c>
    </row>
    <row r="3771" spans="1:22" x14ac:dyDescent="0.25">
      <c r="A3771" s="1">
        <v>6468</v>
      </c>
      <c r="B3771" s="19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1">
        <v>2079.4</v>
      </c>
      <c r="R3771" s="1">
        <v>5</v>
      </c>
      <c r="S3771" s="11">
        <v>582.23199999999997</v>
      </c>
      <c r="T3771" s="20" t="str">
        <f>VLOOKUP(N3771,Referans!A:B,2,FALSE)</f>
        <v>Ayşe Demir</v>
      </c>
      <c r="U3771" s="20" t="str">
        <f>INDEX(Referans!B:B,MATCH(N3771,Referans!A:A,0))</f>
        <v>Ayşe Demir</v>
      </c>
      <c r="V3771" s="20" t="str">
        <f t="shared" si="58"/>
        <v>KARLI</v>
      </c>
    </row>
    <row r="3772" spans="1:22" x14ac:dyDescent="0.25">
      <c r="A3772" s="1">
        <v>6469</v>
      </c>
      <c r="B3772" s="19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1">
        <v>629.94999999999993</v>
      </c>
      <c r="R3772" s="1">
        <v>5</v>
      </c>
      <c r="S3772" s="11">
        <v>176.38600000000002</v>
      </c>
      <c r="T3772" s="20" t="str">
        <f>VLOOKUP(N3772,Referans!A:B,2,FALSE)</f>
        <v>Mehmet Kaya</v>
      </c>
      <c r="U3772" s="20" t="str">
        <f>INDEX(Referans!B:B,MATCH(N3772,Referans!A:A,0))</f>
        <v>Mehmet Kaya</v>
      </c>
      <c r="V3772" s="20" t="str">
        <f t="shared" si="58"/>
        <v>KARLI</v>
      </c>
    </row>
    <row r="3773" spans="1:22" x14ac:dyDescent="0.25">
      <c r="A3773" s="1">
        <v>6470</v>
      </c>
      <c r="B3773" s="19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1">
        <v>72.42</v>
      </c>
      <c r="R3773" s="1">
        <v>6</v>
      </c>
      <c r="S3773" s="11">
        <v>23.898600000000002</v>
      </c>
      <c r="T3773" s="20" t="str">
        <f>VLOOKUP(N3773,Referans!A:B,2,FALSE)</f>
        <v>Ahmet Yılmaz</v>
      </c>
      <c r="U3773" s="20" t="str">
        <f>INDEX(Referans!B:B,MATCH(N3773,Referans!A:A,0))</f>
        <v>Ahmet Yılmaz</v>
      </c>
      <c r="V3773" s="20" t="str">
        <f t="shared" si="58"/>
        <v>KARLI</v>
      </c>
    </row>
    <row r="3774" spans="1:22" x14ac:dyDescent="0.25">
      <c r="A3774" s="1">
        <v>6474</v>
      </c>
      <c r="B3774" s="19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1">
        <v>871.80000000000007</v>
      </c>
      <c r="R3774" s="1">
        <v>3</v>
      </c>
      <c r="S3774" s="11">
        <v>87.180000000000092</v>
      </c>
      <c r="T3774" s="20" t="str">
        <f>VLOOKUP(N3774,Referans!A:B,2,FALSE)</f>
        <v>Ayşe Demir</v>
      </c>
      <c r="U3774" s="20" t="str">
        <f>INDEX(Referans!B:B,MATCH(N3774,Referans!A:A,0))</f>
        <v>Ayşe Demir</v>
      </c>
      <c r="V3774" s="20" t="str">
        <f t="shared" si="58"/>
        <v>KARLI</v>
      </c>
    </row>
    <row r="3775" spans="1:22" x14ac:dyDescent="0.25">
      <c r="A3775" s="1">
        <v>6476</v>
      </c>
      <c r="B3775" s="19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1">
        <v>4.5540000000000003</v>
      </c>
      <c r="R3775" s="1">
        <v>3</v>
      </c>
      <c r="S3775" s="11">
        <v>-3.4913999999999987</v>
      </c>
      <c r="T3775" s="20" t="str">
        <f>VLOOKUP(N3775,Referans!A:B,2,FALSE)</f>
        <v>Ayşe Demir</v>
      </c>
      <c r="U3775" s="20" t="str">
        <f>INDEX(Referans!B:B,MATCH(N3775,Referans!A:A,0))</f>
        <v>Ayşe Demir</v>
      </c>
      <c r="V3775" s="20" t="str">
        <f t="shared" si="58"/>
        <v>ZARARLI</v>
      </c>
    </row>
    <row r="3776" spans="1:22" x14ac:dyDescent="0.25">
      <c r="A3776" s="1">
        <v>6477</v>
      </c>
      <c r="B3776" s="19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1">
        <v>5.2</v>
      </c>
      <c r="R3776" s="1">
        <v>2</v>
      </c>
      <c r="S3776" s="11">
        <v>0.58499999999999974</v>
      </c>
      <c r="T3776" s="20" t="str">
        <f>VLOOKUP(N3776,Referans!A:B,2,FALSE)</f>
        <v>Ayşe Demir</v>
      </c>
      <c r="U3776" s="20" t="str">
        <f>INDEX(Referans!B:B,MATCH(N3776,Referans!A:A,0))</f>
        <v>Ayşe Demir</v>
      </c>
      <c r="V3776" s="20" t="str">
        <f t="shared" si="58"/>
        <v>KARLI</v>
      </c>
    </row>
    <row r="3777" spans="1:22" x14ac:dyDescent="0.25">
      <c r="A3777" s="1">
        <v>6478</v>
      </c>
      <c r="B3777" s="19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1">
        <v>205.99200000000002</v>
      </c>
      <c r="R3777" s="1">
        <v>1</v>
      </c>
      <c r="S3777" s="11">
        <v>-2.5749000000000279</v>
      </c>
      <c r="T3777" s="20" t="str">
        <f>VLOOKUP(N3777,Referans!A:B,2,FALSE)</f>
        <v>Mehmet Kaya</v>
      </c>
      <c r="U3777" s="20" t="str">
        <f>INDEX(Referans!B:B,MATCH(N3777,Referans!A:A,0))</f>
        <v>Mehmet Kaya</v>
      </c>
      <c r="V3777" s="20" t="str">
        <f t="shared" si="58"/>
        <v>ZARARLI</v>
      </c>
    </row>
    <row r="3778" spans="1:22" x14ac:dyDescent="0.25">
      <c r="A3778" s="1">
        <v>6479</v>
      </c>
      <c r="B3778" s="19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1">
        <v>15.552000000000003</v>
      </c>
      <c r="R3778" s="1">
        <v>3</v>
      </c>
      <c r="S3778" s="11">
        <v>5.4432</v>
      </c>
      <c r="T3778" s="20" t="str">
        <f>VLOOKUP(N3778,Referans!A:B,2,FALSE)</f>
        <v>Ayşe Demir</v>
      </c>
      <c r="U3778" s="20" t="str">
        <f>INDEX(Referans!B:B,MATCH(N3778,Referans!A:A,0))</f>
        <v>Ayşe Demir</v>
      </c>
      <c r="V3778" s="20" t="str">
        <f t="shared" ref="V3778:V3841" si="59">IF(S3778&gt;0,"KARLI",IF(S3778=0,"KAR VEYA ZARAR YOK","ZARARLI"))</f>
        <v>KARLI</v>
      </c>
    </row>
    <row r="3779" spans="1:22" x14ac:dyDescent="0.25">
      <c r="A3779" s="1">
        <v>6480</v>
      </c>
      <c r="B3779" s="19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1">
        <v>503.96000000000004</v>
      </c>
      <c r="R3779" s="1">
        <v>5</v>
      </c>
      <c r="S3779" s="11">
        <v>50.396000000000015</v>
      </c>
      <c r="T3779" s="20" t="str">
        <f>VLOOKUP(N3779,Referans!A:B,2,FALSE)</f>
        <v>Mehmet Kaya</v>
      </c>
      <c r="U3779" s="20" t="str">
        <f>INDEX(Referans!B:B,MATCH(N3779,Referans!A:A,0))</f>
        <v>Mehmet Kaya</v>
      </c>
      <c r="V3779" s="20" t="str">
        <f t="shared" si="59"/>
        <v>KARLI</v>
      </c>
    </row>
    <row r="3780" spans="1:22" x14ac:dyDescent="0.25">
      <c r="A3780" s="1">
        <v>6481</v>
      </c>
      <c r="B3780" s="19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1">
        <v>24.472000000000001</v>
      </c>
      <c r="R3780" s="1">
        <v>7</v>
      </c>
      <c r="S3780" s="11">
        <v>1.8353999999999999</v>
      </c>
      <c r="T3780" s="20" t="str">
        <f>VLOOKUP(N3780,Referans!A:B,2,FALSE)</f>
        <v>Ayşe Demir</v>
      </c>
      <c r="U3780" s="20" t="str">
        <f>INDEX(Referans!B:B,MATCH(N3780,Referans!A:A,0))</f>
        <v>Ayşe Demir</v>
      </c>
      <c r="V3780" s="20" t="str">
        <f t="shared" si="59"/>
        <v>KARLI</v>
      </c>
    </row>
    <row r="3781" spans="1:22" x14ac:dyDescent="0.25">
      <c r="A3781" s="1">
        <v>6482</v>
      </c>
      <c r="B3781" s="19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1">
        <v>241.56799999999998</v>
      </c>
      <c r="R3781" s="1">
        <v>2</v>
      </c>
      <c r="S3781" s="11">
        <v>0</v>
      </c>
      <c r="T3781" s="20" t="str">
        <f>VLOOKUP(N3781,Referans!A:B,2,FALSE)</f>
        <v>Ahmet Yılmaz</v>
      </c>
      <c r="U3781" s="20" t="str">
        <f>INDEX(Referans!B:B,MATCH(N3781,Referans!A:A,0))</f>
        <v>Ahmet Yılmaz</v>
      </c>
      <c r="V3781" s="20" t="str">
        <f t="shared" si="59"/>
        <v>KAR VEYA ZARAR YOK</v>
      </c>
    </row>
    <row r="3782" spans="1:22" x14ac:dyDescent="0.25">
      <c r="A3782" s="1">
        <v>6483</v>
      </c>
      <c r="B3782" s="19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1">
        <v>110.4</v>
      </c>
      <c r="R3782" s="1">
        <v>2</v>
      </c>
      <c r="S3782" s="11">
        <v>-4.1400000000000077</v>
      </c>
      <c r="T3782" s="20" t="str">
        <f>VLOOKUP(N3782,Referans!A:B,2,FALSE)</f>
        <v>Mehmet Kaya</v>
      </c>
      <c r="U3782" s="20" t="str">
        <f>INDEX(Referans!B:B,MATCH(N3782,Referans!A:A,0))</f>
        <v>Mehmet Kaya</v>
      </c>
      <c r="V3782" s="20" t="str">
        <f t="shared" si="59"/>
        <v>ZARARLI</v>
      </c>
    </row>
    <row r="3783" spans="1:22" x14ac:dyDescent="0.25">
      <c r="A3783" s="1">
        <v>6484</v>
      </c>
      <c r="B3783" s="19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1">
        <v>384.76799999999997</v>
      </c>
      <c r="R3783" s="1">
        <v>2</v>
      </c>
      <c r="S3783" s="11">
        <v>-115.43040000000002</v>
      </c>
      <c r="T3783" s="20" t="str">
        <f>VLOOKUP(N3783,Referans!A:B,2,FALSE)</f>
        <v>Ahmet Yılmaz</v>
      </c>
      <c r="U3783" s="20" t="str">
        <f>INDEX(Referans!B:B,MATCH(N3783,Referans!A:A,0))</f>
        <v>Ahmet Yılmaz</v>
      </c>
      <c r="V3783" s="20" t="str">
        <f t="shared" si="59"/>
        <v>ZARARLI</v>
      </c>
    </row>
    <row r="3784" spans="1:22" x14ac:dyDescent="0.25">
      <c r="A3784" s="1">
        <v>6485</v>
      </c>
      <c r="B3784" s="19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1">
        <v>78.66</v>
      </c>
      <c r="R3784" s="1">
        <v>6</v>
      </c>
      <c r="S3784" s="11">
        <v>36.183599999999991</v>
      </c>
      <c r="T3784" s="20" t="str">
        <f>VLOOKUP(N3784,Referans!A:B,2,FALSE)</f>
        <v>Mehmet Kaya</v>
      </c>
      <c r="U3784" s="20" t="str">
        <f>INDEX(Referans!B:B,MATCH(N3784,Referans!A:A,0))</f>
        <v>Mehmet Kaya</v>
      </c>
      <c r="V3784" s="20" t="str">
        <f t="shared" si="59"/>
        <v>KARLI</v>
      </c>
    </row>
    <row r="3785" spans="1:22" x14ac:dyDescent="0.25">
      <c r="A3785" s="1">
        <v>6486</v>
      </c>
      <c r="B3785" s="19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1">
        <v>45.36</v>
      </c>
      <c r="R3785" s="1">
        <v>4</v>
      </c>
      <c r="S3785" s="11">
        <v>22.226399999999998</v>
      </c>
      <c r="T3785" s="20" t="str">
        <f>VLOOKUP(N3785,Referans!A:B,2,FALSE)</f>
        <v>Ayşe Demir</v>
      </c>
      <c r="U3785" s="20" t="str">
        <f>INDEX(Referans!B:B,MATCH(N3785,Referans!A:A,0))</f>
        <v>Ayşe Demir</v>
      </c>
      <c r="V3785" s="20" t="str">
        <f t="shared" si="59"/>
        <v>KARLI</v>
      </c>
    </row>
    <row r="3786" spans="1:22" x14ac:dyDescent="0.25">
      <c r="A3786" s="1">
        <v>6490</v>
      </c>
      <c r="B3786" s="19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1">
        <v>32.400000000000006</v>
      </c>
      <c r="R3786" s="1">
        <v>5</v>
      </c>
      <c r="S3786" s="11">
        <v>15.552000000000001</v>
      </c>
      <c r="T3786" s="20" t="str">
        <f>VLOOKUP(N3786,Referans!A:B,2,FALSE)</f>
        <v>Ayşe Demir</v>
      </c>
      <c r="U3786" s="20" t="str">
        <f>INDEX(Referans!B:B,MATCH(N3786,Referans!A:A,0))</f>
        <v>Ayşe Demir</v>
      </c>
      <c r="V3786" s="20" t="str">
        <f t="shared" si="59"/>
        <v>KARLI</v>
      </c>
    </row>
    <row r="3787" spans="1:22" x14ac:dyDescent="0.25">
      <c r="A3787" s="1">
        <v>6492</v>
      </c>
      <c r="B3787" s="19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1">
        <v>289.56799999999998</v>
      </c>
      <c r="R3787" s="1">
        <v>2</v>
      </c>
      <c r="S3787" s="11">
        <v>10.858799999999974</v>
      </c>
      <c r="T3787" s="20" t="str">
        <f>VLOOKUP(N3787,Referans!A:B,2,FALSE)</f>
        <v>Ahmet Yılmaz</v>
      </c>
      <c r="U3787" s="20" t="str">
        <f>INDEX(Referans!B:B,MATCH(N3787,Referans!A:A,0))</f>
        <v>Ahmet Yılmaz</v>
      </c>
      <c r="V3787" s="20" t="str">
        <f t="shared" si="59"/>
        <v>KARLI</v>
      </c>
    </row>
    <row r="3788" spans="1:22" x14ac:dyDescent="0.25">
      <c r="A3788" s="1">
        <v>6493</v>
      </c>
      <c r="B3788" s="19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1">
        <v>39.72</v>
      </c>
      <c r="R3788" s="1">
        <v>5</v>
      </c>
      <c r="S3788" s="11">
        <v>4.4684999999999953</v>
      </c>
      <c r="T3788" s="20" t="str">
        <f>VLOOKUP(N3788,Referans!A:B,2,FALSE)</f>
        <v>Ayşe Demir</v>
      </c>
      <c r="U3788" s="20" t="str">
        <f>INDEX(Referans!B:B,MATCH(N3788,Referans!A:A,0))</f>
        <v>Ayşe Demir</v>
      </c>
      <c r="V3788" s="20" t="str">
        <f t="shared" si="59"/>
        <v>KARLI</v>
      </c>
    </row>
    <row r="3789" spans="1:22" x14ac:dyDescent="0.25">
      <c r="A3789" s="1">
        <v>6494</v>
      </c>
      <c r="B3789" s="19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1">
        <v>244.768</v>
      </c>
      <c r="R3789" s="1">
        <v>4</v>
      </c>
      <c r="S3789" s="11">
        <v>24.476800000000004</v>
      </c>
      <c r="T3789" s="20" t="str">
        <f>VLOOKUP(N3789,Referans!A:B,2,FALSE)</f>
        <v>Mehmet Kaya</v>
      </c>
      <c r="U3789" s="20" t="str">
        <f>INDEX(Referans!B:B,MATCH(N3789,Referans!A:A,0))</f>
        <v>Mehmet Kaya</v>
      </c>
      <c r="V3789" s="20" t="str">
        <f t="shared" si="59"/>
        <v>KARLI</v>
      </c>
    </row>
    <row r="3790" spans="1:22" x14ac:dyDescent="0.25">
      <c r="A3790" s="1">
        <v>6495</v>
      </c>
      <c r="B3790" s="19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1">
        <v>24</v>
      </c>
      <c r="R3790" s="1">
        <v>2</v>
      </c>
      <c r="S3790" s="11">
        <v>-2.6999999999999993</v>
      </c>
      <c r="T3790" s="20" t="str">
        <f>VLOOKUP(N3790,Referans!A:B,2,FALSE)</f>
        <v>Mehmet Kaya</v>
      </c>
      <c r="U3790" s="20" t="str">
        <f>INDEX(Referans!B:B,MATCH(N3790,Referans!A:A,0))</f>
        <v>Mehmet Kaya</v>
      </c>
      <c r="V3790" s="20" t="str">
        <f t="shared" si="59"/>
        <v>ZARARLI</v>
      </c>
    </row>
    <row r="3791" spans="1:22" x14ac:dyDescent="0.25">
      <c r="A3791" s="1">
        <v>6496</v>
      </c>
      <c r="B3791" s="19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1">
        <v>15.552000000000003</v>
      </c>
      <c r="R3791" s="1">
        <v>3</v>
      </c>
      <c r="S3791" s="11">
        <v>5.4432</v>
      </c>
      <c r="T3791" s="20" t="str">
        <f>VLOOKUP(N3791,Referans!A:B,2,FALSE)</f>
        <v>Ayşe Demir</v>
      </c>
      <c r="U3791" s="20" t="str">
        <f>INDEX(Referans!B:B,MATCH(N3791,Referans!A:A,0))</f>
        <v>Ayşe Demir</v>
      </c>
      <c r="V3791" s="20" t="str">
        <f t="shared" si="59"/>
        <v>KARLI</v>
      </c>
    </row>
    <row r="3792" spans="1:22" x14ac:dyDescent="0.25">
      <c r="A3792" s="1">
        <v>6497</v>
      </c>
      <c r="B3792" s="19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1">
        <v>26.176000000000002</v>
      </c>
      <c r="R3792" s="1">
        <v>2</v>
      </c>
      <c r="S3792" s="11">
        <v>-3.272000000000002</v>
      </c>
      <c r="T3792" s="20" t="str">
        <f>VLOOKUP(N3792,Referans!A:B,2,FALSE)</f>
        <v>Mehmet Kaya</v>
      </c>
      <c r="U3792" s="20" t="str">
        <f>INDEX(Referans!B:B,MATCH(N3792,Referans!A:A,0))</f>
        <v>Mehmet Kaya</v>
      </c>
      <c r="V3792" s="20" t="str">
        <f t="shared" si="59"/>
        <v>ZARARLI</v>
      </c>
    </row>
    <row r="3793" spans="1:22" x14ac:dyDescent="0.25">
      <c r="A3793" s="1">
        <v>6505</v>
      </c>
      <c r="B3793" s="19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1">
        <v>1247.6399999999999</v>
      </c>
      <c r="R3793" s="1">
        <v>3</v>
      </c>
      <c r="S3793" s="11">
        <v>349.33919999999995</v>
      </c>
      <c r="T3793" s="20" t="str">
        <f>VLOOKUP(N3793,Referans!A:B,2,FALSE)</f>
        <v>Ayşe Demir</v>
      </c>
      <c r="U3793" s="20" t="str">
        <f>INDEX(Referans!B:B,MATCH(N3793,Referans!A:A,0))</f>
        <v>Ayşe Demir</v>
      </c>
      <c r="V3793" s="20" t="str">
        <f t="shared" si="59"/>
        <v>KARLI</v>
      </c>
    </row>
    <row r="3794" spans="1:22" x14ac:dyDescent="0.25">
      <c r="A3794" s="1">
        <v>6506</v>
      </c>
      <c r="B3794" s="19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1">
        <v>5.3040000000000003</v>
      </c>
      <c r="R3794" s="1">
        <v>3</v>
      </c>
      <c r="S3794" s="11">
        <v>0.46409999999999996</v>
      </c>
      <c r="T3794" s="20" t="str">
        <f>VLOOKUP(N3794,Referans!A:B,2,FALSE)</f>
        <v>Ayşe Demir</v>
      </c>
      <c r="U3794" s="20" t="str">
        <f>INDEX(Referans!B:B,MATCH(N3794,Referans!A:A,0))</f>
        <v>Ayşe Demir</v>
      </c>
      <c r="V3794" s="20" t="str">
        <f t="shared" si="59"/>
        <v>KARLI</v>
      </c>
    </row>
    <row r="3795" spans="1:22" x14ac:dyDescent="0.25">
      <c r="A3795" s="1">
        <v>6507</v>
      </c>
      <c r="B3795" s="19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1">
        <v>19.136000000000003</v>
      </c>
      <c r="R3795" s="1">
        <v>4</v>
      </c>
      <c r="S3795" s="11">
        <v>5.9799999999999986</v>
      </c>
      <c r="T3795" s="20" t="str">
        <f>VLOOKUP(N3795,Referans!A:B,2,FALSE)</f>
        <v>Ayşe Demir</v>
      </c>
      <c r="U3795" s="20" t="str">
        <f>INDEX(Referans!B:B,MATCH(N3795,Referans!A:A,0))</f>
        <v>Ayşe Demir</v>
      </c>
      <c r="V3795" s="20" t="str">
        <f t="shared" si="59"/>
        <v>KARLI</v>
      </c>
    </row>
    <row r="3796" spans="1:22" x14ac:dyDescent="0.25">
      <c r="A3796" s="1">
        <v>6508</v>
      </c>
      <c r="B3796" s="19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1">
        <v>332.83200000000005</v>
      </c>
      <c r="R3796" s="1">
        <v>4</v>
      </c>
      <c r="S3796" s="11">
        <v>-24.962399999999988</v>
      </c>
      <c r="T3796" s="20" t="str">
        <f>VLOOKUP(N3796,Referans!A:B,2,FALSE)</f>
        <v>Ahmet Yılmaz</v>
      </c>
      <c r="U3796" s="20" t="str">
        <f>INDEX(Referans!B:B,MATCH(N3796,Referans!A:A,0))</f>
        <v>Ahmet Yılmaz</v>
      </c>
      <c r="V3796" s="20" t="str">
        <f t="shared" si="59"/>
        <v>ZARARLI</v>
      </c>
    </row>
    <row r="3797" spans="1:22" x14ac:dyDescent="0.25">
      <c r="A3797" s="1">
        <v>6509</v>
      </c>
      <c r="B3797" s="19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1">
        <v>279.89999999999998</v>
      </c>
      <c r="R3797" s="1">
        <v>5</v>
      </c>
      <c r="S3797" s="11">
        <v>137.15100000000001</v>
      </c>
      <c r="T3797" s="20" t="str">
        <f>VLOOKUP(N3797,Referans!A:B,2,FALSE)</f>
        <v>Ayşe Demir</v>
      </c>
      <c r="U3797" s="20" t="str">
        <f>INDEX(Referans!B:B,MATCH(N3797,Referans!A:A,0))</f>
        <v>Ayşe Demir</v>
      </c>
      <c r="V3797" s="20" t="str">
        <f t="shared" si="59"/>
        <v>KARLI</v>
      </c>
    </row>
    <row r="3798" spans="1:22" x14ac:dyDescent="0.25">
      <c r="A3798" s="1">
        <v>6510</v>
      </c>
      <c r="B3798" s="19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1">
        <v>50.352000000000004</v>
      </c>
      <c r="R3798" s="1">
        <v>3</v>
      </c>
      <c r="S3798" s="11">
        <v>17.623199999999997</v>
      </c>
      <c r="T3798" s="20" t="str">
        <f>VLOOKUP(N3798,Referans!A:B,2,FALSE)</f>
        <v>Ayşe Demir</v>
      </c>
      <c r="U3798" s="20" t="str">
        <f>INDEX(Referans!B:B,MATCH(N3798,Referans!A:A,0))</f>
        <v>Ayşe Demir</v>
      </c>
      <c r="V3798" s="20" t="str">
        <f t="shared" si="59"/>
        <v>KARLI</v>
      </c>
    </row>
    <row r="3799" spans="1:22" x14ac:dyDescent="0.25">
      <c r="A3799" s="1">
        <v>6511</v>
      </c>
      <c r="B3799" s="19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1">
        <v>34.019999999999996</v>
      </c>
      <c r="R3799" s="1">
        <v>3</v>
      </c>
      <c r="S3799" s="11">
        <v>16.669799999999999</v>
      </c>
      <c r="T3799" s="20" t="str">
        <f>VLOOKUP(N3799,Referans!A:B,2,FALSE)</f>
        <v>Ayşe Demir</v>
      </c>
      <c r="U3799" s="20" t="str">
        <f>INDEX(Referans!B:B,MATCH(N3799,Referans!A:A,0))</f>
        <v>Ayşe Demir</v>
      </c>
      <c r="V3799" s="20" t="str">
        <f t="shared" si="59"/>
        <v>KARLI</v>
      </c>
    </row>
    <row r="3800" spans="1:22" x14ac:dyDescent="0.25">
      <c r="A3800" s="1">
        <v>6512</v>
      </c>
      <c r="B3800" s="19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1">
        <v>23.88</v>
      </c>
      <c r="R3800" s="1">
        <v>6</v>
      </c>
      <c r="S3800" s="11">
        <v>8.1191999999999993</v>
      </c>
      <c r="T3800" s="20" t="str">
        <f>VLOOKUP(N3800,Referans!A:B,2,FALSE)</f>
        <v>Ayşe Demir</v>
      </c>
      <c r="U3800" s="20" t="str">
        <f>INDEX(Referans!B:B,MATCH(N3800,Referans!A:A,0))</f>
        <v>Ayşe Demir</v>
      </c>
      <c r="V3800" s="20" t="str">
        <f t="shared" si="59"/>
        <v>KARLI</v>
      </c>
    </row>
    <row r="3801" spans="1:22" x14ac:dyDescent="0.25">
      <c r="A3801" s="1">
        <v>6513</v>
      </c>
      <c r="B3801" s="19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1">
        <v>11.52</v>
      </c>
      <c r="R3801" s="1">
        <v>4</v>
      </c>
      <c r="S3801" s="11">
        <v>5.6448</v>
      </c>
      <c r="T3801" s="20" t="str">
        <f>VLOOKUP(N3801,Referans!A:B,2,FALSE)</f>
        <v>Ayşe Demir</v>
      </c>
      <c r="U3801" s="20" t="str">
        <f>INDEX(Referans!B:B,MATCH(N3801,Referans!A:A,0))</f>
        <v>Ayşe Demir</v>
      </c>
      <c r="V3801" s="20" t="str">
        <f t="shared" si="59"/>
        <v>KARLI</v>
      </c>
    </row>
    <row r="3802" spans="1:22" x14ac:dyDescent="0.25">
      <c r="A3802" s="1">
        <v>6514</v>
      </c>
      <c r="B3802" s="19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1">
        <v>286.93</v>
      </c>
      <c r="R3802" s="1">
        <v>7</v>
      </c>
      <c r="S3802" s="11">
        <v>140.59569999999999</v>
      </c>
      <c r="T3802" s="20" t="str">
        <f>VLOOKUP(N3802,Referans!A:B,2,FALSE)</f>
        <v>Ayşe Demir</v>
      </c>
      <c r="U3802" s="20" t="str">
        <f>INDEX(Referans!B:B,MATCH(N3802,Referans!A:A,0))</f>
        <v>Ayşe Demir</v>
      </c>
      <c r="V3802" s="20" t="str">
        <f t="shared" si="59"/>
        <v>KARLI</v>
      </c>
    </row>
    <row r="3803" spans="1:22" x14ac:dyDescent="0.25">
      <c r="A3803" s="1">
        <v>6515</v>
      </c>
      <c r="B3803" s="19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1">
        <v>206.38400000000001</v>
      </c>
      <c r="R3803" s="1">
        <v>2</v>
      </c>
      <c r="S3803" s="11">
        <v>23.218199999999996</v>
      </c>
      <c r="T3803" s="20" t="str">
        <f>VLOOKUP(N3803,Referans!A:B,2,FALSE)</f>
        <v>Mehmet Kaya</v>
      </c>
      <c r="U3803" s="20" t="str">
        <f>INDEX(Referans!B:B,MATCH(N3803,Referans!A:A,0))</f>
        <v>Mehmet Kaya</v>
      </c>
      <c r="V3803" s="20" t="str">
        <f t="shared" si="59"/>
        <v>KARLI</v>
      </c>
    </row>
    <row r="3804" spans="1:22" x14ac:dyDescent="0.25">
      <c r="A3804" s="1">
        <v>6516</v>
      </c>
      <c r="B3804" s="19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1">
        <v>218.35200000000003</v>
      </c>
      <c r="R3804" s="1">
        <v>3</v>
      </c>
      <c r="S3804" s="11">
        <v>0</v>
      </c>
      <c r="T3804" s="20" t="str">
        <f>VLOOKUP(N3804,Referans!A:B,2,FALSE)</f>
        <v>Ahmet Yılmaz</v>
      </c>
      <c r="U3804" s="20" t="str">
        <f>INDEX(Referans!B:B,MATCH(N3804,Referans!A:A,0))</f>
        <v>Ahmet Yılmaz</v>
      </c>
      <c r="V3804" s="20" t="str">
        <f t="shared" si="59"/>
        <v>KAR VEYA ZARAR YOK</v>
      </c>
    </row>
    <row r="3805" spans="1:22" x14ac:dyDescent="0.25">
      <c r="A3805" s="1">
        <v>6517</v>
      </c>
      <c r="B3805" s="19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1">
        <v>529.9</v>
      </c>
      <c r="R3805" s="1">
        <v>5</v>
      </c>
      <c r="S3805" s="11">
        <v>105.97999999999999</v>
      </c>
      <c r="T3805" s="20" t="str">
        <f>VLOOKUP(N3805,Referans!A:B,2,FALSE)</f>
        <v>Ahmet Yılmaz</v>
      </c>
      <c r="U3805" s="20" t="str">
        <f>INDEX(Referans!B:B,MATCH(N3805,Referans!A:A,0))</f>
        <v>Ahmet Yılmaz</v>
      </c>
      <c r="V3805" s="20" t="str">
        <f t="shared" si="59"/>
        <v>KARLI</v>
      </c>
    </row>
    <row r="3806" spans="1:22" x14ac:dyDescent="0.25">
      <c r="A3806" s="1">
        <v>6518</v>
      </c>
      <c r="B3806" s="19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1">
        <v>99.3</v>
      </c>
      <c r="R3806" s="1">
        <v>10</v>
      </c>
      <c r="S3806" s="11">
        <v>41.706000000000003</v>
      </c>
      <c r="T3806" s="20" t="str">
        <f>VLOOKUP(N3806,Referans!A:B,2,FALSE)</f>
        <v>Ayşe Demir</v>
      </c>
      <c r="U3806" s="20" t="str">
        <f>INDEX(Referans!B:B,MATCH(N3806,Referans!A:A,0))</f>
        <v>Ayşe Demir</v>
      </c>
      <c r="V3806" s="20" t="str">
        <f t="shared" si="59"/>
        <v>KARLI</v>
      </c>
    </row>
    <row r="3807" spans="1:22" x14ac:dyDescent="0.25">
      <c r="A3807" s="1">
        <v>6519</v>
      </c>
      <c r="B3807" s="19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1">
        <v>108.96</v>
      </c>
      <c r="R3807" s="1">
        <v>2</v>
      </c>
      <c r="S3807" s="11">
        <v>30.508800000000008</v>
      </c>
      <c r="T3807" s="20" t="str">
        <f>VLOOKUP(N3807,Referans!A:B,2,FALSE)</f>
        <v>Ayşe Demir</v>
      </c>
      <c r="U3807" s="20" t="str">
        <f>INDEX(Referans!B:B,MATCH(N3807,Referans!A:A,0))</f>
        <v>Ayşe Demir</v>
      </c>
      <c r="V3807" s="20" t="str">
        <f t="shared" si="59"/>
        <v>KARLI</v>
      </c>
    </row>
    <row r="3808" spans="1:22" x14ac:dyDescent="0.25">
      <c r="A3808" s="1">
        <v>6520</v>
      </c>
      <c r="B3808" s="19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1">
        <v>2.6880000000000002</v>
      </c>
      <c r="R3808" s="1">
        <v>1</v>
      </c>
      <c r="S3808" s="11">
        <v>0.83999999999999975</v>
      </c>
      <c r="T3808" s="20" t="str">
        <f>VLOOKUP(N3808,Referans!A:B,2,FALSE)</f>
        <v>Ayşe Demir</v>
      </c>
      <c r="U3808" s="20" t="str">
        <f>INDEX(Referans!B:B,MATCH(N3808,Referans!A:A,0))</f>
        <v>Ayşe Demir</v>
      </c>
      <c r="V3808" s="20" t="str">
        <f t="shared" si="59"/>
        <v>KARLI</v>
      </c>
    </row>
    <row r="3809" spans="1:22" x14ac:dyDescent="0.25">
      <c r="A3809" s="1">
        <v>6521</v>
      </c>
      <c r="B3809" s="19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1">
        <v>5443.96</v>
      </c>
      <c r="R3809" s="1">
        <v>4</v>
      </c>
      <c r="S3809" s="11">
        <v>2504.2215999999999</v>
      </c>
      <c r="T3809" s="20" t="str">
        <f>VLOOKUP(N3809,Referans!A:B,2,FALSE)</f>
        <v>Ayşe Demir</v>
      </c>
      <c r="U3809" s="20" t="str">
        <f>INDEX(Referans!B:B,MATCH(N3809,Referans!A:A,0))</f>
        <v>Ayşe Demir</v>
      </c>
      <c r="V3809" s="20" t="str">
        <f t="shared" si="59"/>
        <v>KARLI</v>
      </c>
    </row>
    <row r="3810" spans="1:22" x14ac:dyDescent="0.25">
      <c r="A3810" s="1">
        <v>6522</v>
      </c>
      <c r="B3810" s="19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1">
        <v>302.67</v>
      </c>
      <c r="R3810" s="1">
        <v>3</v>
      </c>
      <c r="S3810" s="11">
        <v>72.640799999999999</v>
      </c>
      <c r="T3810" s="20" t="str">
        <f>VLOOKUP(N3810,Referans!A:B,2,FALSE)</f>
        <v>Ahmet Yılmaz</v>
      </c>
      <c r="U3810" s="20" t="str">
        <f>INDEX(Referans!B:B,MATCH(N3810,Referans!A:A,0))</f>
        <v>Ahmet Yılmaz</v>
      </c>
      <c r="V3810" s="20" t="str">
        <f t="shared" si="59"/>
        <v>KARLI</v>
      </c>
    </row>
    <row r="3811" spans="1:22" x14ac:dyDescent="0.25">
      <c r="A3811" s="1">
        <v>6523</v>
      </c>
      <c r="B3811" s="19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1">
        <v>56.07</v>
      </c>
      <c r="R3811" s="1">
        <v>7</v>
      </c>
      <c r="S3811" s="11">
        <v>25.231499999999997</v>
      </c>
      <c r="T3811" s="20" t="str">
        <f>VLOOKUP(N3811,Referans!A:B,2,FALSE)</f>
        <v>Ayşe Demir</v>
      </c>
      <c r="U3811" s="20" t="str">
        <f>INDEX(Referans!B:B,MATCH(N3811,Referans!A:A,0))</f>
        <v>Ayşe Demir</v>
      </c>
      <c r="V3811" s="20" t="str">
        <f t="shared" si="59"/>
        <v>KARLI</v>
      </c>
    </row>
    <row r="3812" spans="1:22" x14ac:dyDescent="0.25">
      <c r="A3812" s="1">
        <v>6524</v>
      </c>
      <c r="B3812" s="19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1">
        <v>10.08</v>
      </c>
      <c r="R3812" s="1">
        <v>2</v>
      </c>
      <c r="S3812" s="11">
        <v>3.2759999999999994</v>
      </c>
      <c r="T3812" s="20" t="str">
        <f>VLOOKUP(N3812,Referans!A:B,2,FALSE)</f>
        <v>Ayşe Demir</v>
      </c>
      <c r="U3812" s="20" t="str">
        <f>INDEX(Referans!B:B,MATCH(N3812,Referans!A:A,0))</f>
        <v>Ayşe Demir</v>
      </c>
      <c r="V3812" s="20" t="str">
        <f t="shared" si="59"/>
        <v>KARLI</v>
      </c>
    </row>
    <row r="3813" spans="1:22" x14ac:dyDescent="0.25">
      <c r="A3813" s="1">
        <v>6525</v>
      </c>
      <c r="B3813" s="19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1">
        <v>59.993999999999993</v>
      </c>
      <c r="R3813" s="1">
        <v>1</v>
      </c>
      <c r="S3813" s="11">
        <v>-12.998700000000007</v>
      </c>
      <c r="T3813" s="20" t="str">
        <f>VLOOKUP(N3813,Referans!A:B,2,FALSE)</f>
        <v>Mehmet Kaya</v>
      </c>
      <c r="U3813" s="20" t="str">
        <f>INDEX(Referans!B:B,MATCH(N3813,Referans!A:A,0))</f>
        <v>Mehmet Kaya</v>
      </c>
      <c r="V3813" s="20" t="str">
        <f t="shared" si="59"/>
        <v>ZARARLI</v>
      </c>
    </row>
    <row r="3814" spans="1:22" x14ac:dyDescent="0.25">
      <c r="A3814" s="1">
        <v>6526</v>
      </c>
      <c r="B3814" s="19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1">
        <v>5.7150000000000016</v>
      </c>
      <c r="R3814" s="1">
        <v>5</v>
      </c>
      <c r="S3814" s="11">
        <v>-4.7625000000000011</v>
      </c>
      <c r="T3814" s="20" t="str">
        <f>VLOOKUP(N3814,Referans!A:B,2,FALSE)</f>
        <v>Ayşe Demir</v>
      </c>
      <c r="U3814" s="20" t="str">
        <f>INDEX(Referans!B:B,MATCH(N3814,Referans!A:A,0))</f>
        <v>Ayşe Demir</v>
      </c>
      <c r="V3814" s="20" t="str">
        <f t="shared" si="59"/>
        <v>ZARARLI</v>
      </c>
    </row>
    <row r="3815" spans="1:22" x14ac:dyDescent="0.25">
      <c r="A3815" s="1">
        <v>6527</v>
      </c>
      <c r="B3815" s="19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1">
        <v>9.4200000000000017</v>
      </c>
      <c r="R3815" s="1">
        <v>5</v>
      </c>
      <c r="S3815" s="11">
        <v>-7.8500000000000014</v>
      </c>
      <c r="T3815" s="20" t="str">
        <f>VLOOKUP(N3815,Referans!A:B,2,FALSE)</f>
        <v>Ayşe Demir</v>
      </c>
      <c r="U3815" s="20" t="str">
        <f>INDEX(Referans!B:B,MATCH(N3815,Referans!A:A,0))</f>
        <v>Ayşe Demir</v>
      </c>
      <c r="V3815" s="20" t="str">
        <f t="shared" si="59"/>
        <v>ZARARLI</v>
      </c>
    </row>
    <row r="3816" spans="1:22" x14ac:dyDescent="0.25">
      <c r="A3816" s="1">
        <v>6528</v>
      </c>
      <c r="B3816" s="19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1">
        <v>1999.96</v>
      </c>
      <c r="R3816" s="1">
        <v>4</v>
      </c>
      <c r="S3816" s="11">
        <v>899.98199999999997</v>
      </c>
      <c r="T3816" s="20" t="str">
        <f>VLOOKUP(N3816,Referans!A:B,2,FALSE)</f>
        <v>Mehmet Kaya</v>
      </c>
      <c r="U3816" s="20" t="str">
        <f>INDEX(Referans!B:B,MATCH(N3816,Referans!A:A,0))</f>
        <v>Mehmet Kaya</v>
      </c>
      <c r="V3816" s="20" t="str">
        <f t="shared" si="59"/>
        <v>KARLI</v>
      </c>
    </row>
    <row r="3817" spans="1:22" x14ac:dyDescent="0.25">
      <c r="A3817" s="1">
        <v>6532</v>
      </c>
      <c r="B3817" s="19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1">
        <v>8.8000000000000007</v>
      </c>
      <c r="R3817" s="1">
        <v>5</v>
      </c>
      <c r="S3817" s="11">
        <v>2.5519999999999996</v>
      </c>
      <c r="T3817" s="20" t="str">
        <f>VLOOKUP(N3817,Referans!A:B,2,FALSE)</f>
        <v>Ayşe Demir</v>
      </c>
      <c r="U3817" s="20" t="str">
        <f>INDEX(Referans!B:B,MATCH(N3817,Referans!A:A,0))</f>
        <v>Ayşe Demir</v>
      </c>
      <c r="V3817" s="20" t="str">
        <f t="shared" si="59"/>
        <v>KARLI</v>
      </c>
    </row>
    <row r="3818" spans="1:22" x14ac:dyDescent="0.25">
      <c r="A3818" s="1">
        <v>6533</v>
      </c>
      <c r="B3818" s="19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1">
        <v>142.80000000000001</v>
      </c>
      <c r="R3818" s="1">
        <v>1</v>
      </c>
      <c r="S3818" s="11">
        <v>29.988</v>
      </c>
      <c r="T3818" s="20" t="str">
        <f>VLOOKUP(N3818,Referans!A:B,2,FALSE)</f>
        <v>Mehmet Kaya</v>
      </c>
      <c r="U3818" s="20" t="str">
        <f>INDEX(Referans!B:B,MATCH(N3818,Referans!A:A,0))</f>
        <v>Mehmet Kaya</v>
      </c>
      <c r="V3818" s="20" t="str">
        <f t="shared" si="59"/>
        <v>KARLI</v>
      </c>
    </row>
    <row r="3819" spans="1:22" x14ac:dyDescent="0.25">
      <c r="A3819" s="1">
        <v>6534</v>
      </c>
      <c r="B3819" s="19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1">
        <v>399.95</v>
      </c>
      <c r="R3819" s="1">
        <v>5</v>
      </c>
      <c r="S3819" s="11">
        <v>143.982</v>
      </c>
      <c r="T3819" s="20" t="str">
        <f>VLOOKUP(N3819,Referans!A:B,2,FALSE)</f>
        <v>Mehmet Kaya</v>
      </c>
      <c r="U3819" s="20" t="str">
        <f>INDEX(Referans!B:B,MATCH(N3819,Referans!A:A,0))</f>
        <v>Mehmet Kaya</v>
      </c>
      <c r="V3819" s="20" t="str">
        <f t="shared" si="59"/>
        <v>KARLI</v>
      </c>
    </row>
    <row r="3820" spans="1:22" x14ac:dyDescent="0.25">
      <c r="A3820" s="1">
        <v>6541</v>
      </c>
      <c r="B3820" s="19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1">
        <v>73.679999999999993</v>
      </c>
      <c r="R3820" s="1">
        <v>6</v>
      </c>
      <c r="S3820" s="11">
        <v>34.629599999999996</v>
      </c>
      <c r="T3820" s="20" t="str">
        <f>VLOOKUP(N3820,Referans!A:B,2,FALSE)</f>
        <v>Ayşe Demir</v>
      </c>
      <c r="U3820" s="20" t="str">
        <f>INDEX(Referans!B:B,MATCH(N3820,Referans!A:A,0))</f>
        <v>Ayşe Demir</v>
      </c>
      <c r="V3820" s="20" t="str">
        <f t="shared" si="59"/>
        <v>KARLI</v>
      </c>
    </row>
    <row r="3821" spans="1:22" x14ac:dyDescent="0.25">
      <c r="A3821" s="1">
        <v>6542</v>
      </c>
      <c r="B3821" s="19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1">
        <v>139.91999999999999</v>
      </c>
      <c r="R3821" s="1">
        <v>2</v>
      </c>
      <c r="S3821" s="11">
        <v>23.786399999999986</v>
      </c>
      <c r="T3821" s="20" t="str">
        <f>VLOOKUP(N3821,Referans!A:B,2,FALSE)</f>
        <v>Ahmet Yılmaz</v>
      </c>
      <c r="U3821" s="20" t="str">
        <f>INDEX(Referans!B:B,MATCH(N3821,Referans!A:A,0))</f>
        <v>Ahmet Yılmaz</v>
      </c>
      <c r="V3821" s="20" t="str">
        <f t="shared" si="59"/>
        <v>KARLI</v>
      </c>
    </row>
    <row r="3822" spans="1:22" x14ac:dyDescent="0.25">
      <c r="A3822" s="1">
        <v>6543</v>
      </c>
      <c r="B3822" s="19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1">
        <v>107.88</v>
      </c>
      <c r="R3822" s="1">
        <v>3</v>
      </c>
      <c r="S3822" s="11">
        <v>10.787999999999997</v>
      </c>
      <c r="T3822" s="20" t="str">
        <f>VLOOKUP(N3822,Referans!A:B,2,FALSE)</f>
        <v>Mehmet Kaya</v>
      </c>
      <c r="U3822" s="20" t="str">
        <f>INDEX(Referans!B:B,MATCH(N3822,Referans!A:A,0))</f>
        <v>Mehmet Kaya</v>
      </c>
      <c r="V3822" s="20" t="str">
        <f t="shared" si="59"/>
        <v>KARLI</v>
      </c>
    </row>
    <row r="3823" spans="1:22" x14ac:dyDescent="0.25">
      <c r="A3823" s="1">
        <v>6544</v>
      </c>
      <c r="B3823" s="19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1">
        <v>33.29</v>
      </c>
      <c r="R3823" s="1">
        <v>1</v>
      </c>
      <c r="S3823" s="11">
        <v>7.9895999999999994</v>
      </c>
      <c r="T3823" s="20" t="str">
        <f>VLOOKUP(N3823,Referans!A:B,2,FALSE)</f>
        <v>Ayşe Demir</v>
      </c>
      <c r="U3823" s="20" t="str">
        <f>INDEX(Referans!B:B,MATCH(N3823,Referans!A:A,0))</f>
        <v>Ayşe Demir</v>
      </c>
      <c r="V3823" s="20" t="str">
        <f t="shared" si="59"/>
        <v>KARLI</v>
      </c>
    </row>
    <row r="3824" spans="1:22" x14ac:dyDescent="0.25">
      <c r="A3824" s="1">
        <v>6545</v>
      </c>
      <c r="B3824" s="19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1">
        <v>58.170000000000009</v>
      </c>
      <c r="R3824" s="1">
        <v>5</v>
      </c>
      <c r="S3824" s="11">
        <v>-46.53600000000003</v>
      </c>
      <c r="T3824" s="20" t="str">
        <f>VLOOKUP(N3824,Referans!A:B,2,FALSE)</f>
        <v>Ayşe Demir</v>
      </c>
      <c r="U3824" s="20" t="str">
        <f>INDEX(Referans!B:B,MATCH(N3824,Referans!A:A,0))</f>
        <v>Ayşe Demir</v>
      </c>
      <c r="V3824" s="20" t="str">
        <f t="shared" si="59"/>
        <v>ZARARLI</v>
      </c>
    </row>
    <row r="3825" spans="1:22" x14ac:dyDescent="0.25">
      <c r="A3825" s="1">
        <v>6546</v>
      </c>
      <c r="B3825" s="19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1">
        <v>5.04</v>
      </c>
      <c r="R3825" s="1">
        <v>2</v>
      </c>
      <c r="S3825" s="11">
        <v>1.764</v>
      </c>
      <c r="T3825" s="20" t="str">
        <f>VLOOKUP(N3825,Referans!A:B,2,FALSE)</f>
        <v>Ayşe Demir</v>
      </c>
      <c r="U3825" s="20" t="str">
        <f>INDEX(Referans!B:B,MATCH(N3825,Referans!A:A,0))</f>
        <v>Ayşe Demir</v>
      </c>
      <c r="V3825" s="20" t="str">
        <f t="shared" si="59"/>
        <v>KARLI</v>
      </c>
    </row>
    <row r="3826" spans="1:22" x14ac:dyDescent="0.25">
      <c r="A3826" s="1">
        <v>6547</v>
      </c>
      <c r="B3826" s="19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1">
        <v>24.784000000000002</v>
      </c>
      <c r="R3826" s="1">
        <v>1</v>
      </c>
      <c r="S3826" s="11">
        <v>7.7449999999999983</v>
      </c>
      <c r="T3826" s="20" t="str">
        <f>VLOOKUP(N3826,Referans!A:B,2,FALSE)</f>
        <v>Ayşe Demir</v>
      </c>
      <c r="U3826" s="20" t="str">
        <f>INDEX(Referans!B:B,MATCH(N3826,Referans!A:A,0))</f>
        <v>Ayşe Demir</v>
      </c>
      <c r="V3826" s="20" t="str">
        <f t="shared" si="59"/>
        <v>KARLI</v>
      </c>
    </row>
    <row r="3827" spans="1:22" x14ac:dyDescent="0.25">
      <c r="A3827" s="1">
        <v>6552</v>
      </c>
      <c r="B3827" s="19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1">
        <v>13.36</v>
      </c>
      <c r="R3827" s="1">
        <v>2</v>
      </c>
      <c r="S3827" s="11">
        <v>6.4127999999999998</v>
      </c>
      <c r="T3827" s="20" t="str">
        <f>VLOOKUP(N3827,Referans!A:B,2,FALSE)</f>
        <v>Ayşe Demir</v>
      </c>
      <c r="U3827" s="20" t="str">
        <f>INDEX(Referans!B:B,MATCH(N3827,Referans!A:A,0))</f>
        <v>Ayşe Demir</v>
      </c>
      <c r="V3827" s="20" t="str">
        <f t="shared" si="59"/>
        <v>KARLI</v>
      </c>
    </row>
    <row r="3828" spans="1:22" x14ac:dyDescent="0.25">
      <c r="A3828" s="1">
        <v>6553</v>
      </c>
      <c r="B3828" s="19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1">
        <v>158.9</v>
      </c>
      <c r="R3828" s="1">
        <v>5</v>
      </c>
      <c r="S3828" s="11">
        <v>7.9449999999999932</v>
      </c>
      <c r="T3828" s="20" t="str">
        <f>VLOOKUP(N3828,Referans!A:B,2,FALSE)</f>
        <v>Ayşe Demir</v>
      </c>
      <c r="U3828" s="20" t="str">
        <f>INDEX(Referans!B:B,MATCH(N3828,Referans!A:A,0))</f>
        <v>Ayşe Demir</v>
      </c>
      <c r="V3828" s="20" t="str">
        <f t="shared" si="59"/>
        <v>KARLI</v>
      </c>
    </row>
    <row r="3829" spans="1:22" x14ac:dyDescent="0.25">
      <c r="A3829" s="1">
        <v>6560</v>
      </c>
      <c r="B3829" s="19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1">
        <v>419.90000000000003</v>
      </c>
      <c r="R3829" s="1">
        <v>5</v>
      </c>
      <c r="S3829" s="11">
        <v>197.35299999999998</v>
      </c>
      <c r="T3829" s="20" t="str">
        <f>VLOOKUP(N3829,Referans!A:B,2,FALSE)</f>
        <v>Ayşe Demir</v>
      </c>
      <c r="U3829" s="20" t="str">
        <f>INDEX(Referans!B:B,MATCH(N3829,Referans!A:A,0))</f>
        <v>Ayşe Demir</v>
      </c>
      <c r="V3829" s="20" t="str">
        <f t="shared" si="59"/>
        <v>KARLI</v>
      </c>
    </row>
    <row r="3830" spans="1:22" x14ac:dyDescent="0.25">
      <c r="A3830" s="1">
        <v>6561</v>
      </c>
      <c r="B3830" s="19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1">
        <v>3.15</v>
      </c>
      <c r="R3830" s="1">
        <v>1</v>
      </c>
      <c r="S3830" s="11">
        <v>1.512</v>
      </c>
      <c r="T3830" s="20" t="str">
        <f>VLOOKUP(N3830,Referans!A:B,2,FALSE)</f>
        <v>Ayşe Demir</v>
      </c>
      <c r="U3830" s="20" t="str">
        <f>INDEX(Referans!B:B,MATCH(N3830,Referans!A:A,0))</f>
        <v>Ayşe Demir</v>
      </c>
      <c r="V3830" s="20" t="str">
        <f t="shared" si="59"/>
        <v>KARLI</v>
      </c>
    </row>
    <row r="3831" spans="1:22" x14ac:dyDescent="0.25">
      <c r="A3831" s="1">
        <v>6562</v>
      </c>
      <c r="B3831" s="19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1">
        <v>33.61999999999999</v>
      </c>
      <c r="R3831" s="1">
        <v>5</v>
      </c>
      <c r="S3831" s="11">
        <v>-90.774000000000029</v>
      </c>
      <c r="T3831" s="20" t="str">
        <f>VLOOKUP(N3831,Referans!A:B,2,FALSE)</f>
        <v>Ayşe Demir</v>
      </c>
      <c r="U3831" s="20" t="str">
        <f>INDEX(Referans!B:B,MATCH(N3831,Referans!A:A,0))</f>
        <v>Ayşe Demir</v>
      </c>
      <c r="V3831" s="20" t="str">
        <f t="shared" si="59"/>
        <v>ZARARLI</v>
      </c>
    </row>
    <row r="3832" spans="1:22" x14ac:dyDescent="0.25">
      <c r="A3832" s="1">
        <v>6567</v>
      </c>
      <c r="B3832" s="19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1">
        <v>243.99199999999996</v>
      </c>
      <c r="R3832" s="1">
        <v>4</v>
      </c>
      <c r="S3832" s="11">
        <v>-426.9860000000001</v>
      </c>
      <c r="T3832" s="20" t="str">
        <f>VLOOKUP(N3832,Referans!A:B,2,FALSE)</f>
        <v>Ayşe Demir</v>
      </c>
      <c r="U3832" s="20" t="str">
        <f>INDEX(Referans!B:B,MATCH(N3832,Referans!A:A,0))</f>
        <v>Ayşe Demir</v>
      </c>
      <c r="V3832" s="20" t="str">
        <f t="shared" si="59"/>
        <v>ZARARLI</v>
      </c>
    </row>
    <row r="3833" spans="1:22" x14ac:dyDescent="0.25">
      <c r="A3833" s="1">
        <v>6568</v>
      </c>
      <c r="B3833" s="19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1">
        <v>7.120000000000001</v>
      </c>
      <c r="R3833" s="1">
        <v>5</v>
      </c>
      <c r="S3833" s="11">
        <v>0.71199999999999974</v>
      </c>
      <c r="T3833" s="20" t="str">
        <f>VLOOKUP(N3833,Referans!A:B,2,FALSE)</f>
        <v>Ayşe Demir</v>
      </c>
      <c r="U3833" s="20" t="str">
        <f>INDEX(Referans!B:B,MATCH(N3833,Referans!A:A,0))</f>
        <v>Ayşe Demir</v>
      </c>
      <c r="V3833" s="20" t="str">
        <f t="shared" si="59"/>
        <v>KARLI</v>
      </c>
    </row>
    <row r="3834" spans="1:22" x14ac:dyDescent="0.25">
      <c r="A3834" s="1">
        <v>6573</v>
      </c>
      <c r="B3834" s="19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1">
        <v>11.96</v>
      </c>
      <c r="R3834" s="1">
        <v>2</v>
      </c>
      <c r="S3834" s="11">
        <v>5.8604000000000003</v>
      </c>
      <c r="T3834" s="20" t="str">
        <f>VLOOKUP(N3834,Referans!A:B,2,FALSE)</f>
        <v>Ayşe Demir</v>
      </c>
      <c r="U3834" s="20" t="str">
        <f>INDEX(Referans!B:B,MATCH(N3834,Referans!A:A,0))</f>
        <v>Ayşe Demir</v>
      </c>
      <c r="V3834" s="20" t="str">
        <f t="shared" si="59"/>
        <v>KARLI</v>
      </c>
    </row>
    <row r="3835" spans="1:22" x14ac:dyDescent="0.25">
      <c r="A3835" s="1">
        <v>6574</v>
      </c>
      <c r="B3835" s="19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1">
        <v>563.4</v>
      </c>
      <c r="R3835" s="1">
        <v>4</v>
      </c>
      <c r="S3835" s="11">
        <v>67.608000000000004</v>
      </c>
      <c r="T3835" s="20" t="str">
        <f>VLOOKUP(N3835,Referans!A:B,2,FALSE)</f>
        <v>Ayşe Demir</v>
      </c>
      <c r="U3835" s="20" t="str">
        <f>INDEX(Referans!B:B,MATCH(N3835,Referans!A:A,0))</f>
        <v>Ayşe Demir</v>
      </c>
      <c r="V3835" s="20" t="str">
        <f t="shared" si="59"/>
        <v>KARLI</v>
      </c>
    </row>
    <row r="3836" spans="1:22" x14ac:dyDescent="0.25">
      <c r="A3836" s="1">
        <v>6575</v>
      </c>
      <c r="B3836" s="19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1">
        <v>319.92</v>
      </c>
      <c r="R3836" s="1">
        <v>8</v>
      </c>
      <c r="S3836" s="11">
        <v>118.37040000000002</v>
      </c>
      <c r="T3836" s="20" t="str">
        <f>VLOOKUP(N3836,Referans!A:B,2,FALSE)</f>
        <v>Mehmet Kaya</v>
      </c>
      <c r="U3836" s="20" t="str">
        <f>INDEX(Referans!B:B,MATCH(N3836,Referans!A:A,0))</f>
        <v>Mehmet Kaya</v>
      </c>
      <c r="V3836" s="20" t="str">
        <f t="shared" si="59"/>
        <v>KARLI</v>
      </c>
    </row>
    <row r="3837" spans="1:22" x14ac:dyDescent="0.25">
      <c r="A3837" s="1">
        <v>6576</v>
      </c>
      <c r="B3837" s="19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1">
        <v>1049.44</v>
      </c>
      <c r="R3837" s="1">
        <v>8</v>
      </c>
      <c r="S3837" s="11">
        <v>440.76480000000004</v>
      </c>
      <c r="T3837" s="20" t="str">
        <f>VLOOKUP(N3837,Referans!A:B,2,FALSE)</f>
        <v>Mehmet Kaya</v>
      </c>
      <c r="U3837" s="20" t="str">
        <f>INDEX(Referans!B:B,MATCH(N3837,Referans!A:A,0))</f>
        <v>Mehmet Kaya</v>
      </c>
      <c r="V3837" s="20" t="str">
        <f t="shared" si="59"/>
        <v>KARLI</v>
      </c>
    </row>
    <row r="3838" spans="1:22" x14ac:dyDescent="0.25">
      <c r="A3838" s="1">
        <v>6577</v>
      </c>
      <c r="B3838" s="19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1">
        <v>170.35200000000003</v>
      </c>
      <c r="R3838" s="1">
        <v>3</v>
      </c>
      <c r="S3838" s="11">
        <v>-17.035200000000003</v>
      </c>
      <c r="T3838" s="20" t="str">
        <f>VLOOKUP(N3838,Referans!A:B,2,FALSE)</f>
        <v>Ahmet Yılmaz</v>
      </c>
      <c r="U3838" s="20" t="str">
        <f>INDEX(Referans!B:B,MATCH(N3838,Referans!A:A,0))</f>
        <v>Ahmet Yılmaz</v>
      </c>
      <c r="V3838" s="20" t="str">
        <f t="shared" si="59"/>
        <v>ZARARLI</v>
      </c>
    </row>
    <row r="3839" spans="1:22" x14ac:dyDescent="0.25">
      <c r="A3839" s="1">
        <v>6580</v>
      </c>
      <c r="B3839" s="19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1">
        <v>6.68</v>
      </c>
      <c r="R3839" s="1">
        <v>1</v>
      </c>
      <c r="S3839" s="11">
        <v>3.2063999999999999</v>
      </c>
      <c r="T3839" s="20" t="str">
        <f>VLOOKUP(N3839,Referans!A:B,2,FALSE)</f>
        <v>Ayşe Demir</v>
      </c>
      <c r="U3839" s="20" t="str">
        <f>INDEX(Referans!B:B,MATCH(N3839,Referans!A:A,0))</f>
        <v>Ayşe Demir</v>
      </c>
      <c r="V3839" s="20" t="str">
        <f t="shared" si="59"/>
        <v>KARLI</v>
      </c>
    </row>
    <row r="3840" spans="1:22" x14ac:dyDescent="0.25">
      <c r="A3840" s="1">
        <v>6581</v>
      </c>
      <c r="B3840" s="19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1">
        <v>8.34</v>
      </c>
      <c r="R3840" s="1">
        <v>3</v>
      </c>
      <c r="S3840" s="11">
        <v>2.2517999999999998</v>
      </c>
      <c r="T3840" s="20" t="str">
        <f>VLOOKUP(N3840,Referans!A:B,2,FALSE)</f>
        <v>Ayşe Demir</v>
      </c>
      <c r="U3840" s="20" t="str">
        <f>INDEX(Referans!B:B,MATCH(N3840,Referans!A:A,0))</f>
        <v>Ayşe Demir</v>
      </c>
      <c r="V3840" s="20" t="str">
        <f t="shared" si="59"/>
        <v>KARLI</v>
      </c>
    </row>
    <row r="3841" spans="1:22" x14ac:dyDescent="0.25">
      <c r="A3841" s="1">
        <v>6582</v>
      </c>
      <c r="B3841" s="19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1">
        <v>101.94</v>
      </c>
      <c r="R3841" s="1">
        <v>3</v>
      </c>
      <c r="S3841" s="11">
        <v>30.581999999999987</v>
      </c>
      <c r="T3841" s="20" t="str">
        <f>VLOOKUP(N3841,Referans!A:B,2,FALSE)</f>
        <v>Ahmet Yılmaz</v>
      </c>
      <c r="U3841" s="20" t="str">
        <f>INDEX(Referans!B:B,MATCH(N3841,Referans!A:A,0))</f>
        <v>Ahmet Yılmaz</v>
      </c>
      <c r="V3841" s="20" t="str">
        <f t="shared" si="59"/>
        <v>KARLI</v>
      </c>
    </row>
    <row r="3842" spans="1:22" x14ac:dyDescent="0.25">
      <c r="A3842" s="1">
        <v>6583</v>
      </c>
      <c r="B3842" s="19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1">
        <v>179.97</v>
      </c>
      <c r="R3842" s="1">
        <v>3</v>
      </c>
      <c r="S3842" s="11">
        <v>86.385600000000011</v>
      </c>
      <c r="T3842" s="20" t="str">
        <f>VLOOKUP(N3842,Referans!A:B,2,FALSE)</f>
        <v>Mehmet Kaya</v>
      </c>
      <c r="U3842" s="20" t="str">
        <f>INDEX(Referans!B:B,MATCH(N3842,Referans!A:A,0))</f>
        <v>Mehmet Kaya</v>
      </c>
      <c r="V3842" s="20" t="str">
        <f t="shared" ref="V3842:V3905" si="60">IF(S3842&gt;0,"KARLI",IF(S3842=0,"KAR VEYA ZARAR YOK","ZARARLI"))</f>
        <v>KARLI</v>
      </c>
    </row>
    <row r="3843" spans="1:22" x14ac:dyDescent="0.25">
      <c r="A3843" s="1">
        <v>6584</v>
      </c>
      <c r="B3843" s="19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1">
        <v>101.94</v>
      </c>
      <c r="R3843" s="1">
        <v>6</v>
      </c>
      <c r="S3843" s="11">
        <v>29.562599999999986</v>
      </c>
      <c r="T3843" s="20" t="str">
        <f>VLOOKUP(N3843,Referans!A:B,2,FALSE)</f>
        <v>Ayşe Demir</v>
      </c>
      <c r="U3843" s="20" t="str">
        <f>INDEX(Referans!B:B,MATCH(N3843,Referans!A:A,0))</f>
        <v>Ayşe Demir</v>
      </c>
      <c r="V3843" s="20" t="str">
        <f t="shared" si="60"/>
        <v>KARLI</v>
      </c>
    </row>
    <row r="3844" spans="1:22" x14ac:dyDescent="0.25">
      <c r="A3844" s="1">
        <v>6585</v>
      </c>
      <c r="B3844" s="19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1">
        <v>271.95999999999998</v>
      </c>
      <c r="R3844" s="1">
        <v>4</v>
      </c>
      <c r="S3844" s="11">
        <v>67.990000000000009</v>
      </c>
      <c r="T3844" s="20" t="str">
        <f>VLOOKUP(N3844,Referans!A:B,2,FALSE)</f>
        <v>Mehmet Kaya</v>
      </c>
      <c r="U3844" s="20" t="str">
        <f>INDEX(Referans!B:B,MATCH(N3844,Referans!A:A,0))</f>
        <v>Mehmet Kaya</v>
      </c>
      <c r="V3844" s="20" t="str">
        <f t="shared" si="60"/>
        <v>KARLI</v>
      </c>
    </row>
    <row r="3845" spans="1:22" x14ac:dyDescent="0.25">
      <c r="A3845" s="1">
        <v>6586</v>
      </c>
      <c r="B3845" s="19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1">
        <v>8.8000000000000007</v>
      </c>
      <c r="R3845" s="1">
        <v>5</v>
      </c>
      <c r="S3845" s="11">
        <v>3.8720000000000003</v>
      </c>
      <c r="T3845" s="20" t="str">
        <f>VLOOKUP(N3845,Referans!A:B,2,FALSE)</f>
        <v>Ahmet Yılmaz</v>
      </c>
      <c r="U3845" s="20" t="str">
        <f>INDEX(Referans!B:B,MATCH(N3845,Referans!A:A,0))</f>
        <v>Ahmet Yılmaz</v>
      </c>
      <c r="V3845" s="20" t="str">
        <f t="shared" si="60"/>
        <v>KARLI</v>
      </c>
    </row>
    <row r="3846" spans="1:22" x14ac:dyDescent="0.25">
      <c r="A3846" s="1">
        <v>6587</v>
      </c>
      <c r="B3846" s="19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1">
        <v>19.68</v>
      </c>
      <c r="R3846" s="1">
        <v>6</v>
      </c>
      <c r="S3846" s="11">
        <v>5.7071999999999976</v>
      </c>
      <c r="T3846" s="20" t="str">
        <f>VLOOKUP(N3846,Referans!A:B,2,FALSE)</f>
        <v>Ayşe Demir</v>
      </c>
      <c r="U3846" s="20" t="str">
        <f>INDEX(Referans!B:B,MATCH(N3846,Referans!A:A,0))</f>
        <v>Ayşe Demir</v>
      </c>
      <c r="V3846" s="20" t="str">
        <f t="shared" si="60"/>
        <v>KARLI</v>
      </c>
    </row>
    <row r="3847" spans="1:22" x14ac:dyDescent="0.25">
      <c r="A3847" s="1">
        <v>6588</v>
      </c>
      <c r="B3847" s="19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1">
        <v>302.94</v>
      </c>
      <c r="R3847" s="1">
        <v>3</v>
      </c>
      <c r="S3847" s="11">
        <v>69.67619999999998</v>
      </c>
      <c r="T3847" s="20" t="str">
        <f>VLOOKUP(N3847,Referans!A:B,2,FALSE)</f>
        <v>Ahmet Yılmaz</v>
      </c>
      <c r="U3847" s="20" t="str">
        <f>INDEX(Referans!B:B,MATCH(N3847,Referans!A:A,0))</f>
        <v>Ahmet Yılmaz</v>
      </c>
      <c r="V3847" s="20" t="str">
        <f t="shared" si="60"/>
        <v>KARLI</v>
      </c>
    </row>
    <row r="3848" spans="1:22" x14ac:dyDescent="0.25">
      <c r="A3848" s="1">
        <v>6589</v>
      </c>
      <c r="B3848" s="19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1">
        <v>14.940000000000001</v>
      </c>
      <c r="R3848" s="1">
        <v>3</v>
      </c>
      <c r="S3848" s="11">
        <v>7.1712000000000007</v>
      </c>
      <c r="T3848" s="20" t="str">
        <f>VLOOKUP(N3848,Referans!A:B,2,FALSE)</f>
        <v>Ayşe Demir</v>
      </c>
      <c r="U3848" s="20" t="str">
        <f>INDEX(Referans!B:B,MATCH(N3848,Referans!A:A,0))</f>
        <v>Ayşe Demir</v>
      </c>
      <c r="V3848" s="20" t="str">
        <f t="shared" si="60"/>
        <v>KARLI</v>
      </c>
    </row>
    <row r="3849" spans="1:22" x14ac:dyDescent="0.25">
      <c r="A3849" s="1">
        <v>6590</v>
      </c>
      <c r="B3849" s="19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1">
        <v>231.72</v>
      </c>
      <c r="R3849" s="1">
        <v>2</v>
      </c>
      <c r="S3849" s="11">
        <v>11.585999999999984</v>
      </c>
      <c r="T3849" s="20" t="str">
        <f>VLOOKUP(N3849,Referans!A:B,2,FALSE)</f>
        <v>Ayşe Demir</v>
      </c>
      <c r="U3849" s="20" t="str">
        <f>INDEX(Referans!B:B,MATCH(N3849,Referans!A:A,0))</f>
        <v>Ayşe Demir</v>
      </c>
      <c r="V3849" s="20" t="str">
        <f t="shared" si="60"/>
        <v>KARLI</v>
      </c>
    </row>
    <row r="3850" spans="1:22" x14ac:dyDescent="0.25">
      <c r="A3850" s="1">
        <v>6594</v>
      </c>
      <c r="B3850" s="19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1">
        <v>33.568000000000005</v>
      </c>
      <c r="R3850" s="1">
        <v>2</v>
      </c>
      <c r="S3850" s="11">
        <v>11.748799999999997</v>
      </c>
      <c r="T3850" s="20" t="str">
        <f>VLOOKUP(N3850,Referans!A:B,2,FALSE)</f>
        <v>Ayşe Demir</v>
      </c>
      <c r="U3850" s="20" t="str">
        <f>INDEX(Referans!B:B,MATCH(N3850,Referans!A:A,0))</f>
        <v>Ayşe Demir</v>
      </c>
      <c r="V3850" s="20" t="str">
        <f t="shared" si="60"/>
        <v>KARLI</v>
      </c>
    </row>
    <row r="3851" spans="1:22" x14ac:dyDescent="0.25">
      <c r="A3851" s="1">
        <v>6596</v>
      </c>
      <c r="B3851" s="19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1">
        <v>11.760000000000002</v>
      </c>
      <c r="R3851" s="1">
        <v>5</v>
      </c>
      <c r="S3851" s="11">
        <v>-7.8399999999999963</v>
      </c>
      <c r="T3851" s="20" t="str">
        <f>VLOOKUP(N3851,Referans!A:B,2,FALSE)</f>
        <v>Ayşe Demir</v>
      </c>
      <c r="U3851" s="20" t="str">
        <f>INDEX(Referans!B:B,MATCH(N3851,Referans!A:A,0))</f>
        <v>Ayşe Demir</v>
      </c>
      <c r="V3851" s="20" t="str">
        <f t="shared" si="60"/>
        <v>ZARARLI</v>
      </c>
    </row>
    <row r="3852" spans="1:22" x14ac:dyDescent="0.25">
      <c r="A3852" s="1">
        <v>6597</v>
      </c>
      <c r="B3852" s="19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1">
        <v>5.3440000000000003</v>
      </c>
      <c r="R3852" s="1">
        <v>1</v>
      </c>
      <c r="S3852" s="11">
        <v>1.8703999999999998</v>
      </c>
      <c r="T3852" s="20" t="str">
        <f>VLOOKUP(N3852,Referans!A:B,2,FALSE)</f>
        <v>Ayşe Demir</v>
      </c>
      <c r="U3852" s="20" t="str">
        <f>INDEX(Referans!B:B,MATCH(N3852,Referans!A:A,0))</f>
        <v>Ayşe Demir</v>
      </c>
      <c r="V3852" s="20" t="str">
        <f t="shared" si="60"/>
        <v>KARLI</v>
      </c>
    </row>
    <row r="3853" spans="1:22" x14ac:dyDescent="0.25">
      <c r="A3853" s="1">
        <v>6604</v>
      </c>
      <c r="B3853" s="19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1">
        <v>146.352</v>
      </c>
      <c r="R3853" s="1">
        <v>3</v>
      </c>
      <c r="S3853" s="11">
        <v>-32.929200000000002</v>
      </c>
      <c r="T3853" s="20" t="str">
        <f>VLOOKUP(N3853,Referans!A:B,2,FALSE)</f>
        <v>Ayşe Demir</v>
      </c>
      <c r="U3853" s="20" t="str">
        <f>INDEX(Referans!B:B,MATCH(N3853,Referans!A:A,0))</f>
        <v>Ayşe Demir</v>
      </c>
      <c r="V3853" s="20" t="str">
        <f t="shared" si="60"/>
        <v>ZARARLI</v>
      </c>
    </row>
    <row r="3854" spans="1:22" x14ac:dyDescent="0.25">
      <c r="A3854" s="1">
        <v>6605</v>
      </c>
      <c r="B3854" s="19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1">
        <v>5.9399999999999995</v>
      </c>
      <c r="R3854" s="1">
        <v>3</v>
      </c>
      <c r="S3854" s="11">
        <v>0</v>
      </c>
      <c r="T3854" s="20" t="str">
        <f>VLOOKUP(N3854,Referans!A:B,2,FALSE)</f>
        <v>Ayşe Demir</v>
      </c>
      <c r="U3854" s="20" t="str">
        <f>INDEX(Referans!B:B,MATCH(N3854,Referans!A:A,0))</f>
        <v>Ayşe Demir</v>
      </c>
      <c r="V3854" s="20" t="str">
        <f t="shared" si="60"/>
        <v>KAR VEYA ZARAR YOK</v>
      </c>
    </row>
    <row r="3855" spans="1:22" x14ac:dyDescent="0.25">
      <c r="A3855" s="1">
        <v>6606</v>
      </c>
      <c r="B3855" s="19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1">
        <v>45.36</v>
      </c>
      <c r="R3855" s="1">
        <v>7</v>
      </c>
      <c r="S3855" s="11">
        <v>21.772800000000004</v>
      </c>
      <c r="T3855" s="20" t="str">
        <f>VLOOKUP(N3855,Referans!A:B,2,FALSE)</f>
        <v>Ayşe Demir</v>
      </c>
      <c r="U3855" s="20" t="str">
        <f>INDEX(Referans!B:B,MATCH(N3855,Referans!A:A,0))</f>
        <v>Ayşe Demir</v>
      </c>
      <c r="V3855" s="20" t="str">
        <f t="shared" si="60"/>
        <v>KARLI</v>
      </c>
    </row>
    <row r="3856" spans="1:22" x14ac:dyDescent="0.25">
      <c r="A3856" s="1">
        <v>6607</v>
      </c>
      <c r="B3856" s="19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1">
        <v>211.16800000000001</v>
      </c>
      <c r="R3856" s="1">
        <v>4</v>
      </c>
      <c r="S3856" s="11">
        <v>23.756399999999985</v>
      </c>
      <c r="T3856" s="20" t="str">
        <f>VLOOKUP(N3856,Referans!A:B,2,FALSE)</f>
        <v>Mehmet Kaya</v>
      </c>
      <c r="U3856" s="20" t="str">
        <f>INDEX(Referans!B:B,MATCH(N3856,Referans!A:A,0))</f>
        <v>Mehmet Kaya</v>
      </c>
      <c r="V3856" s="20" t="str">
        <f t="shared" si="60"/>
        <v>KARLI</v>
      </c>
    </row>
    <row r="3857" spans="1:22" x14ac:dyDescent="0.25">
      <c r="A3857" s="1">
        <v>6608</v>
      </c>
      <c r="B3857" s="19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1">
        <v>484.70400000000006</v>
      </c>
      <c r="R3857" s="1">
        <v>6</v>
      </c>
      <c r="S3857" s="11">
        <v>-84.823200000000071</v>
      </c>
      <c r="T3857" s="20" t="str">
        <f>VLOOKUP(N3857,Referans!A:B,2,FALSE)</f>
        <v>Ahmet Yılmaz</v>
      </c>
      <c r="U3857" s="20" t="str">
        <f>INDEX(Referans!B:B,MATCH(N3857,Referans!A:A,0))</f>
        <v>Ahmet Yılmaz</v>
      </c>
      <c r="V3857" s="20" t="str">
        <f t="shared" si="60"/>
        <v>ZARARLI</v>
      </c>
    </row>
    <row r="3858" spans="1:22" x14ac:dyDescent="0.25">
      <c r="A3858" s="1">
        <v>6609</v>
      </c>
      <c r="B3858" s="19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1">
        <v>371.97600000000006</v>
      </c>
      <c r="R3858" s="1">
        <v>3</v>
      </c>
      <c r="S3858" s="11">
        <v>116.24249999999996</v>
      </c>
      <c r="T3858" s="20" t="str">
        <f>VLOOKUP(N3858,Referans!A:B,2,FALSE)</f>
        <v>Mehmet Kaya</v>
      </c>
      <c r="U3858" s="20" t="str">
        <f>INDEX(Referans!B:B,MATCH(N3858,Referans!A:A,0))</f>
        <v>Mehmet Kaya</v>
      </c>
      <c r="V3858" s="20" t="str">
        <f t="shared" si="60"/>
        <v>KARLI</v>
      </c>
    </row>
    <row r="3859" spans="1:22" x14ac:dyDescent="0.25">
      <c r="A3859" s="1">
        <v>6611</v>
      </c>
      <c r="B3859" s="19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1">
        <v>19.295999999999999</v>
      </c>
      <c r="R3859" s="1">
        <v>3</v>
      </c>
      <c r="S3859" s="11">
        <v>6.0299999999999994</v>
      </c>
      <c r="T3859" s="20" t="str">
        <f>VLOOKUP(N3859,Referans!A:B,2,FALSE)</f>
        <v>Ayşe Demir</v>
      </c>
      <c r="U3859" s="20" t="str">
        <f>INDEX(Referans!B:B,MATCH(N3859,Referans!A:A,0))</f>
        <v>Ayşe Demir</v>
      </c>
      <c r="V3859" s="20" t="str">
        <f t="shared" si="60"/>
        <v>KARLI</v>
      </c>
    </row>
    <row r="3860" spans="1:22" x14ac:dyDescent="0.25">
      <c r="A3860" s="1">
        <v>6616</v>
      </c>
      <c r="B3860" s="19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1">
        <v>239.66599999999997</v>
      </c>
      <c r="R3860" s="1">
        <v>2</v>
      </c>
      <c r="S3860" s="11">
        <v>14.097999999999999</v>
      </c>
      <c r="T3860" s="20" t="str">
        <f>VLOOKUP(N3860,Referans!A:B,2,FALSE)</f>
        <v>Ahmet Yılmaz</v>
      </c>
      <c r="U3860" s="20" t="str">
        <f>INDEX(Referans!B:B,MATCH(N3860,Referans!A:A,0))</f>
        <v>Ahmet Yılmaz</v>
      </c>
      <c r="V3860" s="20" t="str">
        <f t="shared" si="60"/>
        <v>KARLI</v>
      </c>
    </row>
    <row r="3861" spans="1:22" x14ac:dyDescent="0.25">
      <c r="A3861" s="1">
        <v>6617</v>
      </c>
      <c r="B3861" s="19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1">
        <v>22.5</v>
      </c>
      <c r="R3861" s="1">
        <v>6</v>
      </c>
      <c r="S3861" s="11">
        <v>10.799999999999999</v>
      </c>
      <c r="T3861" s="20" t="str">
        <f>VLOOKUP(N3861,Referans!A:B,2,FALSE)</f>
        <v>Ayşe Demir</v>
      </c>
      <c r="U3861" s="20" t="str">
        <f>INDEX(Referans!B:B,MATCH(N3861,Referans!A:A,0))</f>
        <v>Ayşe Demir</v>
      </c>
      <c r="V3861" s="20" t="str">
        <f t="shared" si="60"/>
        <v>KARLI</v>
      </c>
    </row>
    <row r="3862" spans="1:22" x14ac:dyDescent="0.25">
      <c r="A3862" s="1">
        <v>6618</v>
      </c>
      <c r="B3862" s="19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1">
        <v>219.84</v>
      </c>
      <c r="R3862" s="1">
        <v>4</v>
      </c>
      <c r="S3862" s="11">
        <v>107.7216</v>
      </c>
      <c r="T3862" s="20" t="str">
        <f>VLOOKUP(N3862,Referans!A:B,2,FALSE)</f>
        <v>Ayşe Demir</v>
      </c>
      <c r="U3862" s="20" t="str">
        <f>INDEX(Referans!B:B,MATCH(N3862,Referans!A:A,0))</f>
        <v>Ayşe Demir</v>
      </c>
      <c r="V3862" s="20" t="str">
        <f t="shared" si="60"/>
        <v>KARLI</v>
      </c>
    </row>
    <row r="3863" spans="1:22" x14ac:dyDescent="0.25">
      <c r="A3863" s="1">
        <v>6619</v>
      </c>
      <c r="B3863" s="19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1">
        <v>32.400000000000006</v>
      </c>
      <c r="R3863" s="1">
        <v>5</v>
      </c>
      <c r="S3863" s="11">
        <v>15.552000000000001</v>
      </c>
      <c r="T3863" s="20" t="str">
        <f>VLOOKUP(N3863,Referans!A:B,2,FALSE)</f>
        <v>Ayşe Demir</v>
      </c>
      <c r="U3863" s="20" t="str">
        <f>INDEX(Referans!B:B,MATCH(N3863,Referans!A:A,0))</f>
        <v>Ayşe Demir</v>
      </c>
      <c r="V3863" s="20" t="str">
        <f t="shared" si="60"/>
        <v>KARLI</v>
      </c>
    </row>
    <row r="3864" spans="1:22" x14ac:dyDescent="0.25">
      <c r="A3864" s="1">
        <v>6620</v>
      </c>
      <c r="B3864" s="19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1">
        <v>209.94</v>
      </c>
      <c r="R3864" s="1">
        <v>6</v>
      </c>
      <c r="S3864" s="11">
        <v>54.584400000000002</v>
      </c>
      <c r="T3864" s="20" t="str">
        <f>VLOOKUP(N3864,Referans!A:B,2,FALSE)</f>
        <v>Ayşe Demir</v>
      </c>
      <c r="U3864" s="20" t="str">
        <f>INDEX(Referans!B:B,MATCH(N3864,Referans!A:A,0))</f>
        <v>Ayşe Demir</v>
      </c>
      <c r="V3864" s="20" t="str">
        <f t="shared" si="60"/>
        <v>KARLI</v>
      </c>
    </row>
    <row r="3865" spans="1:22" x14ac:dyDescent="0.25">
      <c r="A3865" s="1">
        <v>6621</v>
      </c>
      <c r="B3865" s="19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1">
        <v>4164.0499999999993</v>
      </c>
      <c r="R3865" s="1">
        <v>5</v>
      </c>
      <c r="S3865" s="11">
        <v>83.281000000000063</v>
      </c>
      <c r="T3865" s="20" t="str">
        <f>VLOOKUP(N3865,Referans!A:B,2,FALSE)</f>
        <v>Ayşe Demir</v>
      </c>
      <c r="U3865" s="20" t="str">
        <f>INDEX(Referans!B:B,MATCH(N3865,Referans!A:A,0))</f>
        <v>Ayşe Demir</v>
      </c>
      <c r="V3865" s="20" t="str">
        <f t="shared" si="60"/>
        <v>KARLI</v>
      </c>
    </row>
    <row r="3866" spans="1:22" x14ac:dyDescent="0.25">
      <c r="A3866" s="1">
        <v>6622</v>
      </c>
      <c r="B3866" s="19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1">
        <v>212.94</v>
      </c>
      <c r="R3866" s="1">
        <v>3</v>
      </c>
      <c r="S3866" s="11">
        <v>53.235000000000014</v>
      </c>
      <c r="T3866" s="20" t="str">
        <f>VLOOKUP(N3866,Referans!A:B,2,FALSE)</f>
        <v>Ahmet Yılmaz</v>
      </c>
      <c r="U3866" s="20" t="str">
        <f>INDEX(Referans!B:B,MATCH(N3866,Referans!A:A,0))</f>
        <v>Ahmet Yılmaz</v>
      </c>
      <c r="V3866" s="20" t="str">
        <f t="shared" si="60"/>
        <v>KARLI</v>
      </c>
    </row>
    <row r="3867" spans="1:22" x14ac:dyDescent="0.25">
      <c r="A3867" s="1">
        <v>6631</v>
      </c>
      <c r="B3867" s="19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1">
        <v>698.35200000000009</v>
      </c>
      <c r="R3867" s="1">
        <v>3</v>
      </c>
      <c r="S3867" s="11">
        <v>52.376399999999961</v>
      </c>
      <c r="T3867" s="20" t="str">
        <f>VLOOKUP(N3867,Referans!A:B,2,FALSE)</f>
        <v>Ahmet Yılmaz</v>
      </c>
      <c r="U3867" s="20" t="str">
        <f>INDEX(Referans!B:B,MATCH(N3867,Referans!A:A,0))</f>
        <v>Ahmet Yılmaz</v>
      </c>
      <c r="V3867" s="20" t="str">
        <f t="shared" si="60"/>
        <v>KARLI</v>
      </c>
    </row>
    <row r="3868" spans="1:22" x14ac:dyDescent="0.25">
      <c r="A3868" s="1">
        <v>6632</v>
      </c>
      <c r="B3868" s="19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1">
        <v>1747.25</v>
      </c>
      <c r="R3868" s="1">
        <v>5</v>
      </c>
      <c r="S3868" s="11">
        <v>629.01</v>
      </c>
      <c r="T3868" s="20" t="str">
        <f>VLOOKUP(N3868,Referans!A:B,2,FALSE)</f>
        <v>Ahmet Yılmaz</v>
      </c>
      <c r="U3868" s="20" t="str">
        <f>INDEX(Referans!B:B,MATCH(N3868,Referans!A:A,0))</f>
        <v>Ahmet Yılmaz</v>
      </c>
      <c r="V3868" s="20" t="str">
        <f t="shared" si="60"/>
        <v>KARLI</v>
      </c>
    </row>
    <row r="3869" spans="1:22" x14ac:dyDescent="0.25">
      <c r="A3869" s="1">
        <v>6633</v>
      </c>
      <c r="B3869" s="19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1">
        <v>54.48</v>
      </c>
      <c r="R3869" s="1">
        <v>1</v>
      </c>
      <c r="S3869" s="11">
        <v>15.254400000000004</v>
      </c>
      <c r="T3869" s="20" t="str">
        <f>VLOOKUP(N3869,Referans!A:B,2,FALSE)</f>
        <v>Ayşe Demir</v>
      </c>
      <c r="U3869" s="20" t="str">
        <f>INDEX(Referans!B:B,MATCH(N3869,Referans!A:A,0))</f>
        <v>Ayşe Demir</v>
      </c>
      <c r="V3869" s="20" t="str">
        <f t="shared" si="60"/>
        <v>KARLI</v>
      </c>
    </row>
    <row r="3870" spans="1:22" x14ac:dyDescent="0.25">
      <c r="A3870" s="1">
        <v>6634</v>
      </c>
      <c r="B3870" s="19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1">
        <v>199.99</v>
      </c>
      <c r="R3870" s="1">
        <v>1</v>
      </c>
      <c r="S3870" s="11">
        <v>85.995700000000014</v>
      </c>
      <c r="T3870" s="20" t="str">
        <f>VLOOKUP(N3870,Referans!A:B,2,FALSE)</f>
        <v>Mehmet Kaya</v>
      </c>
      <c r="U3870" s="20" t="str">
        <f>INDEX(Referans!B:B,MATCH(N3870,Referans!A:A,0))</f>
        <v>Mehmet Kaya</v>
      </c>
      <c r="V3870" s="20" t="str">
        <f t="shared" si="60"/>
        <v>KARLI</v>
      </c>
    </row>
    <row r="3871" spans="1:22" x14ac:dyDescent="0.25">
      <c r="A3871" s="1">
        <v>6635</v>
      </c>
      <c r="B3871" s="19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1">
        <v>68.541000000000011</v>
      </c>
      <c r="R3871" s="1">
        <v>11</v>
      </c>
      <c r="S3871" s="11">
        <v>-52.548099999999991</v>
      </c>
      <c r="T3871" s="20" t="str">
        <f>VLOOKUP(N3871,Referans!A:B,2,FALSE)</f>
        <v>Ayşe Demir</v>
      </c>
      <c r="U3871" s="20" t="str">
        <f>INDEX(Referans!B:B,MATCH(N3871,Referans!A:A,0))</f>
        <v>Ayşe Demir</v>
      </c>
      <c r="V3871" s="20" t="str">
        <f t="shared" si="60"/>
        <v>ZARARLI</v>
      </c>
    </row>
    <row r="3872" spans="1:22" x14ac:dyDescent="0.25">
      <c r="A3872" s="1">
        <v>6636</v>
      </c>
      <c r="B3872" s="19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1">
        <v>627.16800000000012</v>
      </c>
      <c r="R3872" s="1">
        <v>4</v>
      </c>
      <c r="S3872" s="11">
        <v>70.55639999999994</v>
      </c>
      <c r="T3872" s="20" t="str">
        <f>VLOOKUP(N3872,Referans!A:B,2,FALSE)</f>
        <v>Mehmet Kaya</v>
      </c>
      <c r="U3872" s="20" t="str">
        <f>INDEX(Referans!B:B,MATCH(N3872,Referans!A:A,0))</f>
        <v>Mehmet Kaya</v>
      </c>
      <c r="V3872" s="20" t="str">
        <f t="shared" si="60"/>
        <v>KARLI</v>
      </c>
    </row>
    <row r="3873" spans="1:22" x14ac:dyDescent="0.25">
      <c r="A3873" s="1">
        <v>6637</v>
      </c>
      <c r="B3873" s="19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1">
        <v>122.12000000000002</v>
      </c>
      <c r="R3873" s="1">
        <v>5</v>
      </c>
      <c r="S3873" s="11">
        <v>39.689000000000007</v>
      </c>
      <c r="T3873" s="20" t="str">
        <f>VLOOKUP(N3873,Referans!A:B,2,FALSE)</f>
        <v>Ayşe Demir</v>
      </c>
      <c r="U3873" s="20" t="str">
        <f>INDEX(Referans!B:B,MATCH(N3873,Referans!A:A,0))</f>
        <v>Ayşe Demir</v>
      </c>
      <c r="V3873" s="20" t="str">
        <f t="shared" si="60"/>
        <v>KARLI</v>
      </c>
    </row>
    <row r="3874" spans="1:22" x14ac:dyDescent="0.25">
      <c r="A3874" s="1">
        <v>6638</v>
      </c>
      <c r="B3874" s="19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1">
        <v>6.99</v>
      </c>
      <c r="R3874" s="1">
        <v>3</v>
      </c>
      <c r="S3874" s="11">
        <v>2.027099999999999</v>
      </c>
      <c r="T3874" s="20" t="str">
        <f>VLOOKUP(N3874,Referans!A:B,2,FALSE)</f>
        <v>Ayşe Demir</v>
      </c>
      <c r="U3874" s="20" t="str">
        <f>INDEX(Referans!B:B,MATCH(N3874,Referans!A:A,0))</f>
        <v>Ayşe Demir</v>
      </c>
      <c r="V3874" s="20" t="str">
        <f t="shared" si="60"/>
        <v>KARLI</v>
      </c>
    </row>
    <row r="3875" spans="1:22" x14ac:dyDescent="0.25">
      <c r="A3875" s="1">
        <v>6639</v>
      </c>
      <c r="B3875" s="19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1">
        <v>107.42400000000001</v>
      </c>
      <c r="R3875" s="1">
        <v>6</v>
      </c>
      <c r="S3875" s="11">
        <v>36.255599999999994</v>
      </c>
      <c r="T3875" s="20" t="str">
        <f>VLOOKUP(N3875,Referans!A:B,2,FALSE)</f>
        <v>Ayşe Demir</v>
      </c>
      <c r="U3875" s="20" t="str">
        <f>INDEX(Referans!B:B,MATCH(N3875,Referans!A:A,0))</f>
        <v>Ayşe Demir</v>
      </c>
      <c r="V3875" s="20" t="str">
        <f t="shared" si="60"/>
        <v>KARLI</v>
      </c>
    </row>
    <row r="3876" spans="1:22" x14ac:dyDescent="0.25">
      <c r="A3876" s="1">
        <v>6641</v>
      </c>
      <c r="B3876" s="19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1">
        <v>125.88</v>
      </c>
      <c r="R3876" s="1">
        <v>6</v>
      </c>
      <c r="S3876" s="11">
        <v>60.422399999999996</v>
      </c>
      <c r="T3876" s="20" t="str">
        <f>VLOOKUP(N3876,Referans!A:B,2,FALSE)</f>
        <v>Ayşe Demir</v>
      </c>
      <c r="U3876" s="20" t="str">
        <f>INDEX(Referans!B:B,MATCH(N3876,Referans!A:A,0))</f>
        <v>Ayşe Demir</v>
      </c>
      <c r="V3876" s="20" t="str">
        <f t="shared" si="60"/>
        <v>KARLI</v>
      </c>
    </row>
    <row r="3877" spans="1:22" x14ac:dyDescent="0.25">
      <c r="A3877" s="1">
        <v>6642</v>
      </c>
      <c r="B3877" s="19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1">
        <v>79.78</v>
      </c>
      <c r="R3877" s="1">
        <v>2</v>
      </c>
      <c r="S3877" s="11">
        <v>29.518599999999999</v>
      </c>
      <c r="T3877" s="20" t="str">
        <f>VLOOKUP(N3877,Referans!A:B,2,FALSE)</f>
        <v>Mehmet Kaya</v>
      </c>
      <c r="U3877" s="20" t="str">
        <f>INDEX(Referans!B:B,MATCH(N3877,Referans!A:A,0))</f>
        <v>Mehmet Kaya</v>
      </c>
      <c r="V3877" s="20" t="str">
        <f t="shared" si="60"/>
        <v>KARLI</v>
      </c>
    </row>
    <row r="3878" spans="1:22" x14ac:dyDescent="0.25">
      <c r="A3878" s="1">
        <v>6643</v>
      </c>
      <c r="B3878" s="19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1">
        <v>133.20000000000002</v>
      </c>
      <c r="R3878" s="1">
        <v>9</v>
      </c>
      <c r="S3878" s="11">
        <v>66.600000000000009</v>
      </c>
      <c r="T3878" s="20" t="str">
        <f>VLOOKUP(N3878,Referans!A:B,2,FALSE)</f>
        <v>Ayşe Demir</v>
      </c>
      <c r="U3878" s="20" t="str">
        <f>INDEX(Referans!B:B,MATCH(N3878,Referans!A:A,0))</f>
        <v>Ayşe Demir</v>
      </c>
      <c r="V3878" s="20" t="str">
        <f t="shared" si="60"/>
        <v>KARLI</v>
      </c>
    </row>
    <row r="3879" spans="1:22" x14ac:dyDescent="0.25">
      <c r="A3879" s="1">
        <v>6647</v>
      </c>
      <c r="B3879" s="19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1">
        <v>564.19499999999994</v>
      </c>
      <c r="R3879" s="1">
        <v>3</v>
      </c>
      <c r="S3879" s="11">
        <v>-304.66529999999989</v>
      </c>
      <c r="T3879" s="20" t="str">
        <f>VLOOKUP(N3879,Referans!A:B,2,FALSE)</f>
        <v>Ahmet Yılmaz</v>
      </c>
      <c r="U3879" s="20" t="str">
        <f>INDEX(Referans!B:B,MATCH(N3879,Referans!A:A,0))</f>
        <v>Ahmet Yılmaz</v>
      </c>
      <c r="V3879" s="20" t="str">
        <f t="shared" si="60"/>
        <v>ZARARLI</v>
      </c>
    </row>
    <row r="3880" spans="1:22" x14ac:dyDescent="0.25">
      <c r="A3880" s="1">
        <v>6648</v>
      </c>
      <c r="B3880" s="19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1">
        <v>87.168000000000006</v>
      </c>
      <c r="R3880" s="1">
        <v>2</v>
      </c>
      <c r="S3880" s="11">
        <v>8.7168000000000063</v>
      </c>
      <c r="T3880" s="20" t="str">
        <f>VLOOKUP(N3880,Referans!A:B,2,FALSE)</f>
        <v>Ayşe Demir</v>
      </c>
      <c r="U3880" s="20" t="str">
        <f>INDEX(Referans!B:B,MATCH(N3880,Referans!A:A,0))</f>
        <v>Ayşe Demir</v>
      </c>
      <c r="V3880" s="20" t="str">
        <f t="shared" si="60"/>
        <v>KARLI</v>
      </c>
    </row>
    <row r="3881" spans="1:22" x14ac:dyDescent="0.25">
      <c r="A3881" s="1">
        <v>6649</v>
      </c>
      <c r="B3881" s="19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1">
        <v>42.615999999999993</v>
      </c>
      <c r="R3881" s="1">
        <v>7</v>
      </c>
      <c r="S3881" s="11">
        <v>-68.185600000000022</v>
      </c>
      <c r="T3881" s="20" t="str">
        <f>VLOOKUP(N3881,Referans!A:B,2,FALSE)</f>
        <v>Ayşe Demir</v>
      </c>
      <c r="U3881" s="20" t="str">
        <f>INDEX(Referans!B:B,MATCH(N3881,Referans!A:A,0))</f>
        <v>Ayşe Demir</v>
      </c>
      <c r="V3881" s="20" t="str">
        <f t="shared" si="60"/>
        <v>ZARARLI</v>
      </c>
    </row>
    <row r="3882" spans="1:22" x14ac:dyDescent="0.25">
      <c r="A3882" s="1">
        <v>6650</v>
      </c>
      <c r="B3882" s="19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1">
        <v>319.98400000000004</v>
      </c>
      <c r="R3882" s="1">
        <v>2</v>
      </c>
      <c r="S3882" s="11">
        <v>107.99459999999999</v>
      </c>
      <c r="T3882" s="20" t="str">
        <f>VLOOKUP(N3882,Referans!A:B,2,FALSE)</f>
        <v>Mehmet Kaya</v>
      </c>
      <c r="U3882" s="20" t="str">
        <f>INDEX(Referans!B:B,MATCH(N3882,Referans!A:A,0))</f>
        <v>Mehmet Kaya</v>
      </c>
      <c r="V3882" s="20" t="str">
        <f t="shared" si="60"/>
        <v>KARLI</v>
      </c>
    </row>
    <row r="3883" spans="1:22" x14ac:dyDescent="0.25">
      <c r="A3883" s="1">
        <v>6651</v>
      </c>
      <c r="B3883" s="19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1">
        <v>45.92</v>
      </c>
      <c r="R3883" s="1">
        <v>5</v>
      </c>
      <c r="S3883" s="11">
        <v>15.498000000000001</v>
      </c>
      <c r="T3883" s="20" t="str">
        <f>VLOOKUP(N3883,Referans!A:B,2,FALSE)</f>
        <v>Ayşe Demir</v>
      </c>
      <c r="U3883" s="20" t="str">
        <f>INDEX(Referans!B:B,MATCH(N3883,Referans!A:A,0))</f>
        <v>Ayşe Demir</v>
      </c>
      <c r="V3883" s="20" t="str">
        <f t="shared" si="60"/>
        <v>KARLI</v>
      </c>
    </row>
    <row r="3884" spans="1:22" x14ac:dyDescent="0.25">
      <c r="A3884" s="1">
        <v>6652</v>
      </c>
      <c r="B3884" s="19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1">
        <v>21.184000000000001</v>
      </c>
      <c r="R3884" s="1">
        <v>2</v>
      </c>
      <c r="S3884" s="11">
        <v>-11.651199999999999</v>
      </c>
      <c r="T3884" s="20" t="str">
        <f>VLOOKUP(N3884,Referans!A:B,2,FALSE)</f>
        <v>Ahmet Yılmaz</v>
      </c>
      <c r="U3884" s="20" t="str">
        <f>INDEX(Referans!B:B,MATCH(N3884,Referans!A:A,0))</f>
        <v>Ahmet Yılmaz</v>
      </c>
      <c r="V3884" s="20" t="str">
        <f t="shared" si="60"/>
        <v>ZARARLI</v>
      </c>
    </row>
    <row r="3885" spans="1:22" x14ac:dyDescent="0.25">
      <c r="A3885" s="1">
        <v>6653</v>
      </c>
      <c r="B3885" s="19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1">
        <v>20.736000000000004</v>
      </c>
      <c r="R3885" s="1">
        <v>4</v>
      </c>
      <c r="S3885" s="11">
        <v>7.2576000000000001</v>
      </c>
      <c r="T3885" s="20" t="str">
        <f>VLOOKUP(N3885,Referans!A:B,2,FALSE)</f>
        <v>Ayşe Demir</v>
      </c>
      <c r="U3885" s="20" t="str">
        <f>INDEX(Referans!B:B,MATCH(N3885,Referans!A:A,0))</f>
        <v>Ayşe Demir</v>
      </c>
      <c r="V3885" s="20" t="str">
        <f t="shared" si="60"/>
        <v>KARLI</v>
      </c>
    </row>
    <row r="3886" spans="1:22" x14ac:dyDescent="0.25">
      <c r="A3886" s="1">
        <v>6654</v>
      </c>
      <c r="B3886" s="19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1">
        <v>213.42999999999995</v>
      </c>
      <c r="R3886" s="1">
        <v>5</v>
      </c>
      <c r="S3886" s="11">
        <v>-39.636999999999993</v>
      </c>
      <c r="T3886" s="20" t="str">
        <f>VLOOKUP(N3886,Referans!A:B,2,FALSE)</f>
        <v>Ahmet Yılmaz</v>
      </c>
      <c r="U3886" s="20" t="str">
        <f>INDEX(Referans!B:B,MATCH(N3886,Referans!A:A,0))</f>
        <v>Ahmet Yılmaz</v>
      </c>
      <c r="V3886" s="20" t="str">
        <f t="shared" si="60"/>
        <v>ZARARLI</v>
      </c>
    </row>
    <row r="3887" spans="1:22" x14ac:dyDescent="0.25">
      <c r="A3887" s="1">
        <v>6655</v>
      </c>
      <c r="B3887" s="19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1">
        <v>333.57600000000002</v>
      </c>
      <c r="R3887" s="1">
        <v>3</v>
      </c>
      <c r="S3887" s="11">
        <v>25.018199999999993</v>
      </c>
      <c r="T3887" s="20" t="str">
        <f>VLOOKUP(N3887,Referans!A:B,2,FALSE)</f>
        <v>Mehmet Kaya</v>
      </c>
      <c r="U3887" s="20" t="str">
        <f>INDEX(Referans!B:B,MATCH(N3887,Referans!A:A,0))</f>
        <v>Mehmet Kaya</v>
      </c>
      <c r="V3887" s="20" t="str">
        <f t="shared" si="60"/>
        <v>KARLI</v>
      </c>
    </row>
    <row r="3888" spans="1:22" x14ac:dyDescent="0.25">
      <c r="A3888" s="1">
        <v>6656</v>
      </c>
      <c r="B3888" s="19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1">
        <v>31.992000000000004</v>
      </c>
      <c r="R3888" s="1">
        <v>1</v>
      </c>
      <c r="S3888" s="11">
        <v>4.7987999999999964</v>
      </c>
      <c r="T3888" s="20" t="str">
        <f>VLOOKUP(N3888,Referans!A:B,2,FALSE)</f>
        <v>Mehmet Kaya</v>
      </c>
      <c r="U3888" s="20" t="str">
        <f>INDEX(Referans!B:B,MATCH(N3888,Referans!A:A,0))</f>
        <v>Mehmet Kaya</v>
      </c>
      <c r="V3888" s="20" t="str">
        <f t="shared" si="60"/>
        <v>KARLI</v>
      </c>
    </row>
    <row r="3889" spans="1:22" x14ac:dyDescent="0.25">
      <c r="A3889" s="1">
        <v>6657</v>
      </c>
      <c r="B3889" s="19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1">
        <v>51.168000000000006</v>
      </c>
      <c r="R3889" s="1">
        <v>2</v>
      </c>
      <c r="S3889" s="11">
        <v>-6.3960000000000008</v>
      </c>
      <c r="T3889" s="20" t="str">
        <f>VLOOKUP(N3889,Referans!A:B,2,FALSE)</f>
        <v>Ayşe Demir</v>
      </c>
      <c r="U3889" s="20" t="str">
        <f>INDEX(Referans!B:B,MATCH(N3889,Referans!A:A,0))</f>
        <v>Ayşe Demir</v>
      </c>
      <c r="V3889" s="20" t="str">
        <f t="shared" si="60"/>
        <v>ZARARLI</v>
      </c>
    </row>
    <row r="3890" spans="1:22" x14ac:dyDescent="0.25">
      <c r="A3890" s="1">
        <v>6658</v>
      </c>
      <c r="B3890" s="19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1">
        <v>10.64</v>
      </c>
      <c r="R3890" s="1">
        <v>5</v>
      </c>
      <c r="S3890" s="11">
        <v>3.8570000000000002</v>
      </c>
      <c r="T3890" s="20" t="str">
        <f>VLOOKUP(N3890,Referans!A:B,2,FALSE)</f>
        <v>Ayşe Demir</v>
      </c>
      <c r="U3890" s="20" t="str">
        <f>INDEX(Referans!B:B,MATCH(N3890,Referans!A:A,0))</f>
        <v>Ayşe Demir</v>
      </c>
      <c r="V3890" s="20" t="str">
        <f t="shared" si="60"/>
        <v>KARLI</v>
      </c>
    </row>
    <row r="3891" spans="1:22" x14ac:dyDescent="0.25">
      <c r="A3891" s="1">
        <v>6659</v>
      </c>
      <c r="B3891" s="19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1">
        <v>68.703999999999994</v>
      </c>
      <c r="R3891" s="1">
        <v>2</v>
      </c>
      <c r="S3891" s="11">
        <v>16.317200000000003</v>
      </c>
      <c r="T3891" s="20" t="str">
        <f>VLOOKUP(N3891,Referans!A:B,2,FALSE)</f>
        <v>Ahmet Yılmaz</v>
      </c>
      <c r="U3891" s="20" t="str">
        <f>INDEX(Referans!B:B,MATCH(N3891,Referans!A:A,0))</f>
        <v>Ahmet Yılmaz</v>
      </c>
      <c r="V3891" s="20" t="str">
        <f t="shared" si="60"/>
        <v>KARLI</v>
      </c>
    </row>
    <row r="3892" spans="1:22" x14ac:dyDescent="0.25">
      <c r="A3892" s="1">
        <v>6660</v>
      </c>
      <c r="B3892" s="19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1">
        <v>386.91</v>
      </c>
      <c r="R3892" s="1">
        <v>9</v>
      </c>
      <c r="S3892" s="11">
        <v>-185.71679999999998</v>
      </c>
      <c r="T3892" s="20" t="str">
        <f>VLOOKUP(N3892,Referans!A:B,2,FALSE)</f>
        <v>Ahmet Yılmaz</v>
      </c>
      <c r="U3892" s="20" t="str">
        <f>INDEX(Referans!B:B,MATCH(N3892,Referans!A:A,0))</f>
        <v>Ahmet Yılmaz</v>
      </c>
      <c r="V3892" s="20" t="str">
        <f t="shared" si="60"/>
        <v>ZARARLI</v>
      </c>
    </row>
    <row r="3893" spans="1:22" x14ac:dyDescent="0.25">
      <c r="A3893" s="1">
        <v>6664</v>
      </c>
      <c r="B3893" s="19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1">
        <v>356.85</v>
      </c>
      <c r="R3893" s="1">
        <v>5</v>
      </c>
      <c r="S3893" s="11">
        <v>60.664499999999961</v>
      </c>
      <c r="T3893" s="20" t="str">
        <f>VLOOKUP(N3893,Referans!A:B,2,FALSE)</f>
        <v>Ahmet Yılmaz</v>
      </c>
      <c r="U3893" s="20" t="str">
        <f>INDEX(Referans!B:B,MATCH(N3893,Referans!A:A,0))</f>
        <v>Ahmet Yılmaz</v>
      </c>
      <c r="V3893" s="20" t="str">
        <f t="shared" si="60"/>
        <v>KARLI</v>
      </c>
    </row>
    <row r="3894" spans="1:22" x14ac:dyDescent="0.25">
      <c r="A3894" s="1">
        <v>6665</v>
      </c>
      <c r="B3894" s="19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1">
        <v>251.57999999999998</v>
      </c>
      <c r="R3894" s="1">
        <v>7</v>
      </c>
      <c r="S3894" s="11">
        <v>113.21099999999998</v>
      </c>
      <c r="T3894" s="20" t="str">
        <f>VLOOKUP(N3894,Referans!A:B,2,FALSE)</f>
        <v>Ayşe Demir</v>
      </c>
      <c r="U3894" s="20" t="str">
        <f>INDEX(Referans!B:B,MATCH(N3894,Referans!A:A,0))</f>
        <v>Ayşe Demir</v>
      </c>
      <c r="V3894" s="20" t="str">
        <f t="shared" si="60"/>
        <v>KARLI</v>
      </c>
    </row>
    <row r="3895" spans="1:22" x14ac:dyDescent="0.25">
      <c r="A3895" s="1">
        <v>6666</v>
      </c>
      <c r="B3895" s="19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1">
        <v>219.84000000000003</v>
      </c>
      <c r="R3895" s="1">
        <v>5</v>
      </c>
      <c r="S3895" s="11">
        <v>79.691999999999979</v>
      </c>
      <c r="T3895" s="20" t="str">
        <f>VLOOKUP(N3895,Referans!A:B,2,FALSE)</f>
        <v>Ayşe Demir</v>
      </c>
      <c r="U3895" s="20" t="str">
        <f>INDEX(Referans!B:B,MATCH(N3895,Referans!A:A,0))</f>
        <v>Ayşe Demir</v>
      </c>
      <c r="V3895" s="20" t="str">
        <f t="shared" si="60"/>
        <v>KARLI</v>
      </c>
    </row>
    <row r="3896" spans="1:22" x14ac:dyDescent="0.25">
      <c r="A3896" s="1">
        <v>6667</v>
      </c>
      <c r="B3896" s="19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1">
        <v>42.85</v>
      </c>
      <c r="R3896" s="1">
        <v>5</v>
      </c>
      <c r="S3896" s="11">
        <v>15.426000000000002</v>
      </c>
      <c r="T3896" s="20" t="str">
        <f>VLOOKUP(N3896,Referans!A:B,2,FALSE)</f>
        <v>Ahmet Yılmaz</v>
      </c>
      <c r="U3896" s="20" t="str">
        <f>INDEX(Referans!B:B,MATCH(N3896,Referans!A:A,0))</f>
        <v>Ahmet Yılmaz</v>
      </c>
      <c r="V3896" s="20" t="str">
        <f t="shared" si="60"/>
        <v>KARLI</v>
      </c>
    </row>
    <row r="3897" spans="1:22" x14ac:dyDescent="0.25">
      <c r="A3897" s="1">
        <v>6668</v>
      </c>
      <c r="B3897" s="19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1">
        <v>6.16</v>
      </c>
      <c r="R3897" s="1">
        <v>2</v>
      </c>
      <c r="S3897" s="11">
        <v>2.9567999999999999</v>
      </c>
      <c r="T3897" s="20" t="str">
        <f>VLOOKUP(N3897,Referans!A:B,2,FALSE)</f>
        <v>Ayşe Demir</v>
      </c>
      <c r="U3897" s="20" t="str">
        <f>INDEX(Referans!B:B,MATCH(N3897,Referans!A:A,0))</f>
        <v>Ayşe Demir</v>
      </c>
      <c r="V3897" s="20" t="str">
        <f t="shared" si="60"/>
        <v>KARLI</v>
      </c>
    </row>
    <row r="3898" spans="1:22" x14ac:dyDescent="0.25">
      <c r="A3898" s="1">
        <v>6669</v>
      </c>
      <c r="B3898" s="19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1">
        <v>17</v>
      </c>
      <c r="R3898" s="1">
        <v>2</v>
      </c>
      <c r="S3898" s="11">
        <v>4.42</v>
      </c>
      <c r="T3898" s="20" t="str">
        <f>VLOOKUP(N3898,Referans!A:B,2,FALSE)</f>
        <v>Ayşe Demir</v>
      </c>
      <c r="U3898" s="20" t="str">
        <f>INDEX(Referans!B:B,MATCH(N3898,Referans!A:A,0))</f>
        <v>Ayşe Demir</v>
      </c>
      <c r="V3898" s="20" t="str">
        <f t="shared" si="60"/>
        <v>KARLI</v>
      </c>
    </row>
    <row r="3899" spans="1:22" x14ac:dyDescent="0.25">
      <c r="A3899" s="1">
        <v>6670</v>
      </c>
      <c r="B3899" s="19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1">
        <v>87.4</v>
      </c>
      <c r="R3899" s="1">
        <v>5</v>
      </c>
      <c r="S3899" s="11">
        <v>34.960000000000008</v>
      </c>
      <c r="T3899" s="20" t="str">
        <f>VLOOKUP(N3899,Referans!A:B,2,FALSE)</f>
        <v>Mehmet Kaya</v>
      </c>
      <c r="U3899" s="20" t="str">
        <f>INDEX(Referans!B:B,MATCH(N3899,Referans!A:A,0))</f>
        <v>Mehmet Kaya</v>
      </c>
      <c r="V3899" s="20" t="str">
        <f t="shared" si="60"/>
        <v>KARLI</v>
      </c>
    </row>
    <row r="3900" spans="1:22" x14ac:dyDescent="0.25">
      <c r="A3900" s="1">
        <v>6671</v>
      </c>
      <c r="B3900" s="19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1">
        <v>29.84</v>
      </c>
      <c r="R3900" s="1">
        <v>2</v>
      </c>
      <c r="S3900" s="11">
        <v>13.427999999999997</v>
      </c>
      <c r="T3900" s="20" t="str">
        <f>VLOOKUP(N3900,Referans!A:B,2,FALSE)</f>
        <v>Ayşe Demir</v>
      </c>
      <c r="U3900" s="20" t="str">
        <f>INDEX(Referans!B:B,MATCH(N3900,Referans!A:A,0))</f>
        <v>Ayşe Demir</v>
      </c>
      <c r="V3900" s="20" t="str">
        <f t="shared" si="60"/>
        <v>KARLI</v>
      </c>
    </row>
    <row r="3901" spans="1:22" x14ac:dyDescent="0.25">
      <c r="A3901" s="1">
        <v>6680</v>
      </c>
      <c r="B3901" s="19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1">
        <v>10.9</v>
      </c>
      <c r="R3901" s="1">
        <v>1</v>
      </c>
      <c r="S3901" s="11">
        <v>2.8339999999999996</v>
      </c>
      <c r="T3901" s="20" t="str">
        <f>VLOOKUP(N3901,Referans!A:B,2,FALSE)</f>
        <v>Ayşe Demir</v>
      </c>
      <c r="U3901" s="20" t="str">
        <f>INDEX(Referans!B:B,MATCH(N3901,Referans!A:A,0))</f>
        <v>Ayşe Demir</v>
      </c>
      <c r="V3901" s="20" t="str">
        <f t="shared" si="60"/>
        <v>KARLI</v>
      </c>
    </row>
    <row r="3902" spans="1:22" x14ac:dyDescent="0.25">
      <c r="A3902" s="1">
        <v>6681</v>
      </c>
      <c r="B3902" s="19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1">
        <v>79.92</v>
      </c>
      <c r="R3902" s="1">
        <v>4</v>
      </c>
      <c r="S3902" s="11">
        <v>37.562399999999997</v>
      </c>
      <c r="T3902" s="20" t="str">
        <f>VLOOKUP(N3902,Referans!A:B,2,FALSE)</f>
        <v>Ayşe Demir</v>
      </c>
      <c r="U3902" s="20" t="str">
        <f>INDEX(Referans!B:B,MATCH(N3902,Referans!A:A,0))</f>
        <v>Ayşe Demir</v>
      </c>
      <c r="V3902" s="20" t="str">
        <f t="shared" si="60"/>
        <v>KARLI</v>
      </c>
    </row>
    <row r="3903" spans="1:22" x14ac:dyDescent="0.25">
      <c r="A3903" s="1">
        <v>6682</v>
      </c>
      <c r="B3903" s="19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1">
        <v>146.82</v>
      </c>
      <c r="R3903" s="1">
        <v>3</v>
      </c>
      <c r="S3903" s="11">
        <v>73.41</v>
      </c>
      <c r="T3903" s="20" t="str">
        <f>VLOOKUP(N3903,Referans!A:B,2,FALSE)</f>
        <v>Ayşe Demir</v>
      </c>
      <c r="U3903" s="20" t="str">
        <f>INDEX(Referans!B:B,MATCH(N3903,Referans!A:A,0))</f>
        <v>Ayşe Demir</v>
      </c>
      <c r="V3903" s="20" t="str">
        <f t="shared" si="60"/>
        <v>KARLI</v>
      </c>
    </row>
    <row r="3904" spans="1:22" x14ac:dyDescent="0.25">
      <c r="A3904" s="1">
        <v>6683</v>
      </c>
      <c r="B3904" s="19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1">
        <v>3.6</v>
      </c>
      <c r="R3904" s="1">
        <v>2</v>
      </c>
      <c r="S3904" s="11">
        <v>1.728</v>
      </c>
      <c r="T3904" s="20" t="str">
        <f>VLOOKUP(N3904,Referans!A:B,2,FALSE)</f>
        <v>Ayşe Demir</v>
      </c>
      <c r="U3904" s="20" t="str">
        <f>INDEX(Referans!B:B,MATCH(N3904,Referans!A:A,0))</f>
        <v>Ayşe Demir</v>
      </c>
      <c r="V3904" s="20" t="str">
        <f t="shared" si="60"/>
        <v>KARLI</v>
      </c>
    </row>
    <row r="3905" spans="1:22" x14ac:dyDescent="0.25">
      <c r="A3905" s="1">
        <v>6689</v>
      </c>
      <c r="B3905" s="19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1">
        <v>111.96</v>
      </c>
      <c r="R3905" s="1">
        <v>4</v>
      </c>
      <c r="S3905" s="11">
        <v>21.27239999999999</v>
      </c>
      <c r="T3905" s="20" t="str">
        <f>VLOOKUP(N3905,Referans!A:B,2,FALSE)</f>
        <v>Mehmet Kaya</v>
      </c>
      <c r="U3905" s="20" t="str">
        <f>INDEX(Referans!B:B,MATCH(N3905,Referans!A:A,0))</f>
        <v>Mehmet Kaya</v>
      </c>
      <c r="V3905" s="20" t="str">
        <f t="shared" si="60"/>
        <v>KARLI</v>
      </c>
    </row>
    <row r="3906" spans="1:22" x14ac:dyDescent="0.25">
      <c r="A3906" s="1">
        <v>6690</v>
      </c>
      <c r="B3906" s="19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1">
        <v>12.160000000000002</v>
      </c>
      <c r="R3906" s="1">
        <v>5</v>
      </c>
      <c r="S3906" s="11">
        <v>2.1279999999999988</v>
      </c>
      <c r="T3906" s="20" t="str">
        <f>VLOOKUP(N3906,Referans!A:B,2,FALSE)</f>
        <v>Ayşe Demir</v>
      </c>
      <c r="U3906" s="20" t="str">
        <f>INDEX(Referans!B:B,MATCH(N3906,Referans!A:A,0))</f>
        <v>Ayşe Demir</v>
      </c>
      <c r="V3906" s="20" t="str">
        <f t="shared" ref="V3906:V3969" si="61">IF(S3906&gt;0,"KARLI",IF(S3906=0,"KAR VEYA ZARAR YOK","ZARARLI"))</f>
        <v>KARLI</v>
      </c>
    </row>
    <row r="3907" spans="1:22" x14ac:dyDescent="0.25">
      <c r="A3907" s="1">
        <v>6691</v>
      </c>
      <c r="B3907" s="19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1">
        <v>17.52</v>
      </c>
      <c r="R3907" s="1">
        <v>4</v>
      </c>
      <c r="S3907" s="11">
        <v>8.4095999999999993</v>
      </c>
      <c r="T3907" s="20" t="str">
        <f>VLOOKUP(N3907,Referans!A:B,2,FALSE)</f>
        <v>Ayşe Demir</v>
      </c>
      <c r="U3907" s="20" t="str">
        <f>INDEX(Referans!B:B,MATCH(N3907,Referans!A:A,0))</f>
        <v>Ayşe Demir</v>
      </c>
      <c r="V3907" s="20" t="str">
        <f t="shared" si="61"/>
        <v>KARLI</v>
      </c>
    </row>
    <row r="3908" spans="1:22" x14ac:dyDescent="0.25">
      <c r="A3908" s="1">
        <v>6692</v>
      </c>
      <c r="B3908" s="19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1">
        <v>155.88</v>
      </c>
      <c r="R3908" s="1">
        <v>6</v>
      </c>
      <c r="S3908" s="11">
        <v>54.558</v>
      </c>
      <c r="T3908" s="20" t="str">
        <f>VLOOKUP(N3908,Referans!A:B,2,FALSE)</f>
        <v>Ayşe Demir</v>
      </c>
      <c r="U3908" s="20" t="str">
        <f>INDEX(Referans!B:B,MATCH(N3908,Referans!A:A,0))</f>
        <v>Ayşe Demir</v>
      </c>
      <c r="V3908" s="20" t="str">
        <f t="shared" si="61"/>
        <v>KARLI</v>
      </c>
    </row>
    <row r="3909" spans="1:22" x14ac:dyDescent="0.25">
      <c r="A3909" s="1">
        <v>6693</v>
      </c>
      <c r="B3909" s="19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1">
        <v>477.51</v>
      </c>
      <c r="R3909" s="1">
        <v>11</v>
      </c>
      <c r="S3909" s="11">
        <v>219.65459999999999</v>
      </c>
      <c r="T3909" s="20" t="str">
        <f>VLOOKUP(N3909,Referans!A:B,2,FALSE)</f>
        <v>Ayşe Demir</v>
      </c>
      <c r="U3909" s="20" t="str">
        <f>INDEX(Referans!B:B,MATCH(N3909,Referans!A:A,0))</f>
        <v>Ayşe Demir</v>
      </c>
      <c r="V3909" s="20" t="str">
        <f t="shared" si="61"/>
        <v>KARLI</v>
      </c>
    </row>
    <row r="3910" spans="1:22" x14ac:dyDescent="0.25">
      <c r="A3910" s="1">
        <v>6694</v>
      </c>
      <c r="B3910" s="19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1">
        <v>164.88</v>
      </c>
      <c r="R3910" s="1">
        <v>3</v>
      </c>
      <c r="S3910" s="11">
        <v>80.791200000000003</v>
      </c>
      <c r="T3910" s="20" t="str">
        <f>VLOOKUP(N3910,Referans!A:B,2,FALSE)</f>
        <v>Ayşe Demir</v>
      </c>
      <c r="U3910" s="20" t="str">
        <f>INDEX(Referans!B:B,MATCH(N3910,Referans!A:A,0))</f>
        <v>Ayşe Demir</v>
      </c>
      <c r="V3910" s="20" t="str">
        <f t="shared" si="61"/>
        <v>KARLI</v>
      </c>
    </row>
    <row r="3911" spans="1:22" x14ac:dyDescent="0.25">
      <c r="A3911" s="1">
        <v>6695</v>
      </c>
      <c r="B3911" s="19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1">
        <v>47.97</v>
      </c>
      <c r="R3911" s="1">
        <v>3</v>
      </c>
      <c r="S3911" s="11">
        <v>14.870699999999998</v>
      </c>
      <c r="T3911" s="20" t="str">
        <f>VLOOKUP(N3911,Referans!A:B,2,FALSE)</f>
        <v>Mehmet Kaya</v>
      </c>
      <c r="U3911" s="20" t="str">
        <f>INDEX(Referans!B:B,MATCH(N3911,Referans!A:A,0))</f>
        <v>Mehmet Kaya</v>
      </c>
      <c r="V3911" s="20" t="str">
        <f t="shared" si="61"/>
        <v>KARLI</v>
      </c>
    </row>
    <row r="3912" spans="1:22" x14ac:dyDescent="0.25">
      <c r="A3912" s="1">
        <v>6696</v>
      </c>
      <c r="B3912" s="19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1">
        <v>415.17600000000004</v>
      </c>
      <c r="R3912" s="1">
        <v>3</v>
      </c>
      <c r="S3912" s="11">
        <v>134.93219999999999</v>
      </c>
      <c r="T3912" s="20" t="str">
        <f>VLOOKUP(N3912,Referans!A:B,2,FALSE)</f>
        <v>Ayşe Demir</v>
      </c>
      <c r="U3912" s="20" t="str">
        <f>INDEX(Referans!B:B,MATCH(N3912,Referans!A:A,0))</f>
        <v>Ayşe Demir</v>
      </c>
      <c r="V3912" s="20" t="str">
        <f t="shared" si="61"/>
        <v>KARLI</v>
      </c>
    </row>
    <row r="3913" spans="1:22" x14ac:dyDescent="0.25">
      <c r="A3913" s="1">
        <v>6697</v>
      </c>
      <c r="B3913" s="19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1">
        <v>35.231999999999999</v>
      </c>
      <c r="R3913" s="1">
        <v>3</v>
      </c>
      <c r="S3913" s="11">
        <v>11.450399999999998</v>
      </c>
      <c r="T3913" s="20" t="str">
        <f>VLOOKUP(N3913,Referans!A:B,2,FALSE)</f>
        <v>Ayşe Demir</v>
      </c>
      <c r="U3913" s="20" t="str">
        <f>INDEX(Referans!B:B,MATCH(N3913,Referans!A:A,0))</f>
        <v>Ayşe Demir</v>
      </c>
      <c r="V3913" s="20" t="str">
        <f t="shared" si="61"/>
        <v>KARLI</v>
      </c>
    </row>
    <row r="3914" spans="1:22" x14ac:dyDescent="0.25">
      <c r="A3914" s="1">
        <v>6698</v>
      </c>
      <c r="B3914" s="19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1">
        <v>54.96</v>
      </c>
      <c r="R3914" s="1">
        <v>1</v>
      </c>
      <c r="S3914" s="11">
        <v>26.930399999999999</v>
      </c>
      <c r="T3914" s="20" t="str">
        <f>VLOOKUP(N3914,Referans!A:B,2,FALSE)</f>
        <v>Ayşe Demir</v>
      </c>
      <c r="U3914" s="20" t="str">
        <f>INDEX(Referans!B:B,MATCH(N3914,Referans!A:A,0))</f>
        <v>Ayşe Demir</v>
      </c>
      <c r="V3914" s="20" t="str">
        <f t="shared" si="61"/>
        <v>KARLI</v>
      </c>
    </row>
    <row r="3915" spans="1:22" x14ac:dyDescent="0.25">
      <c r="A3915" s="1">
        <v>6699</v>
      </c>
      <c r="B3915" s="19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1">
        <v>16.34</v>
      </c>
      <c r="R3915" s="1">
        <v>2</v>
      </c>
      <c r="S3915" s="11">
        <v>7.6798000000000002</v>
      </c>
      <c r="T3915" s="20" t="str">
        <f>VLOOKUP(N3915,Referans!A:B,2,FALSE)</f>
        <v>Ayşe Demir</v>
      </c>
      <c r="U3915" s="20" t="str">
        <f>INDEX(Referans!B:B,MATCH(N3915,Referans!A:A,0))</f>
        <v>Ayşe Demir</v>
      </c>
      <c r="V3915" s="20" t="str">
        <f t="shared" si="61"/>
        <v>KARLI</v>
      </c>
    </row>
    <row r="3916" spans="1:22" x14ac:dyDescent="0.25">
      <c r="A3916" s="1">
        <v>6700</v>
      </c>
      <c r="B3916" s="19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1">
        <v>225.29600000000002</v>
      </c>
      <c r="R3916" s="1">
        <v>2</v>
      </c>
      <c r="S3916" s="11">
        <v>22.529599999999995</v>
      </c>
      <c r="T3916" s="20" t="str">
        <f>VLOOKUP(N3916,Referans!A:B,2,FALSE)</f>
        <v>Ahmet Yılmaz</v>
      </c>
      <c r="U3916" s="20" t="str">
        <f>INDEX(Referans!B:B,MATCH(N3916,Referans!A:A,0))</f>
        <v>Ahmet Yılmaz</v>
      </c>
      <c r="V3916" s="20" t="str">
        <f t="shared" si="61"/>
        <v>KARLI</v>
      </c>
    </row>
    <row r="3917" spans="1:22" x14ac:dyDescent="0.25">
      <c r="A3917" s="1">
        <v>6701</v>
      </c>
      <c r="B3917" s="19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1">
        <v>50.352000000000004</v>
      </c>
      <c r="R3917" s="1">
        <v>3</v>
      </c>
      <c r="S3917" s="11">
        <v>17.623199999999997</v>
      </c>
      <c r="T3917" s="20" t="str">
        <f>VLOOKUP(N3917,Referans!A:B,2,FALSE)</f>
        <v>Ayşe Demir</v>
      </c>
      <c r="U3917" s="20" t="str">
        <f>INDEX(Referans!B:B,MATCH(N3917,Referans!A:A,0))</f>
        <v>Ayşe Demir</v>
      </c>
      <c r="V3917" s="20" t="str">
        <f t="shared" si="61"/>
        <v>KARLI</v>
      </c>
    </row>
    <row r="3918" spans="1:22" x14ac:dyDescent="0.25">
      <c r="A3918" s="1">
        <v>6707</v>
      </c>
      <c r="B3918" s="19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1">
        <v>519.67999999999995</v>
      </c>
      <c r="R3918" s="1">
        <v>7</v>
      </c>
      <c r="S3918" s="11">
        <v>58.46399999999997</v>
      </c>
      <c r="T3918" s="20" t="str">
        <f>VLOOKUP(N3918,Referans!A:B,2,FALSE)</f>
        <v>Mehmet Kaya</v>
      </c>
      <c r="U3918" s="20" t="str">
        <f>INDEX(Referans!B:B,MATCH(N3918,Referans!A:A,0))</f>
        <v>Mehmet Kaya</v>
      </c>
      <c r="V3918" s="20" t="str">
        <f t="shared" si="61"/>
        <v>KARLI</v>
      </c>
    </row>
    <row r="3919" spans="1:22" x14ac:dyDescent="0.25">
      <c r="A3919" s="1">
        <v>6711</v>
      </c>
      <c r="B3919" s="19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1">
        <v>273.92</v>
      </c>
      <c r="R3919" s="1">
        <v>8</v>
      </c>
      <c r="S3919" s="11">
        <v>99.295999999999978</v>
      </c>
      <c r="T3919" s="20" t="str">
        <f>VLOOKUP(N3919,Referans!A:B,2,FALSE)</f>
        <v>Ayşe Demir</v>
      </c>
      <c r="U3919" s="20" t="str">
        <f>INDEX(Referans!B:B,MATCH(N3919,Referans!A:A,0))</f>
        <v>Ayşe Demir</v>
      </c>
      <c r="V3919" s="20" t="str">
        <f t="shared" si="61"/>
        <v>KARLI</v>
      </c>
    </row>
    <row r="3920" spans="1:22" x14ac:dyDescent="0.25">
      <c r="A3920" s="1">
        <v>6712</v>
      </c>
      <c r="B3920" s="19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1">
        <v>9.9120000000000008</v>
      </c>
      <c r="R3920" s="1">
        <v>3</v>
      </c>
      <c r="S3920" s="11">
        <v>1.2389999999999994</v>
      </c>
      <c r="T3920" s="20" t="str">
        <f>VLOOKUP(N3920,Referans!A:B,2,FALSE)</f>
        <v>Ayşe Demir</v>
      </c>
      <c r="U3920" s="20" t="str">
        <f>INDEX(Referans!B:B,MATCH(N3920,Referans!A:A,0))</f>
        <v>Ayşe Demir</v>
      </c>
      <c r="V3920" s="20" t="str">
        <f t="shared" si="61"/>
        <v>KARLI</v>
      </c>
    </row>
    <row r="3921" spans="1:22" x14ac:dyDescent="0.25">
      <c r="A3921" s="1">
        <v>6713</v>
      </c>
      <c r="B3921" s="19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1">
        <v>266.35200000000003</v>
      </c>
      <c r="R3921" s="1">
        <v>6</v>
      </c>
      <c r="S3921" s="11">
        <v>-292.98719999999997</v>
      </c>
      <c r="T3921" s="20" t="str">
        <f>VLOOKUP(N3921,Referans!A:B,2,FALSE)</f>
        <v>Ahmet Yılmaz</v>
      </c>
      <c r="U3921" s="20" t="str">
        <f>INDEX(Referans!B:B,MATCH(N3921,Referans!A:A,0))</f>
        <v>Ahmet Yılmaz</v>
      </c>
      <c r="V3921" s="20" t="str">
        <f t="shared" si="61"/>
        <v>ZARARLI</v>
      </c>
    </row>
    <row r="3922" spans="1:22" x14ac:dyDescent="0.25">
      <c r="A3922" s="1">
        <v>6714</v>
      </c>
      <c r="B3922" s="19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1">
        <v>56.328000000000003</v>
      </c>
      <c r="R3922" s="1">
        <v>3</v>
      </c>
      <c r="S3922" s="11">
        <v>-26.755799999999994</v>
      </c>
      <c r="T3922" s="20" t="str">
        <f>VLOOKUP(N3922,Referans!A:B,2,FALSE)</f>
        <v>Ahmet Yılmaz</v>
      </c>
      <c r="U3922" s="20" t="str">
        <f>INDEX(Referans!B:B,MATCH(N3922,Referans!A:A,0))</f>
        <v>Ahmet Yılmaz</v>
      </c>
      <c r="V3922" s="20" t="str">
        <f t="shared" si="61"/>
        <v>ZARARLI</v>
      </c>
    </row>
    <row r="3923" spans="1:22" x14ac:dyDescent="0.25">
      <c r="A3923" s="1">
        <v>6715</v>
      </c>
      <c r="B3923" s="19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1">
        <v>39.264000000000003</v>
      </c>
      <c r="R3923" s="1">
        <v>3</v>
      </c>
      <c r="S3923" s="11">
        <v>-4.908000000000003</v>
      </c>
      <c r="T3923" s="20" t="str">
        <f>VLOOKUP(N3923,Referans!A:B,2,FALSE)</f>
        <v>Mehmet Kaya</v>
      </c>
      <c r="U3923" s="20" t="str">
        <f>INDEX(Referans!B:B,MATCH(N3923,Referans!A:A,0))</f>
        <v>Mehmet Kaya</v>
      </c>
      <c r="V3923" s="20" t="str">
        <f t="shared" si="61"/>
        <v>ZARARLI</v>
      </c>
    </row>
    <row r="3924" spans="1:22" x14ac:dyDescent="0.25">
      <c r="A3924" s="1">
        <v>6716</v>
      </c>
      <c r="B3924" s="19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1">
        <v>95.231999999999999</v>
      </c>
      <c r="R3924" s="1">
        <v>6</v>
      </c>
      <c r="S3924" s="11">
        <v>24.998400000000011</v>
      </c>
      <c r="T3924" s="20" t="str">
        <f>VLOOKUP(N3924,Referans!A:B,2,FALSE)</f>
        <v>Ayşe Demir</v>
      </c>
      <c r="U3924" s="20" t="str">
        <f>INDEX(Referans!B:B,MATCH(N3924,Referans!A:A,0))</f>
        <v>Ayşe Demir</v>
      </c>
      <c r="V3924" s="20" t="str">
        <f t="shared" si="61"/>
        <v>KARLI</v>
      </c>
    </row>
    <row r="3925" spans="1:22" x14ac:dyDescent="0.25">
      <c r="A3925" s="1">
        <v>6717</v>
      </c>
      <c r="B3925" s="19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1">
        <v>30</v>
      </c>
      <c r="R3925" s="1">
        <v>6</v>
      </c>
      <c r="S3925" s="11">
        <v>14.399999999999999</v>
      </c>
      <c r="T3925" s="20" t="str">
        <f>VLOOKUP(N3925,Referans!A:B,2,FALSE)</f>
        <v>Ayşe Demir</v>
      </c>
      <c r="U3925" s="20" t="str">
        <f>INDEX(Referans!B:B,MATCH(N3925,Referans!A:A,0))</f>
        <v>Ayşe Demir</v>
      </c>
      <c r="V3925" s="20" t="str">
        <f t="shared" si="61"/>
        <v>KARLI</v>
      </c>
    </row>
    <row r="3926" spans="1:22" x14ac:dyDescent="0.25">
      <c r="A3926" s="1">
        <v>6718</v>
      </c>
      <c r="B3926" s="19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1">
        <v>25.92</v>
      </c>
      <c r="R3926" s="1">
        <v>4</v>
      </c>
      <c r="S3926" s="11">
        <v>12.700800000000001</v>
      </c>
      <c r="T3926" s="20" t="str">
        <f>VLOOKUP(N3926,Referans!A:B,2,FALSE)</f>
        <v>Ayşe Demir</v>
      </c>
      <c r="U3926" s="20" t="str">
        <f>INDEX(Referans!B:B,MATCH(N3926,Referans!A:A,0))</f>
        <v>Ayşe Demir</v>
      </c>
      <c r="V3926" s="20" t="str">
        <f t="shared" si="61"/>
        <v>KARLI</v>
      </c>
    </row>
    <row r="3927" spans="1:22" x14ac:dyDescent="0.25">
      <c r="A3927" s="1">
        <v>6719</v>
      </c>
      <c r="B3927" s="19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1">
        <v>159.91999999999999</v>
      </c>
      <c r="R3927" s="1">
        <v>4</v>
      </c>
      <c r="S3927" s="11">
        <v>31.983999999999995</v>
      </c>
      <c r="T3927" s="20" t="str">
        <f>VLOOKUP(N3927,Referans!A:B,2,FALSE)</f>
        <v>Ahmet Yılmaz</v>
      </c>
      <c r="U3927" s="20" t="str">
        <f>INDEX(Referans!B:B,MATCH(N3927,Referans!A:A,0))</f>
        <v>Ahmet Yılmaz</v>
      </c>
      <c r="V3927" s="20" t="str">
        <f t="shared" si="61"/>
        <v>KARLI</v>
      </c>
    </row>
    <row r="3928" spans="1:22" x14ac:dyDescent="0.25">
      <c r="A3928" s="1">
        <v>6720</v>
      </c>
      <c r="B3928" s="19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1">
        <v>34.944000000000003</v>
      </c>
      <c r="R3928" s="1">
        <v>3</v>
      </c>
      <c r="S3928" s="11">
        <v>3.0576000000000008</v>
      </c>
      <c r="T3928" s="20" t="str">
        <f>VLOOKUP(N3928,Referans!A:B,2,FALSE)</f>
        <v>Ayşe Demir</v>
      </c>
      <c r="U3928" s="20" t="str">
        <f>INDEX(Referans!B:B,MATCH(N3928,Referans!A:A,0))</f>
        <v>Ayşe Demir</v>
      </c>
      <c r="V3928" s="20" t="str">
        <f t="shared" si="61"/>
        <v>KARLI</v>
      </c>
    </row>
    <row r="3929" spans="1:22" x14ac:dyDescent="0.25">
      <c r="A3929" s="1">
        <v>6721</v>
      </c>
      <c r="B3929" s="19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1">
        <v>149.94999999999999</v>
      </c>
      <c r="R3929" s="1">
        <v>5</v>
      </c>
      <c r="S3929" s="11">
        <v>31.489499999999992</v>
      </c>
      <c r="T3929" s="20" t="str">
        <f>VLOOKUP(N3929,Referans!A:B,2,FALSE)</f>
        <v>Mehmet Kaya</v>
      </c>
      <c r="U3929" s="20" t="str">
        <f>INDEX(Referans!B:B,MATCH(N3929,Referans!A:A,0))</f>
        <v>Mehmet Kaya</v>
      </c>
      <c r="V3929" s="20" t="str">
        <f t="shared" si="61"/>
        <v>KARLI</v>
      </c>
    </row>
    <row r="3930" spans="1:22" x14ac:dyDescent="0.25">
      <c r="A3930" s="1">
        <v>6722</v>
      </c>
      <c r="B3930" s="19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1">
        <v>23.32</v>
      </c>
      <c r="R3930" s="1">
        <v>2</v>
      </c>
      <c r="S3930" s="11">
        <v>6.0632000000000019</v>
      </c>
      <c r="T3930" s="20" t="str">
        <f>VLOOKUP(N3930,Referans!A:B,2,FALSE)</f>
        <v>Ayşe Demir</v>
      </c>
      <c r="U3930" s="20" t="str">
        <f>INDEX(Referans!B:B,MATCH(N3930,Referans!A:A,0))</f>
        <v>Ayşe Demir</v>
      </c>
      <c r="V3930" s="20" t="str">
        <f t="shared" si="61"/>
        <v>KARLI</v>
      </c>
    </row>
    <row r="3931" spans="1:22" x14ac:dyDescent="0.25">
      <c r="A3931" s="1">
        <v>6723</v>
      </c>
      <c r="B3931" s="19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1">
        <v>16.740000000000002</v>
      </c>
      <c r="R3931" s="1">
        <v>3</v>
      </c>
      <c r="S3931" s="11">
        <v>4.8545999999999978</v>
      </c>
      <c r="T3931" s="20" t="str">
        <f>VLOOKUP(N3931,Referans!A:B,2,FALSE)</f>
        <v>Ayşe Demir</v>
      </c>
      <c r="U3931" s="20" t="str">
        <f>INDEX(Referans!B:B,MATCH(N3931,Referans!A:A,0))</f>
        <v>Ayşe Demir</v>
      </c>
      <c r="V3931" s="20" t="str">
        <f t="shared" si="61"/>
        <v>KARLI</v>
      </c>
    </row>
    <row r="3932" spans="1:22" x14ac:dyDescent="0.25">
      <c r="A3932" s="1">
        <v>6724</v>
      </c>
      <c r="B3932" s="19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1">
        <v>14.82</v>
      </c>
      <c r="R3932" s="1">
        <v>6</v>
      </c>
      <c r="S3932" s="11">
        <v>6.9654000000000007</v>
      </c>
      <c r="T3932" s="20" t="str">
        <f>VLOOKUP(N3932,Referans!A:B,2,FALSE)</f>
        <v>Ayşe Demir</v>
      </c>
      <c r="U3932" s="20" t="str">
        <f>INDEX(Referans!B:B,MATCH(N3932,Referans!A:A,0))</f>
        <v>Ayşe Demir</v>
      </c>
      <c r="V3932" s="20" t="str">
        <f t="shared" si="61"/>
        <v>KARLI</v>
      </c>
    </row>
    <row r="3933" spans="1:22" x14ac:dyDescent="0.25">
      <c r="A3933" s="1">
        <v>6725</v>
      </c>
      <c r="B3933" s="19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1">
        <v>10.47</v>
      </c>
      <c r="R3933" s="1">
        <v>3</v>
      </c>
      <c r="S3933" s="11">
        <v>4.8162000000000003</v>
      </c>
      <c r="T3933" s="20" t="str">
        <f>VLOOKUP(N3933,Referans!A:B,2,FALSE)</f>
        <v>Ayşe Demir</v>
      </c>
      <c r="U3933" s="20" t="str">
        <f>INDEX(Referans!B:B,MATCH(N3933,Referans!A:A,0))</f>
        <v>Ayşe Demir</v>
      </c>
      <c r="V3933" s="20" t="str">
        <f t="shared" si="61"/>
        <v>KARLI</v>
      </c>
    </row>
    <row r="3934" spans="1:22" x14ac:dyDescent="0.25">
      <c r="A3934" s="1">
        <v>6726</v>
      </c>
      <c r="B3934" s="19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1">
        <v>11.07</v>
      </c>
      <c r="R3934" s="1">
        <v>3</v>
      </c>
      <c r="S3934" s="11">
        <v>5.2028999999999996</v>
      </c>
      <c r="T3934" s="20" t="str">
        <f>VLOOKUP(N3934,Referans!A:B,2,FALSE)</f>
        <v>Ayşe Demir</v>
      </c>
      <c r="U3934" s="20" t="str">
        <f>INDEX(Referans!B:B,MATCH(N3934,Referans!A:A,0))</f>
        <v>Ayşe Demir</v>
      </c>
      <c r="V3934" s="20" t="str">
        <f t="shared" si="61"/>
        <v>KARLI</v>
      </c>
    </row>
    <row r="3935" spans="1:22" x14ac:dyDescent="0.25">
      <c r="A3935" s="1">
        <v>6727</v>
      </c>
      <c r="B3935" s="19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1">
        <v>20.704000000000001</v>
      </c>
      <c r="R3935" s="1">
        <v>4</v>
      </c>
      <c r="S3935" s="11">
        <v>7.7639999999999993</v>
      </c>
      <c r="T3935" s="20" t="str">
        <f>VLOOKUP(N3935,Referans!A:B,2,FALSE)</f>
        <v>Ayşe Demir</v>
      </c>
      <c r="U3935" s="20" t="str">
        <f>INDEX(Referans!B:B,MATCH(N3935,Referans!A:A,0))</f>
        <v>Ayşe Demir</v>
      </c>
      <c r="V3935" s="20" t="str">
        <f t="shared" si="61"/>
        <v>KARLI</v>
      </c>
    </row>
    <row r="3936" spans="1:22" x14ac:dyDescent="0.25">
      <c r="A3936" s="1">
        <v>6728</v>
      </c>
      <c r="B3936" s="19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1">
        <v>177.2</v>
      </c>
      <c r="R3936" s="1">
        <v>5</v>
      </c>
      <c r="S3936" s="11">
        <v>83.283999999999992</v>
      </c>
      <c r="T3936" s="20" t="str">
        <f>VLOOKUP(N3936,Referans!A:B,2,FALSE)</f>
        <v>Ayşe Demir</v>
      </c>
      <c r="U3936" s="20" t="str">
        <f>INDEX(Referans!B:B,MATCH(N3936,Referans!A:A,0))</f>
        <v>Ayşe Demir</v>
      </c>
      <c r="V3936" s="20" t="str">
        <f t="shared" si="61"/>
        <v>KARLI</v>
      </c>
    </row>
    <row r="3937" spans="1:22" x14ac:dyDescent="0.25">
      <c r="A3937" s="1">
        <v>6729</v>
      </c>
      <c r="B3937" s="19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1">
        <v>50.496000000000002</v>
      </c>
      <c r="R3937" s="1">
        <v>6</v>
      </c>
      <c r="S3937" s="11">
        <v>8.2055999999999987</v>
      </c>
      <c r="T3937" s="20" t="str">
        <f>VLOOKUP(N3937,Referans!A:B,2,FALSE)</f>
        <v>Ahmet Yılmaz</v>
      </c>
      <c r="U3937" s="20" t="str">
        <f>INDEX(Referans!B:B,MATCH(N3937,Referans!A:A,0))</f>
        <v>Ahmet Yılmaz</v>
      </c>
      <c r="V3937" s="20" t="str">
        <f t="shared" si="61"/>
        <v>KARLI</v>
      </c>
    </row>
    <row r="3938" spans="1:22" x14ac:dyDescent="0.25">
      <c r="A3938" s="1">
        <v>6736</v>
      </c>
      <c r="B3938" s="19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1">
        <v>113.76</v>
      </c>
      <c r="R3938" s="1">
        <v>3</v>
      </c>
      <c r="S3938" s="11">
        <v>44.366400000000006</v>
      </c>
      <c r="T3938" s="20" t="str">
        <f>VLOOKUP(N3938,Referans!A:B,2,FALSE)</f>
        <v>Ayşe Demir</v>
      </c>
      <c r="U3938" s="20" t="str">
        <f>INDEX(Referans!B:B,MATCH(N3938,Referans!A:A,0))</f>
        <v>Ayşe Demir</v>
      </c>
      <c r="V3938" s="20" t="str">
        <f t="shared" si="61"/>
        <v>KARLI</v>
      </c>
    </row>
    <row r="3939" spans="1:22" x14ac:dyDescent="0.25">
      <c r="A3939" s="1">
        <v>6737</v>
      </c>
      <c r="B3939" s="19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1">
        <v>579.51</v>
      </c>
      <c r="R3939" s="1">
        <v>3</v>
      </c>
      <c r="S3939" s="11">
        <v>81.131400000000014</v>
      </c>
      <c r="T3939" s="20" t="str">
        <f>VLOOKUP(N3939,Referans!A:B,2,FALSE)</f>
        <v>Ayşe Demir</v>
      </c>
      <c r="U3939" s="20" t="str">
        <f>INDEX(Referans!B:B,MATCH(N3939,Referans!A:A,0))</f>
        <v>Ayşe Demir</v>
      </c>
      <c r="V3939" s="20" t="str">
        <f t="shared" si="61"/>
        <v>KARLI</v>
      </c>
    </row>
    <row r="3940" spans="1:22" x14ac:dyDescent="0.25">
      <c r="A3940" s="1">
        <v>6738</v>
      </c>
      <c r="B3940" s="19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1">
        <v>150.66</v>
      </c>
      <c r="R3940" s="1">
        <v>9</v>
      </c>
      <c r="S3940" s="11">
        <v>6.0263999999999918</v>
      </c>
      <c r="T3940" s="20" t="str">
        <f>VLOOKUP(N3940,Referans!A:B,2,FALSE)</f>
        <v>Ayşe Demir</v>
      </c>
      <c r="U3940" s="20" t="str">
        <f>INDEX(Referans!B:B,MATCH(N3940,Referans!A:A,0))</f>
        <v>Ayşe Demir</v>
      </c>
      <c r="V3940" s="20" t="str">
        <f t="shared" si="61"/>
        <v>KARLI</v>
      </c>
    </row>
    <row r="3941" spans="1:22" x14ac:dyDescent="0.25">
      <c r="A3941" s="1">
        <v>6739</v>
      </c>
      <c r="B3941" s="19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1">
        <v>48.032000000000004</v>
      </c>
      <c r="R3941" s="1">
        <v>4</v>
      </c>
      <c r="S3941" s="11">
        <v>15.610399999999993</v>
      </c>
      <c r="T3941" s="20" t="str">
        <f>VLOOKUP(N3941,Referans!A:B,2,FALSE)</f>
        <v>Ayşe Demir</v>
      </c>
      <c r="U3941" s="20" t="str">
        <f>INDEX(Referans!B:B,MATCH(N3941,Referans!A:A,0))</f>
        <v>Ayşe Demir</v>
      </c>
      <c r="V3941" s="20" t="str">
        <f t="shared" si="61"/>
        <v>KARLI</v>
      </c>
    </row>
    <row r="3942" spans="1:22" x14ac:dyDescent="0.25">
      <c r="A3942" s="1">
        <v>6743</v>
      </c>
      <c r="B3942" s="19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1">
        <v>122.13600000000001</v>
      </c>
      <c r="R3942" s="1">
        <v>3</v>
      </c>
      <c r="S3942" s="11">
        <v>-13.740299999999994</v>
      </c>
      <c r="T3942" s="20" t="str">
        <f>VLOOKUP(N3942,Referans!A:B,2,FALSE)</f>
        <v>Ahmet Yılmaz</v>
      </c>
      <c r="U3942" s="20" t="str">
        <f>INDEX(Referans!B:B,MATCH(N3942,Referans!A:A,0))</f>
        <v>Ahmet Yılmaz</v>
      </c>
      <c r="V3942" s="20" t="str">
        <f t="shared" si="61"/>
        <v>ZARARLI</v>
      </c>
    </row>
    <row r="3943" spans="1:22" x14ac:dyDescent="0.25">
      <c r="A3943" s="1">
        <v>6745</v>
      </c>
      <c r="B3943" s="19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1">
        <v>479.952</v>
      </c>
      <c r="R3943" s="1">
        <v>6</v>
      </c>
      <c r="S3943" s="11">
        <v>107.98920000000001</v>
      </c>
      <c r="T3943" s="20" t="str">
        <f>VLOOKUP(N3943,Referans!A:B,2,FALSE)</f>
        <v>Mehmet Kaya</v>
      </c>
      <c r="U3943" s="20" t="str">
        <f>INDEX(Referans!B:B,MATCH(N3943,Referans!A:A,0))</f>
        <v>Mehmet Kaya</v>
      </c>
      <c r="V3943" s="20" t="str">
        <f t="shared" si="61"/>
        <v>KARLI</v>
      </c>
    </row>
    <row r="3944" spans="1:22" x14ac:dyDescent="0.25">
      <c r="A3944" s="1">
        <v>6746</v>
      </c>
      <c r="B3944" s="19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1">
        <v>23.92</v>
      </c>
      <c r="R3944" s="1">
        <v>5</v>
      </c>
      <c r="S3944" s="11">
        <v>1.7940000000000005</v>
      </c>
      <c r="T3944" s="20" t="str">
        <f>VLOOKUP(N3944,Referans!A:B,2,FALSE)</f>
        <v>Ayşe Demir</v>
      </c>
      <c r="U3944" s="20" t="str">
        <f>INDEX(Referans!B:B,MATCH(N3944,Referans!A:A,0))</f>
        <v>Ayşe Demir</v>
      </c>
      <c r="V3944" s="20" t="str">
        <f t="shared" si="61"/>
        <v>KARLI</v>
      </c>
    </row>
    <row r="3945" spans="1:22" x14ac:dyDescent="0.25">
      <c r="A3945" s="1">
        <v>6747</v>
      </c>
      <c r="B3945" s="19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1">
        <v>629.94999999999993</v>
      </c>
      <c r="R3945" s="1">
        <v>5</v>
      </c>
      <c r="S3945" s="11">
        <v>163.78700000000003</v>
      </c>
      <c r="T3945" s="20" t="str">
        <f>VLOOKUP(N3945,Referans!A:B,2,FALSE)</f>
        <v>Mehmet Kaya</v>
      </c>
      <c r="U3945" s="20" t="str">
        <f>INDEX(Referans!B:B,MATCH(N3945,Referans!A:A,0))</f>
        <v>Mehmet Kaya</v>
      </c>
      <c r="V3945" s="20" t="str">
        <f t="shared" si="61"/>
        <v>KARLI</v>
      </c>
    </row>
    <row r="3946" spans="1:22" x14ac:dyDescent="0.25">
      <c r="A3946" s="1">
        <v>6748</v>
      </c>
      <c r="B3946" s="19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1">
        <v>14.952000000000002</v>
      </c>
      <c r="R3946" s="1">
        <v>1</v>
      </c>
      <c r="S3946" s="11">
        <v>5.0462999999999996</v>
      </c>
      <c r="T3946" s="20" t="str">
        <f>VLOOKUP(N3946,Referans!A:B,2,FALSE)</f>
        <v>Ayşe Demir</v>
      </c>
      <c r="U3946" s="20" t="str">
        <f>INDEX(Referans!B:B,MATCH(N3946,Referans!A:A,0))</f>
        <v>Ayşe Demir</v>
      </c>
      <c r="V3946" s="20" t="str">
        <f t="shared" si="61"/>
        <v>KARLI</v>
      </c>
    </row>
    <row r="3947" spans="1:22" x14ac:dyDescent="0.25">
      <c r="A3947" s="1">
        <v>6749</v>
      </c>
      <c r="B3947" s="19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1">
        <v>17.940000000000001</v>
      </c>
      <c r="R3947" s="1">
        <v>3</v>
      </c>
      <c r="S3947" s="11">
        <v>8.0730000000000004</v>
      </c>
      <c r="T3947" s="20" t="str">
        <f>VLOOKUP(N3947,Referans!A:B,2,FALSE)</f>
        <v>Ayşe Demir</v>
      </c>
      <c r="U3947" s="20" t="str">
        <f>INDEX(Referans!B:B,MATCH(N3947,Referans!A:A,0))</f>
        <v>Ayşe Demir</v>
      </c>
      <c r="V3947" s="20" t="str">
        <f t="shared" si="61"/>
        <v>KARLI</v>
      </c>
    </row>
    <row r="3948" spans="1:22" x14ac:dyDescent="0.25">
      <c r="A3948" s="1">
        <v>6750</v>
      </c>
      <c r="B3948" s="19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1">
        <v>116.98</v>
      </c>
      <c r="R3948" s="1">
        <v>2</v>
      </c>
      <c r="S3948" s="11">
        <v>29.245000000000005</v>
      </c>
      <c r="T3948" s="20" t="str">
        <f>VLOOKUP(N3948,Referans!A:B,2,FALSE)</f>
        <v>Mehmet Kaya</v>
      </c>
      <c r="U3948" s="20" t="str">
        <f>INDEX(Referans!B:B,MATCH(N3948,Referans!A:A,0))</f>
        <v>Mehmet Kaya</v>
      </c>
      <c r="V3948" s="20" t="str">
        <f t="shared" si="61"/>
        <v>KARLI</v>
      </c>
    </row>
    <row r="3949" spans="1:22" x14ac:dyDescent="0.25">
      <c r="A3949" s="1">
        <v>6751</v>
      </c>
      <c r="B3949" s="19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1">
        <v>121.96</v>
      </c>
      <c r="R3949" s="1">
        <v>2</v>
      </c>
      <c r="S3949" s="11">
        <v>20.733199999999997</v>
      </c>
      <c r="T3949" s="20" t="str">
        <f>VLOOKUP(N3949,Referans!A:B,2,FALSE)</f>
        <v>Ahmet Yılmaz</v>
      </c>
      <c r="U3949" s="20" t="str">
        <f>INDEX(Referans!B:B,MATCH(N3949,Referans!A:A,0))</f>
        <v>Ahmet Yılmaz</v>
      </c>
      <c r="V3949" s="20" t="str">
        <f t="shared" si="61"/>
        <v>KARLI</v>
      </c>
    </row>
    <row r="3950" spans="1:22" x14ac:dyDescent="0.25">
      <c r="A3950" s="1">
        <v>6752</v>
      </c>
      <c r="B3950" s="19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1">
        <v>8.74</v>
      </c>
      <c r="R3950" s="1">
        <v>2</v>
      </c>
      <c r="S3950" s="11">
        <v>2.2724000000000002</v>
      </c>
      <c r="T3950" s="20" t="str">
        <f>VLOOKUP(N3950,Referans!A:B,2,FALSE)</f>
        <v>Ayşe Demir</v>
      </c>
      <c r="U3950" s="20" t="str">
        <f>INDEX(Referans!B:B,MATCH(N3950,Referans!A:A,0))</f>
        <v>Ayşe Demir</v>
      </c>
      <c r="V3950" s="20" t="str">
        <f t="shared" si="61"/>
        <v>KARLI</v>
      </c>
    </row>
    <row r="3951" spans="1:22" x14ac:dyDescent="0.25">
      <c r="A3951" s="1">
        <v>6753</v>
      </c>
      <c r="B3951" s="19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1">
        <v>61.96</v>
      </c>
      <c r="R3951" s="1">
        <v>2</v>
      </c>
      <c r="S3951" s="11">
        <v>27.881999999999998</v>
      </c>
      <c r="T3951" s="20" t="str">
        <f>VLOOKUP(N3951,Referans!A:B,2,FALSE)</f>
        <v>Ayşe Demir</v>
      </c>
      <c r="U3951" s="20" t="str">
        <f>INDEX(Referans!B:B,MATCH(N3951,Referans!A:A,0))</f>
        <v>Ayşe Demir</v>
      </c>
      <c r="V3951" s="20" t="str">
        <f t="shared" si="61"/>
        <v>KARLI</v>
      </c>
    </row>
    <row r="3952" spans="1:22" x14ac:dyDescent="0.25">
      <c r="A3952" s="1">
        <v>6754</v>
      </c>
      <c r="B3952" s="19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1">
        <v>7.96</v>
      </c>
      <c r="R3952" s="1">
        <v>2</v>
      </c>
      <c r="S3952" s="11">
        <v>3.7412000000000001</v>
      </c>
      <c r="T3952" s="20" t="str">
        <f>VLOOKUP(N3952,Referans!A:B,2,FALSE)</f>
        <v>Ayşe Demir</v>
      </c>
      <c r="U3952" s="20" t="str">
        <f>INDEX(Referans!B:B,MATCH(N3952,Referans!A:A,0))</f>
        <v>Ayşe Demir</v>
      </c>
      <c r="V3952" s="20" t="str">
        <f t="shared" si="61"/>
        <v>KARLI</v>
      </c>
    </row>
    <row r="3953" spans="1:22" x14ac:dyDescent="0.25">
      <c r="A3953" s="1">
        <v>6755</v>
      </c>
      <c r="B3953" s="19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1">
        <v>275.24</v>
      </c>
      <c r="R3953" s="1">
        <v>4</v>
      </c>
      <c r="S3953" s="11">
        <v>121.10560000000001</v>
      </c>
      <c r="T3953" s="20" t="str">
        <f>VLOOKUP(N3953,Referans!A:B,2,FALSE)</f>
        <v>Ayşe Demir</v>
      </c>
      <c r="U3953" s="20" t="str">
        <f>INDEX(Referans!B:B,MATCH(N3953,Referans!A:A,0))</f>
        <v>Ayşe Demir</v>
      </c>
      <c r="V3953" s="20" t="str">
        <f t="shared" si="61"/>
        <v>KARLI</v>
      </c>
    </row>
    <row r="3954" spans="1:22" x14ac:dyDescent="0.25">
      <c r="A3954" s="1">
        <v>6756</v>
      </c>
      <c r="B3954" s="19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1">
        <v>47.400000000000006</v>
      </c>
      <c r="R3954" s="1">
        <v>5</v>
      </c>
      <c r="S3954" s="11">
        <v>18.960000000000004</v>
      </c>
      <c r="T3954" s="20" t="str">
        <f>VLOOKUP(N3954,Referans!A:B,2,FALSE)</f>
        <v>Ahmet Yılmaz</v>
      </c>
      <c r="U3954" s="20" t="str">
        <f>INDEX(Referans!B:B,MATCH(N3954,Referans!A:A,0))</f>
        <v>Ahmet Yılmaz</v>
      </c>
      <c r="V3954" s="20" t="str">
        <f t="shared" si="61"/>
        <v>KARLI</v>
      </c>
    </row>
    <row r="3955" spans="1:22" x14ac:dyDescent="0.25">
      <c r="A3955" s="1">
        <v>6757</v>
      </c>
      <c r="B3955" s="19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1">
        <v>512.96</v>
      </c>
      <c r="R3955" s="1">
        <v>4</v>
      </c>
      <c r="S3955" s="11">
        <v>143.62880000000001</v>
      </c>
      <c r="T3955" s="20" t="str">
        <f>VLOOKUP(N3955,Referans!A:B,2,FALSE)</f>
        <v>Ahmet Yılmaz</v>
      </c>
      <c r="U3955" s="20" t="str">
        <f>INDEX(Referans!B:B,MATCH(N3955,Referans!A:A,0))</f>
        <v>Ahmet Yılmaz</v>
      </c>
      <c r="V3955" s="20" t="str">
        <f t="shared" si="61"/>
        <v>KARLI</v>
      </c>
    </row>
    <row r="3956" spans="1:22" x14ac:dyDescent="0.25">
      <c r="A3956" s="1">
        <v>6758</v>
      </c>
      <c r="B3956" s="19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1">
        <v>395.93999999999994</v>
      </c>
      <c r="R3956" s="1">
        <v>6</v>
      </c>
      <c r="S3956" s="11">
        <v>102.94440000000002</v>
      </c>
      <c r="T3956" s="20" t="str">
        <f>VLOOKUP(N3956,Referans!A:B,2,FALSE)</f>
        <v>Mehmet Kaya</v>
      </c>
      <c r="U3956" s="20" t="str">
        <f>INDEX(Referans!B:B,MATCH(N3956,Referans!A:A,0))</f>
        <v>Mehmet Kaya</v>
      </c>
      <c r="V3956" s="20" t="str">
        <f t="shared" si="61"/>
        <v>KARLI</v>
      </c>
    </row>
    <row r="3957" spans="1:22" x14ac:dyDescent="0.25">
      <c r="A3957" s="1">
        <v>6759</v>
      </c>
      <c r="B3957" s="19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1">
        <v>81.96</v>
      </c>
      <c r="R3957" s="1">
        <v>2</v>
      </c>
      <c r="S3957" s="11">
        <v>0</v>
      </c>
      <c r="T3957" s="20" t="str">
        <f>VLOOKUP(N3957,Referans!A:B,2,FALSE)</f>
        <v>Ayşe Demir</v>
      </c>
      <c r="U3957" s="20" t="str">
        <f>INDEX(Referans!B:B,MATCH(N3957,Referans!A:A,0))</f>
        <v>Ayşe Demir</v>
      </c>
      <c r="V3957" s="20" t="str">
        <f t="shared" si="61"/>
        <v>KAR VEYA ZARAR YOK</v>
      </c>
    </row>
    <row r="3958" spans="1:22" x14ac:dyDescent="0.25">
      <c r="A3958" s="1">
        <v>6760</v>
      </c>
      <c r="B3958" s="19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1">
        <v>32.776000000000003</v>
      </c>
      <c r="R3958" s="1">
        <v>1</v>
      </c>
      <c r="S3958" s="11">
        <v>2.4581999999999997</v>
      </c>
      <c r="T3958" s="20" t="str">
        <f>VLOOKUP(N3958,Referans!A:B,2,FALSE)</f>
        <v>Ayşe Demir</v>
      </c>
      <c r="U3958" s="20" t="str">
        <f>INDEX(Referans!B:B,MATCH(N3958,Referans!A:A,0))</f>
        <v>Ayşe Demir</v>
      </c>
      <c r="V3958" s="20" t="str">
        <f t="shared" si="61"/>
        <v>KARLI</v>
      </c>
    </row>
    <row r="3959" spans="1:22" x14ac:dyDescent="0.25">
      <c r="A3959" s="1">
        <v>6761</v>
      </c>
      <c r="B3959" s="19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1">
        <v>272.94</v>
      </c>
      <c r="R3959" s="1">
        <v>3</v>
      </c>
      <c r="S3959" s="11">
        <v>0</v>
      </c>
      <c r="T3959" s="20" t="str">
        <f>VLOOKUP(N3959,Referans!A:B,2,FALSE)</f>
        <v>Ayşe Demir</v>
      </c>
      <c r="U3959" s="20" t="str">
        <f>INDEX(Referans!B:B,MATCH(N3959,Referans!A:A,0))</f>
        <v>Ayşe Demir</v>
      </c>
      <c r="V3959" s="20" t="str">
        <f t="shared" si="61"/>
        <v>KAR VEYA ZARAR YOK</v>
      </c>
    </row>
    <row r="3960" spans="1:22" x14ac:dyDescent="0.25">
      <c r="A3960" s="1">
        <v>6762</v>
      </c>
      <c r="B3960" s="19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1">
        <v>253.76399999999998</v>
      </c>
      <c r="R3960" s="1">
        <v>2</v>
      </c>
      <c r="S3960" s="11">
        <v>31.015599999999978</v>
      </c>
      <c r="T3960" s="20" t="str">
        <f>VLOOKUP(N3960,Referans!A:B,2,FALSE)</f>
        <v>Ahmet Yılmaz</v>
      </c>
      <c r="U3960" s="20" t="str">
        <f>INDEX(Referans!B:B,MATCH(N3960,Referans!A:A,0))</f>
        <v>Ahmet Yılmaz</v>
      </c>
      <c r="V3960" s="20" t="str">
        <f t="shared" si="61"/>
        <v>KARLI</v>
      </c>
    </row>
    <row r="3961" spans="1:22" x14ac:dyDescent="0.25">
      <c r="A3961" s="1">
        <v>6763</v>
      </c>
      <c r="B3961" s="19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1">
        <v>29.24</v>
      </c>
      <c r="R3961" s="1">
        <v>5</v>
      </c>
      <c r="S3961" s="11">
        <v>9.8685000000000009</v>
      </c>
      <c r="T3961" s="20" t="str">
        <f>VLOOKUP(N3961,Referans!A:B,2,FALSE)</f>
        <v>Ayşe Demir</v>
      </c>
      <c r="U3961" s="20" t="str">
        <f>INDEX(Referans!B:B,MATCH(N3961,Referans!A:A,0))</f>
        <v>Ayşe Demir</v>
      </c>
      <c r="V3961" s="20" t="str">
        <f t="shared" si="61"/>
        <v>KARLI</v>
      </c>
    </row>
    <row r="3962" spans="1:22" x14ac:dyDescent="0.25">
      <c r="A3962" s="1">
        <v>6764</v>
      </c>
      <c r="B3962" s="19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1">
        <v>35.167999999999999</v>
      </c>
      <c r="R3962" s="1">
        <v>2</v>
      </c>
      <c r="S3962" s="11">
        <v>-8.3524000000000012</v>
      </c>
      <c r="T3962" s="20" t="str">
        <f>VLOOKUP(N3962,Referans!A:B,2,FALSE)</f>
        <v>Ayşe Demir</v>
      </c>
      <c r="U3962" s="20" t="str">
        <f>INDEX(Referans!B:B,MATCH(N3962,Referans!A:A,0))</f>
        <v>Ayşe Demir</v>
      </c>
      <c r="V3962" s="20" t="str">
        <f t="shared" si="61"/>
        <v>ZARARLI</v>
      </c>
    </row>
    <row r="3963" spans="1:22" x14ac:dyDescent="0.25">
      <c r="A3963" s="1">
        <v>6765</v>
      </c>
      <c r="B3963" s="19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1">
        <v>1362.8999999999999</v>
      </c>
      <c r="R3963" s="1">
        <v>3</v>
      </c>
      <c r="S3963" s="11">
        <v>-19.470000000000141</v>
      </c>
      <c r="T3963" s="20" t="str">
        <f>VLOOKUP(N3963,Referans!A:B,2,FALSE)</f>
        <v>Mehmet Kaya</v>
      </c>
      <c r="U3963" s="20" t="str">
        <f>INDEX(Referans!B:B,MATCH(N3963,Referans!A:A,0))</f>
        <v>Mehmet Kaya</v>
      </c>
      <c r="V3963" s="20" t="str">
        <f t="shared" si="61"/>
        <v>ZARARLI</v>
      </c>
    </row>
    <row r="3964" spans="1:22" x14ac:dyDescent="0.25">
      <c r="A3964" s="1">
        <v>6766</v>
      </c>
      <c r="B3964" s="19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1">
        <v>317.05799999999999</v>
      </c>
      <c r="R3964" s="1">
        <v>3</v>
      </c>
      <c r="S3964" s="11">
        <v>-18.117599999999996</v>
      </c>
      <c r="T3964" s="20" t="str">
        <f>VLOOKUP(N3964,Referans!A:B,2,FALSE)</f>
        <v>Ahmet Yılmaz</v>
      </c>
      <c r="U3964" s="20" t="str">
        <f>INDEX(Referans!B:B,MATCH(N3964,Referans!A:A,0))</f>
        <v>Ahmet Yılmaz</v>
      </c>
      <c r="V3964" s="20" t="str">
        <f t="shared" si="61"/>
        <v>ZARARLI</v>
      </c>
    </row>
    <row r="3965" spans="1:22" x14ac:dyDescent="0.25">
      <c r="A3965" s="1">
        <v>6767</v>
      </c>
      <c r="B3965" s="19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1">
        <v>15.76</v>
      </c>
      <c r="R3965" s="1">
        <v>2</v>
      </c>
      <c r="S3965" s="11">
        <v>3.5460000000000007</v>
      </c>
      <c r="T3965" s="20" t="str">
        <f>VLOOKUP(N3965,Referans!A:B,2,FALSE)</f>
        <v>Ayşe Demir</v>
      </c>
      <c r="U3965" s="20" t="str">
        <f>INDEX(Referans!B:B,MATCH(N3965,Referans!A:A,0))</f>
        <v>Ayşe Demir</v>
      </c>
      <c r="V3965" s="20" t="str">
        <f t="shared" si="61"/>
        <v>KARLI</v>
      </c>
    </row>
    <row r="3966" spans="1:22" x14ac:dyDescent="0.25">
      <c r="A3966" s="1">
        <v>6768</v>
      </c>
      <c r="B3966" s="19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1">
        <v>14.560000000000002</v>
      </c>
      <c r="R3966" s="1">
        <v>5</v>
      </c>
      <c r="S3966" s="11">
        <v>-6.1879999999999988</v>
      </c>
      <c r="T3966" s="20" t="str">
        <f>VLOOKUP(N3966,Referans!A:B,2,FALSE)</f>
        <v>Ahmet Yılmaz</v>
      </c>
      <c r="U3966" s="20" t="str">
        <f>INDEX(Referans!B:B,MATCH(N3966,Referans!A:A,0))</f>
        <v>Ahmet Yılmaz</v>
      </c>
      <c r="V3966" s="20" t="str">
        <f t="shared" si="61"/>
        <v>ZARARLI</v>
      </c>
    </row>
    <row r="3967" spans="1:22" x14ac:dyDescent="0.25">
      <c r="A3967" s="1">
        <v>6770</v>
      </c>
      <c r="B3967" s="19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1">
        <v>35.4</v>
      </c>
      <c r="R3967" s="1">
        <v>5</v>
      </c>
      <c r="S3967" s="11">
        <v>13.452000000000002</v>
      </c>
      <c r="T3967" s="20" t="str">
        <f>VLOOKUP(N3967,Referans!A:B,2,FALSE)</f>
        <v>Ayşe Demir</v>
      </c>
      <c r="U3967" s="20" t="str">
        <f>INDEX(Referans!B:B,MATCH(N3967,Referans!A:A,0))</f>
        <v>Ayşe Demir</v>
      </c>
      <c r="V3967" s="20" t="str">
        <f t="shared" si="61"/>
        <v>KARLI</v>
      </c>
    </row>
    <row r="3968" spans="1:22" x14ac:dyDescent="0.25">
      <c r="A3968" s="1">
        <v>6771</v>
      </c>
      <c r="B3968" s="19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1">
        <v>419.4</v>
      </c>
      <c r="R3968" s="1">
        <v>5</v>
      </c>
      <c r="S3968" s="11">
        <v>146.79</v>
      </c>
      <c r="T3968" s="20" t="str">
        <f>VLOOKUP(N3968,Referans!A:B,2,FALSE)</f>
        <v>Ayşe Demir</v>
      </c>
      <c r="U3968" s="20" t="str">
        <f>INDEX(Referans!B:B,MATCH(N3968,Referans!A:A,0))</f>
        <v>Ayşe Demir</v>
      </c>
      <c r="V3968" s="20" t="str">
        <f t="shared" si="61"/>
        <v>KARLI</v>
      </c>
    </row>
    <row r="3969" spans="1:22" x14ac:dyDescent="0.25">
      <c r="A3969" s="1">
        <v>6772</v>
      </c>
      <c r="B3969" s="19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1">
        <v>13.005000000000003</v>
      </c>
      <c r="R3969" s="1">
        <v>3</v>
      </c>
      <c r="S3969" s="11">
        <v>-9.9704999999999977</v>
      </c>
      <c r="T3969" s="20" t="str">
        <f>VLOOKUP(N3969,Referans!A:B,2,FALSE)</f>
        <v>Ayşe Demir</v>
      </c>
      <c r="U3969" s="20" t="str">
        <f>INDEX(Referans!B:B,MATCH(N3969,Referans!A:A,0))</f>
        <v>Ayşe Demir</v>
      </c>
      <c r="V3969" s="20" t="str">
        <f t="shared" si="61"/>
        <v>ZARARLI</v>
      </c>
    </row>
    <row r="3970" spans="1:22" x14ac:dyDescent="0.25">
      <c r="A3970" s="1">
        <v>6773</v>
      </c>
      <c r="B3970" s="19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1">
        <v>7.7120000000000006</v>
      </c>
      <c r="R3970" s="1">
        <v>2</v>
      </c>
      <c r="S3970" s="11">
        <v>2.7956000000000003</v>
      </c>
      <c r="T3970" s="20" t="str">
        <f>VLOOKUP(N3970,Referans!A:B,2,FALSE)</f>
        <v>Ayşe Demir</v>
      </c>
      <c r="U3970" s="20" t="str">
        <f>INDEX(Referans!B:B,MATCH(N3970,Referans!A:A,0))</f>
        <v>Ayşe Demir</v>
      </c>
      <c r="V3970" s="20" t="str">
        <f t="shared" ref="V3970:V4033" si="62">IF(S3970&gt;0,"KARLI",IF(S3970=0,"KAR VEYA ZARAR YOK","ZARARLI"))</f>
        <v>KARLI</v>
      </c>
    </row>
    <row r="3971" spans="1:22" x14ac:dyDescent="0.25">
      <c r="A3971" s="1">
        <v>6774</v>
      </c>
      <c r="B3971" s="19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1">
        <v>4.1760000000000002</v>
      </c>
      <c r="R3971" s="1">
        <v>1</v>
      </c>
      <c r="S3971" s="11">
        <v>1.3049999999999997</v>
      </c>
      <c r="T3971" s="20" t="str">
        <f>VLOOKUP(N3971,Referans!A:B,2,FALSE)</f>
        <v>Ayşe Demir</v>
      </c>
      <c r="U3971" s="20" t="str">
        <f>INDEX(Referans!B:B,MATCH(N3971,Referans!A:A,0))</f>
        <v>Ayşe Demir</v>
      </c>
      <c r="V3971" s="20" t="str">
        <f t="shared" si="62"/>
        <v>KARLI</v>
      </c>
    </row>
    <row r="3972" spans="1:22" x14ac:dyDescent="0.25">
      <c r="A3972" s="1">
        <v>6775</v>
      </c>
      <c r="B3972" s="19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1">
        <v>38.880000000000003</v>
      </c>
      <c r="R3972" s="1">
        <v>6</v>
      </c>
      <c r="S3972" s="11">
        <v>18.662400000000002</v>
      </c>
      <c r="T3972" s="20" t="str">
        <f>VLOOKUP(N3972,Referans!A:B,2,FALSE)</f>
        <v>Ayşe Demir</v>
      </c>
      <c r="U3972" s="20" t="str">
        <f>INDEX(Referans!B:B,MATCH(N3972,Referans!A:A,0))</f>
        <v>Ayşe Demir</v>
      </c>
      <c r="V3972" s="20" t="str">
        <f t="shared" si="62"/>
        <v>KARLI</v>
      </c>
    </row>
    <row r="3973" spans="1:22" x14ac:dyDescent="0.25">
      <c r="A3973" s="1">
        <v>6777</v>
      </c>
      <c r="B3973" s="19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1">
        <v>93.456000000000003</v>
      </c>
      <c r="R3973" s="1">
        <v>3</v>
      </c>
      <c r="S3973" s="11">
        <v>-17.523000000000014</v>
      </c>
      <c r="T3973" s="20" t="str">
        <f>VLOOKUP(N3973,Referans!A:B,2,FALSE)</f>
        <v>Ayşe Demir</v>
      </c>
      <c r="U3973" s="20" t="str">
        <f>INDEX(Referans!B:B,MATCH(N3973,Referans!A:A,0))</f>
        <v>Ayşe Demir</v>
      </c>
      <c r="V3973" s="20" t="str">
        <f t="shared" si="62"/>
        <v>ZARARLI</v>
      </c>
    </row>
    <row r="3974" spans="1:22" x14ac:dyDescent="0.25">
      <c r="A3974" s="1">
        <v>6778</v>
      </c>
      <c r="B3974" s="19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1">
        <v>449.91</v>
      </c>
      <c r="R3974" s="1">
        <v>9</v>
      </c>
      <c r="S3974" s="11">
        <v>157.46849999999998</v>
      </c>
      <c r="T3974" s="20" t="str">
        <f>VLOOKUP(N3974,Referans!A:B,2,FALSE)</f>
        <v>Mehmet Kaya</v>
      </c>
      <c r="U3974" s="20" t="str">
        <f>INDEX(Referans!B:B,MATCH(N3974,Referans!A:A,0))</f>
        <v>Mehmet Kaya</v>
      </c>
      <c r="V3974" s="20" t="str">
        <f t="shared" si="62"/>
        <v>KARLI</v>
      </c>
    </row>
    <row r="3975" spans="1:22" x14ac:dyDescent="0.25">
      <c r="A3975" s="1">
        <v>6779</v>
      </c>
      <c r="B3975" s="19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1">
        <v>344.94</v>
      </c>
      <c r="R3975" s="1">
        <v>3</v>
      </c>
      <c r="S3975" s="11">
        <v>31.044599999999974</v>
      </c>
      <c r="T3975" s="20" t="str">
        <f>VLOOKUP(N3975,Referans!A:B,2,FALSE)</f>
        <v>Ahmet Yılmaz</v>
      </c>
      <c r="U3975" s="20" t="str">
        <f>INDEX(Referans!B:B,MATCH(N3975,Referans!A:A,0))</f>
        <v>Ahmet Yılmaz</v>
      </c>
      <c r="V3975" s="20" t="str">
        <f t="shared" si="62"/>
        <v>KARLI</v>
      </c>
    </row>
    <row r="3976" spans="1:22" x14ac:dyDescent="0.25">
      <c r="A3976" s="1">
        <v>6780</v>
      </c>
      <c r="B3976" s="19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1">
        <v>14.76</v>
      </c>
      <c r="R3976" s="1">
        <v>2</v>
      </c>
      <c r="S3976" s="11">
        <v>4.2803999999999984</v>
      </c>
      <c r="T3976" s="20" t="str">
        <f>VLOOKUP(N3976,Referans!A:B,2,FALSE)</f>
        <v>Ahmet Yılmaz</v>
      </c>
      <c r="U3976" s="20" t="str">
        <f>INDEX(Referans!B:B,MATCH(N3976,Referans!A:A,0))</f>
        <v>Ahmet Yılmaz</v>
      </c>
      <c r="V3976" s="20" t="str">
        <f t="shared" si="62"/>
        <v>KARLI</v>
      </c>
    </row>
    <row r="3977" spans="1:22" x14ac:dyDescent="0.25">
      <c r="A3977" s="1">
        <v>6781</v>
      </c>
      <c r="B3977" s="19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1">
        <v>12.76</v>
      </c>
      <c r="R3977" s="1">
        <v>2</v>
      </c>
      <c r="S3977" s="11">
        <v>5.8695999999999993</v>
      </c>
      <c r="T3977" s="20" t="str">
        <f>VLOOKUP(N3977,Referans!A:B,2,FALSE)</f>
        <v>Ayşe Demir</v>
      </c>
      <c r="U3977" s="20" t="str">
        <f>INDEX(Referans!B:B,MATCH(N3977,Referans!A:A,0))</f>
        <v>Ayşe Demir</v>
      </c>
      <c r="V3977" s="20" t="str">
        <f t="shared" si="62"/>
        <v>KARLI</v>
      </c>
    </row>
    <row r="3978" spans="1:22" x14ac:dyDescent="0.25">
      <c r="A3978" s="1">
        <v>6782</v>
      </c>
      <c r="B3978" s="19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1">
        <v>58.48</v>
      </c>
      <c r="R3978" s="1">
        <v>8</v>
      </c>
      <c r="S3978" s="11">
        <v>27.485599999999998</v>
      </c>
      <c r="T3978" s="20" t="str">
        <f>VLOOKUP(N3978,Referans!A:B,2,FALSE)</f>
        <v>Ayşe Demir</v>
      </c>
      <c r="U3978" s="20" t="str">
        <f>INDEX(Referans!B:B,MATCH(N3978,Referans!A:A,0))</f>
        <v>Ayşe Demir</v>
      </c>
      <c r="V3978" s="20" t="str">
        <f t="shared" si="62"/>
        <v>KARLI</v>
      </c>
    </row>
    <row r="3979" spans="1:22" x14ac:dyDescent="0.25">
      <c r="A3979" s="1">
        <v>6783</v>
      </c>
      <c r="B3979" s="19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1">
        <v>20.096000000000004</v>
      </c>
      <c r="R3979" s="1">
        <v>4</v>
      </c>
      <c r="S3979" s="11">
        <v>3.0143999999999984</v>
      </c>
      <c r="T3979" s="20" t="str">
        <f>VLOOKUP(N3979,Referans!A:B,2,FALSE)</f>
        <v>Ahmet Yılmaz</v>
      </c>
      <c r="U3979" s="20" t="str">
        <f>INDEX(Referans!B:B,MATCH(N3979,Referans!A:A,0))</f>
        <v>Ahmet Yılmaz</v>
      </c>
      <c r="V3979" s="20" t="str">
        <f t="shared" si="62"/>
        <v>KARLI</v>
      </c>
    </row>
    <row r="3980" spans="1:22" x14ac:dyDescent="0.25">
      <c r="A3980" s="1">
        <v>6784</v>
      </c>
      <c r="B3980" s="19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1">
        <v>37.752000000000002</v>
      </c>
      <c r="R3980" s="1">
        <v>3</v>
      </c>
      <c r="S3980" s="11">
        <v>4.2470999999999943</v>
      </c>
      <c r="T3980" s="20" t="str">
        <f>VLOOKUP(N3980,Referans!A:B,2,FALSE)</f>
        <v>Ayşe Demir</v>
      </c>
      <c r="U3980" s="20" t="str">
        <f>INDEX(Referans!B:B,MATCH(N3980,Referans!A:A,0))</f>
        <v>Ayşe Demir</v>
      </c>
      <c r="V3980" s="20" t="str">
        <f t="shared" si="62"/>
        <v>KARLI</v>
      </c>
    </row>
    <row r="3981" spans="1:22" x14ac:dyDescent="0.25">
      <c r="A3981" s="1">
        <v>6785</v>
      </c>
      <c r="B3981" s="19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1">
        <v>138.58799999999999</v>
      </c>
      <c r="R3981" s="1">
        <v>1</v>
      </c>
      <c r="S3981" s="11">
        <v>-34.646999999999991</v>
      </c>
      <c r="T3981" s="20" t="str">
        <f>VLOOKUP(N3981,Referans!A:B,2,FALSE)</f>
        <v>Ahmet Yılmaz</v>
      </c>
      <c r="U3981" s="20" t="str">
        <f>INDEX(Referans!B:B,MATCH(N3981,Referans!A:A,0))</f>
        <v>Ahmet Yılmaz</v>
      </c>
      <c r="V3981" s="20" t="str">
        <f t="shared" si="62"/>
        <v>ZARARLI</v>
      </c>
    </row>
    <row r="3982" spans="1:22" x14ac:dyDescent="0.25">
      <c r="A3982" s="1">
        <v>6786</v>
      </c>
      <c r="B3982" s="19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1">
        <v>259.92000000000007</v>
      </c>
      <c r="R3982" s="1">
        <v>5</v>
      </c>
      <c r="S3982" s="11">
        <v>-25.992000000000004</v>
      </c>
      <c r="T3982" s="20" t="str">
        <f>VLOOKUP(N3982,Referans!A:B,2,FALSE)</f>
        <v>Ayşe Demir</v>
      </c>
      <c r="U3982" s="20" t="str">
        <f>INDEX(Referans!B:B,MATCH(N3982,Referans!A:A,0))</f>
        <v>Ayşe Demir</v>
      </c>
      <c r="V3982" s="20" t="str">
        <f t="shared" si="62"/>
        <v>ZARARLI</v>
      </c>
    </row>
    <row r="3983" spans="1:22" x14ac:dyDescent="0.25">
      <c r="A3983" s="1">
        <v>6787</v>
      </c>
      <c r="B3983" s="19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1">
        <v>20.736000000000004</v>
      </c>
      <c r="R3983" s="1">
        <v>4</v>
      </c>
      <c r="S3983" s="11">
        <v>7.2576000000000001</v>
      </c>
      <c r="T3983" s="20" t="str">
        <f>VLOOKUP(N3983,Referans!A:B,2,FALSE)</f>
        <v>Ayşe Demir</v>
      </c>
      <c r="U3983" s="20" t="str">
        <f>INDEX(Referans!B:B,MATCH(N3983,Referans!A:A,0))</f>
        <v>Ayşe Demir</v>
      </c>
      <c r="V3983" s="20" t="str">
        <f t="shared" si="62"/>
        <v>KARLI</v>
      </c>
    </row>
    <row r="3984" spans="1:22" x14ac:dyDescent="0.25">
      <c r="A3984" s="1">
        <v>6791</v>
      </c>
      <c r="B3984" s="19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1">
        <v>8.32</v>
      </c>
      <c r="R3984" s="1">
        <v>5</v>
      </c>
      <c r="S3984" s="11">
        <v>2.8079999999999998</v>
      </c>
      <c r="T3984" s="20" t="str">
        <f>VLOOKUP(N3984,Referans!A:B,2,FALSE)</f>
        <v>Ayşe Demir</v>
      </c>
      <c r="U3984" s="20" t="str">
        <f>INDEX(Referans!B:B,MATCH(N3984,Referans!A:A,0))</f>
        <v>Ayşe Demir</v>
      </c>
      <c r="V3984" s="20" t="str">
        <f t="shared" si="62"/>
        <v>KARLI</v>
      </c>
    </row>
    <row r="3985" spans="1:22" x14ac:dyDescent="0.25">
      <c r="A3985" s="1">
        <v>6792</v>
      </c>
      <c r="B3985" s="19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1">
        <v>9.98</v>
      </c>
      <c r="R3985" s="1">
        <v>1</v>
      </c>
      <c r="S3985" s="11">
        <v>2.7944000000000004</v>
      </c>
      <c r="T3985" s="20" t="str">
        <f>VLOOKUP(N3985,Referans!A:B,2,FALSE)</f>
        <v>Ahmet Yılmaz</v>
      </c>
      <c r="U3985" s="20" t="str">
        <f>INDEX(Referans!B:B,MATCH(N3985,Referans!A:A,0))</f>
        <v>Ahmet Yılmaz</v>
      </c>
      <c r="V3985" s="20" t="str">
        <f t="shared" si="62"/>
        <v>KARLI</v>
      </c>
    </row>
    <row r="3986" spans="1:22" x14ac:dyDescent="0.25">
      <c r="A3986" s="1">
        <v>6800</v>
      </c>
      <c r="B3986" s="19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1">
        <v>35.445</v>
      </c>
      <c r="R3986" s="1">
        <v>1</v>
      </c>
      <c r="S3986" s="11">
        <v>-24.102599999999995</v>
      </c>
      <c r="T3986" s="20" t="str">
        <f>VLOOKUP(N3986,Referans!A:B,2,FALSE)</f>
        <v>Ahmet Yılmaz</v>
      </c>
      <c r="U3986" s="20" t="str">
        <f>INDEX(Referans!B:B,MATCH(N3986,Referans!A:A,0))</f>
        <v>Ahmet Yılmaz</v>
      </c>
      <c r="V3986" s="20" t="str">
        <f t="shared" si="62"/>
        <v>ZARARLI</v>
      </c>
    </row>
    <row r="3987" spans="1:22" x14ac:dyDescent="0.25">
      <c r="A3987" s="1">
        <v>6801</v>
      </c>
      <c r="B3987" s="19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1">
        <v>269.97000000000003</v>
      </c>
      <c r="R3987" s="1">
        <v>2</v>
      </c>
      <c r="S3987" s="11">
        <v>-386.95699999999999</v>
      </c>
      <c r="T3987" s="20" t="str">
        <f>VLOOKUP(N3987,Referans!A:B,2,FALSE)</f>
        <v>Mehmet Kaya</v>
      </c>
      <c r="U3987" s="20" t="str">
        <f>INDEX(Referans!B:B,MATCH(N3987,Referans!A:A,0))</f>
        <v>Mehmet Kaya</v>
      </c>
      <c r="V3987" s="20" t="str">
        <f t="shared" si="62"/>
        <v>ZARARLI</v>
      </c>
    </row>
    <row r="3988" spans="1:22" x14ac:dyDescent="0.25">
      <c r="A3988" s="1">
        <v>6802</v>
      </c>
      <c r="B3988" s="19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1">
        <v>45.120000000000005</v>
      </c>
      <c r="R3988" s="1">
        <v>3</v>
      </c>
      <c r="S3988" s="11">
        <v>-7.8960000000000008</v>
      </c>
      <c r="T3988" s="20" t="str">
        <f>VLOOKUP(N3988,Referans!A:B,2,FALSE)</f>
        <v>Mehmet Kaya</v>
      </c>
      <c r="U3988" s="20" t="str">
        <f>INDEX(Referans!B:B,MATCH(N3988,Referans!A:A,0))</f>
        <v>Mehmet Kaya</v>
      </c>
      <c r="V3988" s="20" t="str">
        <f t="shared" si="62"/>
        <v>ZARARLI</v>
      </c>
    </row>
    <row r="3989" spans="1:22" x14ac:dyDescent="0.25">
      <c r="A3989" s="1">
        <v>6803</v>
      </c>
      <c r="B3989" s="19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1">
        <v>100.80000000000001</v>
      </c>
      <c r="R3989" s="1">
        <v>2</v>
      </c>
      <c r="S3989" s="11">
        <v>21.42</v>
      </c>
      <c r="T3989" s="20" t="str">
        <f>VLOOKUP(N3989,Referans!A:B,2,FALSE)</f>
        <v>Mehmet Kaya</v>
      </c>
      <c r="U3989" s="20" t="str">
        <f>INDEX(Referans!B:B,MATCH(N3989,Referans!A:A,0))</f>
        <v>Mehmet Kaya</v>
      </c>
      <c r="V3989" s="20" t="str">
        <f t="shared" si="62"/>
        <v>KARLI</v>
      </c>
    </row>
    <row r="3990" spans="1:22" x14ac:dyDescent="0.25">
      <c r="A3990" s="1">
        <v>6804</v>
      </c>
      <c r="B3990" s="19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1">
        <v>47.968000000000004</v>
      </c>
      <c r="R3990" s="1">
        <v>2</v>
      </c>
      <c r="S3990" s="11">
        <v>4.1971999999999987</v>
      </c>
      <c r="T3990" s="20" t="str">
        <f>VLOOKUP(N3990,Referans!A:B,2,FALSE)</f>
        <v>Ahmet Yılmaz</v>
      </c>
      <c r="U3990" s="20" t="str">
        <f>INDEX(Referans!B:B,MATCH(N3990,Referans!A:A,0))</f>
        <v>Ahmet Yılmaz</v>
      </c>
      <c r="V3990" s="20" t="str">
        <f t="shared" si="62"/>
        <v>KARLI</v>
      </c>
    </row>
    <row r="3991" spans="1:22" x14ac:dyDescent="0.25">
      <c r="A3991" s="1">
        <v>6807</v>
      </c>
      <c r="B3991" s="19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1">
        <v>3.8560000000000003</v>
      </c>
      <c r="R3991" s="1">
        <v>1</v>
      </c>
      <c r="S3991" s="11">
        <v>1.3978000000000002</v>
      </c>
      <c r="T3991" s="20" t="str">
        <f>VLOOKUP(N3991,Referans!A:B,2,FALSE)</f>
        <v>Ayşe Demir</v>
      </c>
      <c r="U3991" s="20" t="str">
        <f>INDEX(Referans!B:B,MATCH(N3991,Referans!A:A,0))</f>
        <v>Ayşe Demir</v>
      </c>
      <c r="V3991" s="20" t="str">
        <f t="shared" si="62"/>
        <v>KARLI</v>
      </c>
    </row>
    <row r="3992" spans="1:22" x14ac:dyDescent="0.25">
      <c r="A3992" s="1">
        <v>6810</v>
      </c>
      <c r="B3992" s="19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1">
        <v>3.8820000000000006</v>
      </c>
      <c r="R3992" s="1">
        <v>2</v>
      </c>
      <c r="S3992" s="11">
        <v>-2.5880000000000001</v>
      </c>
      <c r="T3992" s="20" t="str">
        <f>VLOOKUP(N3992,Referans!A:B,2,FALSE)</f>
        <v>Ayşe Demir</v>
      </c>
      <c r="U3992" s="20" t="str">
        <f>INDEX(Referans!B:B,MATCH(N3992,Referans!A:A,0))</f>
        <v>Ayşe Demir</v>
      </c>
      <c r="V3992" s="20" t="str">
        <f t="shared" si="62"/>
        <v>ZARARLI</v>
      </c>
    </row>
    <row r="3993" spans="1:22" x14ac:dyDescent="0.25">
      <c r="A3993" s="1">
        <v>6811</v>
      </c>
      <c r="B3993" s="19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1">
        <v>12.585000000000003</v>
      </c>
      <c r="R3993" s="1">
        <v>1</v>
      </c>
      <c r="S3993" s="11">
        <v>-18.038499999999996</v>
      </c>
      <c r="T3993" s="20" t="str">
        <f>VLOOKUP(N3993,Referans!A:B,2,FALSE)</f>
        <v>Mehmet Kaya</v>
      </c>
      <c r="U3993" s="20" t="str">
        <f>INDEX(Referans!B:B,MATCH(N3993,Referans!A:A,0))</f>
        <v>Mehmet Kaya</v>
      </c>
      <c r="V3993" s="20" t="str">
        <f t="shared" si="62"/>
        <v>ZARARLI</v>
      </c>
    </row>
    <row r="3994" spans="1:22" x14ac:dyDescent="0.25">
      <c r="A3994" s="1">
        <v>6812</v>
      </c>
      <c r="B3994" s="19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1">
        <v>113.372</v>
      </c>
      <c r="R3994" s="1">
        <v>2</v>
      </c>
      <c r="S3994" s="11">
        <v>-29.152799999999992</v>
      </c>
      <c r="T3994" s="20" t="str">
        <f>VLOOKUP(N3994,Referans!A:B,2,FALSE)</f>
        <v>Ahmet Yılmaz</v>
      </c>
      <c r="U3994" s="20" t="str">
        <f>INDEX(Referans!B:B,MATCH(N3994,Referans!A:A,0))</f>
        <v>Ahmet Yılmaz</v>
      </c>
      <c r="V3994" s="20" t="str">
        <f t="shared" si="62"/>
        <v>ZARARLI</v>
      </c>
    </row>
    <row r="3995" spans="1:22" x14ac:dyDescent="0.25">
      <c r="A3995" s="1">
        <v>6813</v>
      </c>
      <c r="B3995" s="19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1">
        <v>18.312000000000001</v>
      </c>
      <c r="R3995" s="1">
        <v>4</v>
      </c>
      <c r="S3995" s="11">
        <v>-12.207999999999995</v>
      </c>
      <c r="T3995" s="20" t="str">
        <f>VLOOKUP(N3995,Referans!A:B,2,FALSE)</f>
        <v>Ayşe Demir</v>
      </c>
      <c r="U3995" s="20" t="str">
        <f>INDEX(Referans!B:B,MATCH(N3995,Referans!A:A,0))</f>
        <v>Ayşe Demir</v>
      </c>
      <c r="V3995" s="20" t="str">
        <f t="shared" si="62"/>
        <v>ZARARLI</v>
      </c>
    </row>
    <row r="3996" spans="1:22" x14ac:dyDescent="0.25">
      <c r="A3996" s="1">
        <v>6814</v>
      </c>
      <c r="B3996" s="19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1">
        <v>127.93599999999999</v>
      </c>
      <c r="R3996" s="1">
        <v>8</v>
      </c>
      <c r="S3996" s="11">
        <v>4.7975999999999992</v>
      </c>
      <c r="T3996" s="20" t="str">
        <f>VLOOKUP(N3996,Referans!A:B,2,FALSE)</f>
        <v>Ahmet Yılmaz</v>
      </c>
      <c r="U3996" s="20" t="str">
        <f>INDEX(Referans!B:B,MATCH(N3996,Referans!A:A,0))</f>
        <v>Ahmet Yılmaz</v>
      </c>
      <c r="V3996" s="20" t="str">
        <f t="shared" si="62"/>
        <v>KARLI</v>
      </c>
    </row>
    <row r="3997" spans="1:22" x14ac:dyDescent="0.25">
      <c r="A3997" s="1">
        <v>6815</v>
      </c>
      <c r="B3997" s="19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1">
        <v>241.17000000000002</v>
      </c>
      <c r="R3997" s="1">
        <v>2</v>
      </c>
      <c r="S3997" s="11">
        <v>-168.8189999999999</v>
      </c>
      <c r="T3997" s="20" t="str">
        <f>VLOOKUP(N3997,Referans!A:B,2,FALSE)</f>
        <v>Mehmet Kaya</v>
      </c>
      <c r="U3997" s="20" t="str">
        <f>INDEX(Referans!B:B,MATCH(N3997,Referans!A:A,0))</f>
        <v>Mehmet Kaya</v>
      </c>
      <c r="V3997" s="20" t="str">
        <f t="shared" si="62"/>
        <v>ZARARLI</v>
      </c>
    </row>
    <row r="3998" spans="1:22" x14ac:dyDescent="0.25">
      <c r="A3998" s="1">
        <v>6819</v>
      </c>
      <c r="B3998" s="19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1">
        <v>1.6799999999999995</v>
      </c>
      <c r="R3998" s="1">
        <v>5</v>
      </c>
      <c r="S3998" s="11">
        <v>-2.6880000000000015</v>
      </c>
      <c r="T3998" s="20" t="str">
        <f>VLOOKUP(N3998,Referans!A:B,2,FALSE)</f>
        <v>Ayşe Demir</v>
      </c>
      <c r="U3998" s="20" t="str">
        <f>INDEX(Referans!B:B,MATCH(N3998,Referans!A:A,0))</f>
        <v>Ayşe Demir</v>
      </c>
      <c r="V3998" s="20" t="str">
        <f t="shared" si="62"/>
        <v>ZARARLI</v>
      </c>
    </row>
    <row r="3999" spans="1:22" x14ac:dyDescent="0.25">
      <c r="A3999" s="1">
        <v>6820</v>
      </c>
      <c r="B3999" s="19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1">
        <v>7.968</v>
      </c>
      <c r="R3999" s="1">
        <v>3</v>
      </c>
      <c r="S3999" s="11">
        <v>-2.3903999999999996</v>
      </c>
      <c r="T3999" s="20" t="str">
        <f>VLOOKUP(N3999,Referans!A:B,2,FALSE)</f>
        <v>Ahmet Yılmaz</v>
      </c>
      <c r="U3999" s="20" t="str">
        <f>INDEX(Referans!B:B,MATCH(N3999,Referans!A:A,0))</f>
        <v>Ahmet Yılmaz</v>
      </c>
      <c r="V3999" s="20" t="str">
        <f t="shared" si="62"/>
        <v>ZARARLI</v>
      </c>
    </row>
    <row r="4000" spans="1:22" x14ac:dyDescent="0.25">
      <c r="A4000" s="1">
        <v>6821</v>
      </c>
      <c r="B4000" s="19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1">
        <v>113.372</v>
      </c>
      <c r="R4000" s="1">
        <v>2</v>
      </c>
      <c r="S4000" s="11">
        <v>-3.2391999999999896</v>
      </c>
      <c r="T4000" s="20" t="str">
        <f>VLOOKUP(N4000,Referans!A:B,2,FALSE)</f>
        <v>Ahmet Yılmaz</v>
      </c>
      <c r="U4000" s="20" t="str">
        <f>INDEX(Referans!B:B,MATCH(N4000,Referans!A:A,0))</f>
        <v>Ahmet Yılmaz</v>
      </c>
      <c r="V4000" s="20" t="str">
        <f t="shared" si="62"/>
        <v>ZARARLI</v>
      </c>
    </row>
    <row r="4001" spans="1:22" x14ac:dyDescent="0.25">
      <c r="A4001" s="1">
        <v>6822</v>
      </c>
      <c r="B4001" s="19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1">
        <v>2.9600000000000004</v>
      </c>
      <c r="R4001" s="1">
        <v>2</v>
      </c>
      <c r="S4001" s="11">
        <v>-1.4059999999999997</v>
      </c>
      <c r="T4001" s="20" t="str">
        <f>VLOOKUP(N4001,Referans!A:B,2,FALSE)</f>
        <v>Ahmet Yılmaz</v>
      </c>
      <c r="U4001" s="20" t="str">
        <f>INDEX(Referans!B:B,MATCH(N4001,Referans!A:A,0))</f>
        <v>Ahmet Yılmaz</v>
      </c>
      <c r="V4001" s="20" t="str">
        <f t="shared" si="62"/>
        <v>ZARARLI</v>
      </c>
    </row>
    <row r="4002" spans="1:22" x14ac:dyDescent="0.25">
      <c r="A4002" s="1">
        <v>6823</v>
      </c>
      <c r="B4002" s="19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1">
        <v>168.1</v>
      </c>
      <c r="R4002" s="1">
        <v>5</v>
      </c>
      <c r="S4002" s="11">
        <v>43.705999999999996</v>
      </c>
      <c r="T4002" s="20" t="str">
        <f>VLOOKUP(N4002,Referans!A:B,2,FALSE)</f>
        <v>Ayşe Demir</v>
      </c>
      <c r="U4002" s="20" t="str">
        <f>INDEX(Referans!B:B,MATCH(N4002,Referans!A:A,0))</f>
        <v>Ayşe Demir</v>
      </c>
      <c r="V4002" s="20" t="str">
        <f t="shared" si="62"/>
        <v>KARLI</v>
      </c>
    </row>
    <row r="4003" spans="1:22" x14ac:dyDescent="0.25">
      <c r="A4003" s="1">
        <v>6826</v>
      </c>
      <c r="B4003" s="19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1">
        <v>32.479999999999997</v>
      </c>
      <c r="R4003" s="1">
        <v>2</v>
      </c>
      <c r="S4003" s="11">
        <v>4.8719999999999999</v>
      </c>
      <c r="T4003" s="20" t="str">
        <f>VLOOKUP(N4003,Referans!A:B,2,FALSE)</f>
        <v>Ayşe Demir</v>
      </c>
      <c r="U4003" s="20" t="str">
        <f>INDEX(Referans!B:B,MATCH(N4003,Referans!A:A,0))</f>
        <v>Ayşe Demir</v>
      </c>
      <c r="V4003" s="20" t="str">
        <f t="shared" si="62"/>
        <v>KARLI</v>
      </c>
    </row>
    <row r="4004" spans="1:22" x14ac:dyDescent="0.25">
      <c r="A4004" s="1">
        <v>6827</v>
      </c>
      <c r="B4004" s="19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1">
        <v>17499.949999999997</v>
      </c>
      <c r="R4004" s="1">
        <v>5</v>
      </c>
      <c r="S4004" s="11">
        <v>8399.9759999999987</v>
      </c>
      <c r="T4004" s="20" t="str">
        <f>VLOOKUP(N4004,Referans!A:B,2,FALSE)</f>
        <v>Mehmet Kaya</v>
      </c>
      <c r="U4004" s="20" t="str">
        <f>INDEX(Referans!B:B,MATCH(N4004,Referans!A:A,0))</f>
        <v>Mehmet Kaya</v>
      </c>
      <c r="V4004" s="20" t="str">
        <f t="shared" si="62"/>
        <v>KARLI</v>
      </c>
    </row>
    <row r="4005" spans="1:22" x14ac:dyDescent="0.25">
      <c r="A4005" s="1">
        <v>6828</v>
      </c>
      <c r="B4005" s="19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1">
        <v>735.98</v>
      </c>
      <c r="R4005" s="1">
        <v>2</v>
      </c>
      <c r="S4005" s="11">
        <v>331.19099999999997</v>
      </c>
      <c r="T4005" s="20" t="str">
        <f>VLOOKUP(N4005,Referans!A:B,2,FALSE)</f>
        <v>Ayşe Demir</v>
      </c>
      <c r="U4005" s="20" t="str">
        <f>INDEX(Referans!B:B,MATCH(N4005,Referans!A:A,0))</f>
        <v>Ayşe Demir</v>
      </c>
      <c r="V4005" s="20" t="str">
        <f t="shared" si="62"/>
        <v>KARLI</v>
      </c>
    </row>
    <row r="4006" spans="1:22" x14ac:dyDescent="0.25">
      <c r="A4006" s="1">
        <v>6829</v>
      </c>
      <c r="B4006" s="19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1">
        <v>34.370000000000005</v>
      </c>
      <c r="R4006" s="1">
        <v>7</v>
      </c>
      <c r="S4006" s="11">
        <v>16.8413</v>
      </c>
      <c r="T4006" s="20" t="str">
        <f>VLOOKUP(N4006,Referans!A:B,2,FALSE)</f>
        <v>Ayşe Demir</v>
      </c>
      <c r="U4006" s="20" t="str">
        <f>INDEX(Referans!B:B,MATCH(N4006,Referans!A:A,0))</f>
        <v>Ayşe Demir</v>
      </c>
      <c r="V4006" s="20" t="str">
        <f t="shared" si="62"/>
        <v>KARLI</v>
      </c>
    </row>
    <row r="4007" spans="1:22" x14ac:dyDescent="0.25">
      <c r="A4007" s="1">
        <v>6830</v>
      </c>
      <c r="B4007" s="19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1">
        <v>33.96</v>
      </c>
      <c r="R4007" s="1">
        <v>2</v>
      </c>
      <c r="S4007" s="11">
        <v>9.5088000000000008</v>
      </c>
      <c r="T4007" s="20" t="str">
        <f>VLOOKUP(N4007,Referans!A:B,2,FALSE)</f>
        <v>Ayşe Demir</v>
      </c>
      <c r="U4007" s="20" t="str">
        <f>INDEX(Referans!B:B,MATCH(N4007,Referans!A:A,0))</f>
        <v>Ayşe Demir</v>
      </c>
      <c r="V4007" s="20" t="str">
        <f t="shared" si="62"/>
        <v>KARLI</v>
      </c>
    </row>
    <row r="4008" spans="1:22" x14ac:dyDescent="0.25">
      <c r="A4008" s="1">
        <v>6831</v>
      </c>
      <c r="B4008" s="19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1">
        <v>197.96999999999997</v>
      </c>
      <c r="R4008" s="1">
        <v>3</v>
      </c>
      <c r="S4008" s="11">
        <v>53.451900000000009</v>
      </c>
      <c r="T4008" s="20" t="str">
        <f>VLOOKUP(N4008,Referans!A:B,2,FALSE)</f>
        <v>Mehmet Kaya</v>
      </c>
      <c r="U4008" s="20" t="str">
        <f>INDEX(Referans!B:B,MATCH(N4008,Referans!A:A,0))</f>
        <v>Mehmet Kaya</v>
      </c>
      <c r="V4008" s="20" t="str">
        <f t="shared" si="62"/>
        <v>KARLI</v>
      </c>
    </row>
    <row r="4009" spans="1:22" x14ac:dyDescent="0.25">
      <c r="A4009" s="1">
        <v>6832</v>
      </c>
      <c r="B4009" s="19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1">
        <v>17.48</v>
      </c>
      <c r="R4009" s="1">
        <v>4</v>
      </c>
      <c r="S4009" s="11">
        <v>4.5448000000000004</v>
      </c>
      <c r="T4009" s="20" t="str">
        <f>VLOOKUP(N4009,Referans!A:B,2,FALSE)</f>
        <v>Ayşe Demir</v>
      </c>
      <c r="U4009" s="20" t="str">
        <f>INDEX(Referans!B:B,MATCH(N4009,Referans!A:A,0))</f>
        <v>Ayşe Demir</v>
      </c>
      <c r="V4009" s="20" t="str">
        <f t="shared" si="62"/>
        <v>KARLI</v>
      </c>
    </row>
    <row r="4010" spans="1:22" x14ac:dyDescent="0.25">
      <c r="A4010" s="1">
        <v>6834</v>
      </c>
      <c r="B4010" s="19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1">
        <v>146.04000000000002</v>
      </c>
      <c r="R4010" s="1">
        <v>1</v>
      </c>
      <c r="S4010" s="11">
        <v>-12.778499999999994</v>
      </c>
      <c r="T4010" s="20" t="str">
        <f>VLOOKUP(N4010,Referans!A:B,2,FALSE)</f>
        <v>Ahmet Yılmaz</v>
      </c>
      <c r="U4010" s="20" t="str">
        <f>INDEX(Referans!B:B,MATCH(N4010,Referans!A:A,0))</f>
        <v>Ahmet Yılmaz</v>
      </c>
      <c r="V4010" s="20" t="str">
        <f t="shared" si="62"/>
        <v>ZARARLI</v>
      </c>
    </row>
    <row r="4011" spans="1:22" x14ac:dyDescent="0.25">
      <c r="A4011" s="1">
        <v>6835</v>
      </c>
      <c r="B4011" s="19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1">
        <v>27.88</v>
      </c>
      <c r="R4011" s="1">
        <v>2</v>
      </c>
      <c r="S4011" s="11">
        <v>3.9032000000000018</v>
      </c>
      <c r="T4011" s="20" t="str">
        <f>VLOOKUP(N4011,Referans!A:B,2,FALSE)</f>
        <v>Mehmet Kaya</v>
      </c>
      <c r="U4011" s="20" t="str">
        <f>INDEX(Referans!B:B,MATCH(N4011,Referans!A:A,0))</f>
        <v>Mehmet Kaya</v>
      </c>
      <c r="V4011" s="20" t="str">
        <f t="shared" si="62"/>
        <v>KARLI</v>
      </c>
    </row>
    <row r="4012" spans="1:22" x14ac:dyDescent="0.25">
      <c r="A4012" s="1">
        <v>6836</v>
      </c>
      <c r="B4012" s="19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1">
        <v>152.65</v>
      </c>
      <c r="R4012" s="1">
        <v>5</v>
      </c>
      <c r="S4012" s="11">
        <v>70.219000000000008</v>
      </c>
      <c r="T4012" s="20" t="str">
        <f>VLOOKUP(N4012,Referans!A:B,2,FALSE)</f>
        <v>Ayşe Demir</v>
      </c>
      <c r="U4012" s="20" t="str">
        <f>INDEX(Referans!B:B,MATCH(N4012,Referans!A:A,0))</f>
        <v>Ayşe Demir</v>
      </c>
      <c r="V4012" s="20" t="str">
        <f t="shared" si="62"/>
        <v>KARLI</v>
      </c>
    </row>
    <row r="4013" spans="1:22" x14ac:dyDescent="0.25">
      <c r="A4013" s="1">
        <v>6837</v>
      </c>
      <c r="B4013" s="19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1">
        <v>22.72</v>
      </c>
      <c r="R4013" s="1">
        <v>1</v>
      </c>
      <c r="S4013" s="11">
        <v>9.3152000000000008</v>
      </c>
      <c r="T4013" s="20" t="str">
        <f>VLOOKUP(N4013,Referans!A:B,2,FALSE)</f>
        <v>Ahmet Yılmaz</v>
      </c>
      <c r="U4013" s="20" t="str">
        <f>INDEX(Referans!B:B,MATCH(N4013,Referans!A:A,0))</f>
        <v>Ahmet Yılmaz</v>
      </c>
      <c r="V4013" s="20" t="str">
        <f t="shared" si="62"/>
        <v>KARLI</v>
      </c>
    </row>
    <row r="4014" spans="1:22" x14ac:dyDescent="0.25">
      <c r="A4014" s="1">
        <v>6839</v>
      </c>
      <c r="B4014" s="19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1">
        <v>1640.6999999999998</v>
      </c>
      <c r="R4014" s="1">
        <v>5</v>
      </c>
      <c r="S4014" s="11">
        <v>459.39599999999996</v>
      </c>
      <c r="T4014" s="20" t="str">
        <f>VLOOKUP(N4014,Referans!A:B,2,FALSE)</f>
        <v>Ayşe Demir</v>
      </c>
      <c r="U4014" s="20" t="str">
        <f>INDEX(Referans!B:B,MATCH(N4014,Referans!A:A,0))</f>
        <v>Ayşe Demir</v>
      </c>
      <c r="V4014" s="20" t="str">
        <f t="shared" si="62"/>
        <v>KARLI</v>
      </c>
    </row>
    <row r="4015" spans="1:22" x14ac:dyDescent="0.25">
      <c r="A4015" s="1">
        <v>6840</v>
      </c>
      <c r="B4015" s="19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1">
        <v>371.2</v>
      </c>
      <c r="R4015" s="1">
        <v>5</v>
      </c>
      <c r="S4015" s="11">
        <v>41.759999999999948</v>
      </c>
      <c r="T4015" s="20" t="str">
        <f>VLOOKUP(N4015,Referans!A:B,2,FALSE)</f>
        <v>Mehmet Kaya</v>
      </c>
      <c r="U4015" s="20" t="str">
        <f>INDEX(Referans!B:B,MATCH(N4015,Referans!A:A,0))</f>
        <v>Mehmet Kaya</v>
      </c>
      <c r="V4015" s="20" t="str">
        <f t="shared" si="62"/>
        <v>KARLI</v>
      </c>
    </row>
    <row r="4016" spans="1:22" x14ac:dyDescent="0.25">
      <c r="A4016" s="1">
        <v>6842</v>
      </c>
      <c r="B4016" s="19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1">
        <v>20.700000000000003</v>
      </c>
      <c r="R4016" s="1">
        <v>3</v>
      </c>
      <c r="S4016" s="11">
        <v>1.6559999999999988</v>
      </c>
      <c r="T4016" s="20" t="str">
        <f>VLOOKUP(N4016,Referans!A:B,2,FALSE)</f>
        <v>Mehmet Kaya</v>
      </c>
      <c r="U4016" s="20" t="str">
        <f>INDEX(Referans!B:B,MATCH(N4016,Referans!A:A,0))</f>
        <v>Mehmet Kaya</v>
      </c>
      <c r="V4016" s="20" t="str">
        <f t="shared" si="62"/>
        <v>KARLI</v>
      </c>
    </row>
    <row r="4017" spans="1:22" x14ac:dyDescent="0.25">
      <c r="A4017" s="1">
        <v>6843</v>
      </c>
      <c r="B4017" s="19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1">
        <v>11.34</v>
      </c>
      <c r="R4017" s="1">
        <v>3</v>
      </c>
      <c r="S4017" s="11">
        <v>5.2164000000000001</v>
      </c>
      <c r="T4017" s="20" t="str">
        <f>VLOOKUP(N4017,Referans!A:B,2,FALSE)</f>
        <v>Ayşe Demir</v>
      </c>
      <c r="U4017" s="20" t="str">
        <f>INDEX(Referans!B:B,MATCH(N4017,Referans!A:A,0))</f>
        <v>Ayşe Demir</v>
      </c>
      <c r="V4017" s="20" t="str">
        <f t="shared" si="62"/>
        <v>KARLI</v>
      </c>
    </row>
    <row r="4018" spans="1:22" x14ac:dyDescent="0.25">
      <c r="A4018" s="1">
        <v>6844</v>
      </c>
      <c r="B4018" s="19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1">
        <v>67.900000000000006</v>
      </c>
      <c r="R4018" s="1">
        <v>5</v>
      </c>
      <c r="S4018" s="11">
        <v>0.67899999999999849</v>
      </c>
      <c r="T4018" s="20" t="str">
        <f>VLOOKUP(N4018,Referans!A:B,2,FALSE)</f>
        <v>Ayşe Demir</v>
      </c>
      <c r="U4018" s="20" t="str">
        <f>INDEX(Referans!B:B,MATCH(N4018,Referans!A:A,0))</f>
        <v>Ayşe Demir</v>
      </c>
      <c r="V4018" s="20" t="str">
        <f t="shared" si="62"/>
        <v>KARLI</v>
      </c>
    </row>
    <row r="4019" spans="1:22" x14ac:dyDescent="0.25">
      <c r="A4019" s="1">
        <v>6845</v>
      </c>
      <c r="B4019" s="19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1">
        <v>1059.1199999999999</v>
      </c>
      <c r="R4019" s="1">
        <v>4</v>
      </c>
      <c r="S4019" s="11">
        <v>307.14479999999992</v>
      </c>
      <c r="T4019" s="20" t="str">
        <f>VLOOKUP(N4019,Referans!A:B,2,FALSE)</f>
        <v>Ahmet Yılmaz</v>
      </c>
      <c r="U4019" s="20" t="str">
        <f>INDEX(Referans!B:B,MATCH(N4019,Referans!A:A,0))</f>
        <v>Ahmet Yılmaz</v>
      </c>
      <c r="V4019" s="20" t="str">
        <f t="shared" si="62"/>
        <v>KARLI</v>
      </c>
    </row>
    <row r="4020" spans="1:22" x14ac:dyDescent="0.25">
      <c r="A4020" s="1">
        <v>6847</v>
      </c>
      <c r="B4020" s="19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1">
        <v>32.04</v>
      </c>
      <c r="R4020" s="1">
        <v>4</v>
      </c>
      <c r="S4020" s="11">
        <v>14.417999999999999</v>
      </c>
      <c r="T4020" s="20" t="str">
        <f>VLOOKUP(N4020,Referans!A:B,2,FALSE)</f>
        <v>Ayşe Demir</v>
      </c>
      <c r="U4020" s="20" t="str">
        <f>INDEX(Referans!B:B,MATCH(N4020,Referans!A:A,0))</f>
        <v>Ayşe Demir</v>
      </c>
      <c r="V4020" s="20" t="str">
        <f t="shared" si="62"/>
        <v>KARLI</v>
      </c>
    </row>
    <row r="4021" spans="1:22" x14ac:dyDescent="0.25">
      <c r="A4021" s="1">
        <v>6848</v>
      </c>
      <c r="B4021" s="19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1">
        <v>55.991999999999997</v>
      </c>
      <c r="R4021" s="1">
        <v>1</v>
      </c>
      <c r="S4021" s="11">
        <v>3.4995000000000029</v>
      </c>
      <c r="T4021" s="20" t="str">
        <f>VLOOKUP(N4021,Referans!A:B,2,FALSE)</f>
        <v>Mehmet Kaya</v>
      </c>
      <c r="U4021" s="20" t="str">
        <f>INDEX(Referans!B:B,MATCH(N4021,Referans!A:A,0))</f>
        <v>Mehmet Kaya</v>
      </c>
      <c r="V4021" s="20" t="str">
        <f t="shared" si="62"/>
        <v>KARLI</v>
      </c>
    </row>
    <row r="4022" spans="1:22" x14ac:dyDescent="0.25">
      <c r="A4022" s="1">
        <v>6849</v>
      </c>
      <c r="B4022" s="19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1">
        <v>76.864000000000004</v>
      </c>
      <c r="R4022" s="1">
        <v>2</v>
      </c>
      <c r="S4022" s="11">
        <v>26.902399999999993</v>
      </c>
      <c r="T4022" s="20" t="str">
        <f>VLOOKUP(N4022,Referans!A:B,2,FALSE)</f>
        <v>Ayşe Demir</v>
      </c>
      <c r="U4022" s="20" t="str">
        <f>INDEX(Referans!B:B,MATCH(N4022,Referans!A:A,0))</f>
        <v>Ayşe Demir</v>
      </c>
      <c r="V4022" s="20" t="str">
        <f t="shared" si="62"/>
        <v>KARLI</v>
      </c>
    </row>
    <row r="4023" spans="1:22" x14ac:dyDescent="0.25">
      <c r="A4023" s="1">
        <v>6851</v>
      </c>
      <c r="B4023" s="19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1">
        <v>1565.88</v>
      </c>
      <c r="R4023" s="1">
        <v>6</v>
      </c>
      <c r="S4023" s="11">
        <v>407.12880000000007</v>
      </c>
      <c r="T4023" s="20" t="str">
        <f>VLOOKUP(N4023,Referans!A:B,2,FALSE)</f>
        <v>Ahmet Yılmaz</v>
      </c>
      <c r="U4023" s="20" t="str">
        <f>INDEX(Referans!B:B,MATCH(N4023,Referans!A:A,0))</f>
        <v>Ahmet Yılmaz</v>
      </c>
      <c r="V4023" s="20" t="str">
        <f t="shared" si="62"/>
        <v>KARLI</v>
      </c>
    </row>
    <row r="4024" spans="1:22" x14ac:dyDescent="0.25">
      <c r="A4024" s="1">
        <v>6852</v>
      </c>
      <c r="B4024" s="19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1">
        <v>106.05</v>
      </c>
      <c r="R4024" s="1">
        <v>7</v>
      </c>
      <c r="S4024" s="11">
        <v>49.843499999999999</v>
      </c>
      <c r="T4024" s="20" t="str">
        <f>VLOOKUP(N4024,Referans!A:B,2,FALSE)</f>
        <v>Ayşe Demir</v>
      </c>
      <c r="U4024" s="20" t="str">
        <f>INDEX(Referans!B:B,MATCH(N4024,Referans!A:A,0))</f>
        <v>Ayşe Demir</v>
      </c>
      <c r="V4024" s="20" t="str">
        <f t="shared" si="62"/>
        <v>KARLI</v>
      </c>
    </row>
    <row r="4025" spans="1:22" x14ac:dyDescent="0.25">
      <c r="A4025" s="1">
        <v>6853</v>
      </c>
      <c r="B4025" s="19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1">
        <v>62.04</v>
      </c>
      <c r="R4025" s="1">
        <v>4</v>
      </c>
      <c r="S4025" s="11">
        <v>17.371200000000002</v>
      </c>
      <c r="T4025" s="20" t="str">
        <f>VLOOKUP(N4025,Referans!A:B,2,FALSE)</f>
        <v>Ayşe Demir</v>
      </c>
      <c r="U4025" s="20" t="str">
        <f>INDEX(Referans!B:B,MATCH(N4025,Referans!A:A,0))</f>
        <v>Ayşe Demir</v>
      </c>
      <c r="V4025" s="20" t="str">
        <f t="shared" si="62"/>
        <v>KARLI</v>
      </c>
    </row>
    <row r="4026" spans="1:22" x14ac:dyDescent="0.25">
      <c r="A4026" s="1">
        <v>6854</v>
      </c>
      <c r="B4026" s="19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1">
        <v>494.97</v>
      </c>
      <c r="R4026" s="1">
        <v>3</v>
      </c>
      <c r="S4026" s="11">
        <v>148.49099999999996</v>
      </c>
      <c r="T4026" s="20" t="str">
        <f>VLOOKUP(N4026,Referans!A:B,2,FALSE)</f>
        <v>Mehmet Kaya</v>
      </c>
      <c r="U4026" s="20" t="str">
        <f>INDEX(Referans!B:B,MATCH(N4026,Referans!A:A,0))</f>
        <v>Mehmet Kaya</v>
      </c>
      <c r="V4026" s="20" t="str">
        <f t="shared" si="62"/>
        <v>KARLI</v>
      </c>
    </row>
    <row r="4027" spans="1:22" x14ac:dyDescent="0.25">
      <c r="A4027" s="1">
        <v>6855</v>
      </c>
      <c r="B4027" s="19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1">
        <v>367.96</v>
      </c>
      <c r="R4027" s="1">
        <v>4</v>
      </c>
      <c r="S4027" s="11">
        <v>14.718399999999974</v>
      </c>
      <c r="T4027" s="20" t="str">
        <f>VLOOKUP(N4027,Referans!A:B,2,FALSE)</f>
        <v>Ayşe Demir</v>
      </c>
      <c r="U4027" s="20" t="str">
        <f>INDEX(Referans!B:B,MATCH(N4027,Referans!A:A,0))</f>
        <v>Ayşe Demir</v>
      </c>
      <c r="V4027" s="20" t="str">
        <f t="shared" si="62"/>
        <v>KARLI</v>
      </c>
    </row>
    <row r="4028" spans="1:22" x14ac:dyDescent="0.25">
      <c r="A4028" s="1">
        <v>6856</v>
      </c>
      <c r="B4028" s="19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1">
        <v>44.96</v>
      </c>
      <c r="R4028" s="1">
        <v>2</v>
      </c>
      <c r="S4028" s="11">
        <v>20.6816</v>
      </c>
      <c r="T4028" s="20" t="str">
        <f>VLOOKUP(N4028,Referans!A:B,2,FALSE)</f>
        <v>Ayşe Demir</v>
      </c>
      <c r="U4028" s="20" t="str">
        <f>INDEX(Referans!B:B,MATCH(N4028,Referans!A:A,0))</f>
        <v>Ayşe Demir</v>
      </c>
      <c r="V4028" s="20" t="str">
        <f t="shared" si="62"/>
        <v>KARLI</v>
      </c>
    </row>
    <row r="4029" spans="1:22" x14ac:dyDescent="0.25">
      <c r="A4029" s="1">
        <v>6857</v>
      </c>
      <c r="B4029" s="19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1">
        <v>182.94</v>
      </c>
      <c r="R4029" s="1">
        <v>3</v>
      </c>
      <c r="S4029" s="11">
        <v>85.981799999999993</v>
      </c>
      <c r="T4029" s="20" t="str">
        <f>VLOOKUP(N4029,Referans!A:B,2,FALSE)</f>
        <v>Ayşe Demir</v>
      </c>
      <c r="U4029" s="20" t="str">
        <f>INDEX(Referans!B:B,MATCH(N4029,Referans!A:A,0))</f>
        <v>Ayşe Demir</v>
      </c>
      <c r="V4029" s="20" t="str">
        <f t="shared" si="62"/>
        <v>KARLI</v>
      </c>
    </row>
    <row r="4030" spans="1:22" x14ac:dyDescent="0.25">
      <c r="A4030" s="1">
        <v>6858</v>
      </c>
      <c r="B4030" s="19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1">
        <v>28.14</v>
      </c>
      <c r="R4030" s="1">
        <v>3</v>
      </c>
      <c r="S4030" s="11">
        <v>13.507200000000001</v>
      </c>
      <c r="T4030" s="20" t="str">
        <f>VLOOKUP(N4030,Referans!A:B,2,FALSE)</f>
        <v>Ayşe Demir</v>
      </c>
      <c r="U4030" s="20" t="str">
        <f>INDEX(Referans!B:B,MATCH(N4030,Referans!A:A,0))</f>
        <v>Ayşe Demir</v>
      </c>
      <c r="V4030" s="20" t="str">
        <f t="shared" si="62"/>
        <v>KARLI</v>
      </c>
    </row>
    <row r="4031" spans="1:22" x14ac:dyDescent="0.25">
      <c r="A4031" s="1">
        <v>6859</v>
      </c>
      <c r="B4031" s="19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1">
        <v>7.38</v>
      </c>
      <c r="R4031" s="1">
        <v>2</v>
      </c>
      <c r="S4031" s="11">
        <v>3.4685999999999999</v>
      </c>
      <c r="T4031" s="20" t="str">
        <f>VLOOKUP(N4031,Referans!A:B,2,FALSE)</f>
        <v>Ayşe Demir</v>
      </c>
      <c r="U4031" s="20" t="str">
        <f>INDEX(Referans!B:B,MATCH(N4031,Referans!A:A,0))</f>
        <v>Ayşe Demir</v>
      </c>
      <c r="V4031" s="20" t="str">
        <f t="shared" si="62"/>
        <v>KARLI</v>
      </c>
    </row>
    <row r="4032" spans="1:22" x14ac:dyDescent="0.25">
      <c r="A4032" s="1">
        <v>6860</v>
      </c>
      <c r="B4032" s="19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1">
        <v>10.9</v>
      </c>
      <c r="R4032" s="1">
        <v>5</v>
      </c>
      <c r="S4032" s="11">
        <v>3.5970000000000004</v>
      </c>
      <c r="T4032" s="20" t="str">
        <f>VLOOKUP(N4032,Referans!A:B,2,FALSE)</f>
        <v>Ayşe Demir</v>
      </c>
      <c r="U4032" s="20" t="str">
        <f>INDEX(Referans!B:B,MATCH(N4032,Referans!A:A,0))</f>
        <v>Ayşe Demir</v>
      </c>
      <c r="V4032" s="20" t="str">
        <f t="shared" si="62"/>
        <v>KARLI</v>
      </c>
    </row>
    <row r="4033" spans="1:22" x14ac:dyDescent="0.25">
      <c r="A4033" s="1">
        <v>6861</v>
      </c>
      <c r="B4033" s="19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1">
        <v>274.89</v>
      </c>
      <c r="R4033" s="1">
        <v>11</v>
      </c>
      <c r="S4033" s="11">
        <v>46.731299999999962</v>
      </c>
      <c r="T4033" s="20" t="str">
        <f>VLOOKUP(N4033,Referans!A:B,2,FALSE)</f>
        <v>Mehmet Kaya</v>
      </c>
      <c r="U4033" s="20" t="str">
        <f>INDEX(Referans!B:B,MATCH(N4033,Referans!A:A,0))</f>
        <v>Mehmet Kaya</v>
      </c>
      <c r="V4033" s="20" t="str">
        <f t="shared" si="62"/>
        <v>KARLI</v>
      </c>
    </row>
    <row r="4034" spans="1:22" x14ac:dyDescent="0.25">
      <c r="A4034" s="1">
        <v>6862</v>
      </c>
      <c r="B4034" s="19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1">
        <v>23.04</v>
      </c>
      <c r="R4034" s="1">
        <v>8</v>
      </c>
      <c r="S4034" s="11">
        <v>11.2896</v>
      </c>
      <c r="T4034" s="20" t="str">
        <f>VLOOKUP(N4034,Referans!A:B,2,FALSE)</f>
        <v>Ayşe Demir</v>
      </c>
      <c r="U4034" s="20" t="str">
        <f>INDEX(Referans!B:B,MATCH(N4034,Referans!A:A,0))</f>
        <v>Ayşe Demir</v>
      </c>
      <c r="V4034" s="20" t="str">
        <f t="shared" ref="V4034:V4097" si="63">IF(S4034&gt;0,"KARLI",IF(S4034=0,"KAR VEYA ZARAR YOK","ZARARLI"))</f>
        <v>KARLI</v>
      </c>
    </row>
    <row r="4035" spans="1:22" x14ac:dyDescent="0.25">
      <c r="A4035" s="1">
        <v>6863</v>
      </c>
      <c r="B4035" s="19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1">
        <v>218.35200000000003</v>
      </c>
      <c r="R4035" s="1">
        <v>3</v>
      </c>
      <c r="S4035" s="11">
        <v>-19.105800000000016</v>
      </c>
      <c r="T4035" s="20" t="str">
        <f>VLOOKUP(N4035,Referans!A:B,2,FALSE)</f>
        <v>Ahmet Yılmaz</v>
      </c>
      <c r="U4035" s="20" t="str">
        <f>INDEX(Referans!B:B,MATCH(N4035,Referans!A:A,0))</f>
        <v>Ahmet Yılmaz</v>
      </c>
      <c r="V4035" s="20" t="str">
        <f t="shared" si="63"/>
        <v>ZARARLI</v>
      </c>
    </row>
    <row r="4036" spans="1:22" x14ac:dyDescent="0.25">
      <c r="A4036" s="1">
        <v>6864</v>
      </c>
      <c r="B4036" s="19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1">
        <v>10.368000000000002</v>
      </c>
      <c r="R4036" s="1">
        <v>2</v>
      </c>
      <c r="S4036" s="11">
        <v>3.6288</v>
      </c>
      <c r="T4036" s="20" t="str">
        <f>VLOOKUP(N4036,Referans!A:B,2,FALSE)</f>
        <v>Ayşe Demir</v>
      </c>
      <c r="U4036" s="20" t="str">
        <f>INDEX(Referans!B:B,MATCH(N4036,Referans!A:A,0))</f>
        <v>Ayşe Demir</v>
      </c>
      <c r="V4036" s="20" t="str">
        <f t="shared" si="63"/>
        <v>KARLI</v>
      </c>
    </row>
    <row r="4037" spans="1:22" x14ac:dyDescent="0.25">
      <c r="A4037" s="1">
        <v>6865</v>
      </c>
      <c r="B4037" s="19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1">
        <v>12.672000000000001</v>
      </c>
      <c r="R4037" s="1">
        <v>2</v>
      </c>
      <c r="S4037" s="11">
        <v>4.7519999999999998</v>
      </c>
      <c r="T4037" s="20" t="str">
        <f>VLOOKUP(N4037,Referans!A:B,2,FALSE)</f>
        <v>Ayşe Demir</v>
      </c>
      <c r="U4037" s="20" t="str">
        <f>INDEX(Referans!B:B,MATCH(N4037,Referans!A:A,0))</f>
        <v>Ayşe Demir</v>
      </c>
      <c r="V4037" s="20" t="str">
        <f t="shared" si="63"/>
        <v>KARLI</v>
      </c>
    </row>
    <row r="4038" spans="1:22" x14ac:dyDescent="0.25">
      <c r="A4038" s="1">
        <v>6866</v>
      </c>
      <c r="B4038" s="19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1">
        <v>91.96</v>
      </c>
      <c r="R4038" s="1">
        <v>5</v>
      </c>
      <c r="S4038" s="11">
        <v>-20.690999999999992</v>
      </c>
      <c r="T4038" s="20" t="str">
        <f>VLOOKUP(N4038,Referans!A:B,2,FALSE)</f>
        <v>Mehmet Kaya</v>
      </c>
      <c r="U4038" s="20" t="str">
        <f>INDEX(Referans!B:B,MATCH(N4038,Referans!A:A,0))</f>
        <v>Mehmet Kaya</v>
      </c>
      <c r="V4038" s="20" t="str">
        <f t="shared" si="63"/>
        <v>ZARARLI</v>
      </c>
    </row>
    <row r="4039" spans="1:22" x14ac:dyDescent="0.25">
      <c r="A4039" s="1">
        <v>6867</v>
      </c>
      <c r="B4039" s="19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1">
        <v>254.96999999999997</v>
      </c>
      <c r="R4039" s="1">
        <v>3</v>
      </c>
      <c r="S4039" s="11">
        <v>91.789199999999994</v>
      </c>
      <c r="T4039" s="20" t="str">
        <f>VLOOKUP(N4039,Referans!A:B,2,FALSE)</f>
        <v>Mehmet Kaya</v>
      </c>
      <c r="U4039" s="20" t="str">
        <f>INDEX(Referans!B:B,MATCH(N4039,Referans!A:A,0))</f>
        <v>Mehmet Kaya</v>
      </c>
      <c r="V4039" s="20" t="str">
        <f t="shared" si="63"/>
        <v>KARLI</v>
      </c>
    </row>
    <row r="4040" spans="1:22" x14ac:dyDescent="0.25">
      <c r="A4040" s="1">
        <v>6868</v>
      </c>
      <c r="B4040" s="19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1">
        <v>31.983999999999998</v>
      </c>
      <c r="R4040" s="1">
        <v>2</v>
      </c>
      <c r="S4040" s="11">
        <v>-7.9959999999999996</v>
      </c>
      <c r="T4040" s="20" t="str">
        <f>VLOOKUP(N4040,Referans!A:B,2,FALSE)</f>
        <v>Mehmet Kaya</v>
      </c>
      <c r="U4040" s="20" t="str">
        <f>INDEX(Referans!B:B,MATCH(N4040,Referans!A:A,0))</f>
        <v>Mehmet Kaya</v>
      </c>
      <c r="V4040" s="20" t="str">
        <f t="shared" si="63"/>
        <v>ZARARLI</v>
      </c>
    </row>
    <row r="4041" spans="1:22" x14ac:dyDescent="0.25">
      <c r="A4041" s="1">
        <v>6869</v>
      </c>
      <c r="B4041" s="19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1">
        <v>2887.0560000000005</v>
      </c>
      <c r="R4041" s="1">
        <v>9</v>
      </c>
      <c r="S4041" s="11">
        <v>180.44099999999992</v>
      </c>
      <c r="T4041" s="20" t="str">
        <f>VLOOKUP(N4041,Referans!A:B,2,FALSE)</f>
        <v>Ahmet Yılmaz</v>
      </c>
      <c r="U4041" s="20" t="str">
        <f>INDEX(Referans!B:B,MATCH(N4041,Referans!A:A,0))</f>
        <v>Ahmet Yılmaz</v>
      </c>
      <c r="V4041" s="20" t="str">
        <f t="shared" si="63"/>
        <v>KARLI</v>
      </c>
    </row>
    <row r="4042" spans="1:22" x14ac:dyDescent="0.25">
      <c r="A4042" s="1">
        <v>6870</v>
      </c>
      <c r="B4042" s="19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1">
        <v>12.96</v>
      </c>
      <c r="R4042" s="1">
        <v>2</v>
      </c>
      <c r="S4042" s="11">
        <v>6.2208000000000006</v>
      </c>
      <c r="T4042" s="20" t="str">
        <f>VLOOKUP(N4042,Referans!A:B,2,FALSE)</f>
        <v>Ayşe Demir</v>
      </c>
      <c r="U4042" s="20" t="str">
        <f>INDEX(Referans!B:B,MATCH(N4042,Referans!A:A,0))</f>
        <v>Ayşe Demir</v>
      </c>
      <c r="V4042" s="20" t="str">
        <f t="shared" si="63"/>
        <v>KARLI</v>
      </c>
    </row>
    <row r="4043" spans="1:22" x14ac:dyDescent="0.25">
      <c r="A4043" s="1">
        <v>6871</v>
      </c>
      <c r="B4043" s="19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1">
        <v>47.52</v>
      </c>
      <c r="R4043" s="1">
        <v>9</v>
      </c>
      <c r="S4043" s="11">
        <v>21.384</v>
      </c>
      <c r="T4043" s="20" t="str">
        <f>VLOOKUP(N4043,Referans!A:B,2,FALSE)</f>
        <v>Ayşe Demir</v>
      </c>
      <c r="U4043" s="20" t="str">
        <f>INDEX(Referans!B:B,MATCH(N4043,Referans!A:A,0))</f>
        <v>Ayşe Demir</v>
      </c>
      <c r="V4043" s="20" t="str">
        <f t="shared" si="63"/>
        <v>KARLI</v>
      </c>
    </row>
    <row r="4044" spans="1:22" x14ac:dyDescent="0.25">
      <c r="A4044" s="1">
        <v>6872</v>
      </c>
      <c r="B4044" s="19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1">
        <v>11.952000000000002</v>
      </c>
      <c r="R4044" s="1">
        <v>3</v>
      </c>
      <c r="S4044" s="11">
        <v>3.8843999999999994</v>
      </c>
      <c r="T4044" s="20" t="str">
        <f>VLOOKUP(N4044,Referans!A:B,2,FALSE)</f>
        <v>Ayşe Demir</v>
      </c>
      <c r="U4044" s="20" t="str">
        <f>INDEX(Referans!B:B,MATCH(N4044,Referans!A:A,0))</f>
        <v>Ayşe Demir</v>
      </c>
      <c r="V4044" s="20" t="str">
        <f t="shared" si="63"/>
        <v>KARLI</v>
      </c>
    </row>
    <row r="4045" spans="1:22" x14ac:dyDescent="0.25">
      <c r="A4045" s="1">
        <v>6876</v>
      </c>
      <c r="B4045" s="19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1">
        <v>25.06</v>
      </c>
      <c r="R4045" s="1">
        <v>2</v>
      </c>
      <c r="S4045" s="11">
        <v>11.778199999999998</v>
      </c>
      <c r="T4045" s="20" t="str">
        <f>VLOOKUP(N4045,Referans!A:B,2,FALSE)</f>
        <v>Ayşe Demir</v>
      </c>
      <c r="U4045" s="20" t="str">
        <f>INDEX(Referans!B:B,MATCH(N4045,Referans!A:A,0))</f>
        <v>Ayşe Demir</v>
      </c>
      <c r="V4045" s="20" t="str">
        <f t="shared" si="63"/>
        <v>KARLI</v>
      </c>
    </row>
    <row r="4046" spans="1:22" x14ac:dyDescent="0.25">
      <c r="A4046" s="1">
        <v>6877</v>
      </c>
      <c r="B4046" s="19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1">
        <v>1652.94</v>
      </c>
      <c r="R4046" s="1">
        <v>3</v>
      </c>
      <c r="S4046" s="11">
        <v>314.05859999999996</v>
      </c>
      <c r="T4046" s="20" t="str">
        <f>VLOOKUP(N4046,Referans!A:B,2,FALSE)</f>
        <v>Ahmet Yılmaz</v>
      </c>
      <c r="U4046" s="20" t="str">
        <f>INDEX(Referans!B:B,MATCH(N4046,Referans!A:A,0))</f>
        <v>Ahmet Yılmaz</v>
      </c>
      <c r="V4046" s="20" t="str">
        <f t="shared" si="63"/>
        <v>KARLI</v>
      </c>
    </row>
    <row r="4047" spans="1:22" x14ac:dyDescent="0.25">
      <c r="A4047" s="1">
        <v>6886</v>
      </c>
      <c r="B4047" s="19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1">
        <v>37.056000000000004</v>
      </c>
      <c r="R4047" s="1">
        <v>4</v>
      </c>
      <c r="S4047" s="11">
        <v>8.8008000000000006</v>
      </c>
      <c r="T4047" s="20" t="str">
        <f>VLOOKUP(N4047,Referans!A:B,2,FALSE)</f>
        <v>Mehmet Kaya</v>
      </c>
      <c r="U4047" s="20" t="str">
        <f>INDEX(Referans!B:B,MATCH(N4047,Referans!A:A,0))</f>
        <v>Mehmet Kaya</v>
      </c>
      <c r="V4047" s="20" t="str">
        <f t="shared" si="63"/>
        <v>KARLI</v>
      </c>
    </row>
    <row r="4048" spans="1:22" x14ac:dyDescent="0.25">
      <c r="A4048" s="1">
        <v>6887</v>
      </c>
      <c r="B4048" s="19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1">
        <v>259.89600000000002</v>
      </c>
      <c r="R4048" s="1">
        <v>2</v>
      </c>
      <c r="S4048" s="11">
        <v>-56.310799999999972</v>
      </c>
      <c r="T4048" s="20" t="str">
        <f>VLOOKUP(N4048,Referans!A:B,2,FALSE)</f>
        <v>Mehmet Kaya</v>
      </c>
      <c r="U4048" s="20" t="str">
        <f>INDEX(Referans!B:B,MATCH(N4048,Referans!A:A,0))</f>
        <v>Mehmet Kaya</v>
      </c>
      <c r="V4048" s="20" t="str">
        <f t="shared" si="63"/>
        <v>ZARARLI</v>
      </c>
    </row>
    <row r="4049" spans="1:22" x14ac:dyDescent="0.25">
      <c r="A4049" s="1">
        <v>6888</v>
      </c>
      <c r="B4049" s="19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1">
        <v>19.049999999999997</v>
      </c>
      <c r="R4049" s="1">
        <v>3</v>
      </c>
      <c r="S4049" s="11">
        <v>8.7629999999999999</v>
      </c>
      <c r="T4049" s="20" t="str">
        <f>VLOOKUP(N4049,Referans!A:B,2,FALSE)</f>
        <v>Ayşe Demir</v>
      </c>
      <c r="U4049" s="20" t="str">
        <f>INDEX(Referans!B:B,MATCH(N4049,Referans!A:A,0))</f>
        <v>Ayşe Demir</v>
      </c>
      <c r="V4049" s="20" t="str">
        <f t="shared" si="63"/>
        <v>KARLI</v>
      </c>
    </row>
    <row r="4050" spans="1:22" x14ac:dyDescent="0.25">
      <c r="A4050" s="1">
        <v>6889</v>
      </c>
      <c r="B4050" s="19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1">
        <v>73.343999999999994</v>
      </c>
      <c r="R4050" s="1">
        <v>3</v>
      </c>
      <c r="S4050" s="11">
        <v>27.503999999999998</v>
      </c>
      <c r="T4050" s="20" t="str">
        <f>VLOOKUP(N4050,Referans!A:B,2,FALSE)</f>
        <v>Ayşe Demir</v>
      </c>
      <c r="U4050" s="20" t="str">
        <f>INDEX(Referans!B:B,MATCH(N4050,Referans!A:A,0))</f>
        <v>Ayşe Demir</v>
      </c>
      <c r="V4050" s="20" t="str">
        <f t="shared" si="63"/>
        <v>KARLI</v>
      </c>
    </row>
    <row r="4051" spans="1:22" x14ac:dyDescent="0.25">
      <c r="A4051" s="1">
        <v>6890</v>
      </c>
      <c r="B4051" s="19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1">
        <v>95.68</v>
      </c>
      <c r="R4051" s="1">
        <v>8</v>
      </c>
      <c r="S4051" s="11">
        <v>26.790400000000005</v>
      </c>
      <c r="T4051" s="20" t="str">
        <f>VLOOKUP(N4051,Referans!A:B,2,FALSE)</f>
        <v>Mehmet Kaya</v>
      </c>
      <c r="U4051" s="20" t="str">
        <f>INDEX(Referans!B:B,MATCH(N4051,Referans!A:A,0))</f>
        <v>Mehmet Kaya</v>
      </c>
      <c r="V4051" s="20" t="str">
        <f t="shared" si="63"/>
        <v>KARLI</v>
      </c>
    </row>
    <row r="4052" spans="1:22" x14ac:dyDescent="0.25">
      <c r="A4052" s="1">
        <v>6891</v>
      </c>
      <c r="B4052" s="19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1">
        <v>50.96</v>
      </c>
      <c r="R4052" s="1">
        <v>7</v>
      </c>
      <c r="S4052" s="11">
        <v>24.460800000000003</v>
      </c>
      <c r="T4052" s="20" t="str">
        <f>VLOOKUP(N4052,Referans!A:B,2,FALSE)</f>
        <v>Ayşe Demir</v>
      </c>
      <c r="U4052" s="20" t="str">
        <f>INDEX(Referans!B:B,MATCH(N4052,Referans!A:A,0))</f>
        <v>Ayşe Demir</v>
      </c>
      <c r="V4052" s="20" t="str">
        <f t="shared" si="63"/>
        <v>KARLI</v>
      </c>
    </row>
    <row r="4053" spans="1:22" x14ac:dyDescent="0.25">
      <c r="A4053" s="1">
        <v>6892</v>
      </c>
      <c r="B4053" s="19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1">
        <v>113.94</v>
      </c>
      <c r="R4053" s="1">
        <v>3</v>
      </c>
      <c r="S4053" s="11">
        <v>34.181999999999988</v>
      </c>
      <c r="T4053" s="20" t="str">
        <f>VLOOKUP(N4053,Referans!A:B,2,FALSE)</f>
        <v>Ayşe Demir</v>
      </c>
      <c r="U4053" s="20" t="str">
        <f>INDEX(Referans!B:B,MATCH(N4053,Referans!A:A,0))</f>
        <v>Ayşe Demir</v>
      </c>
      <c r="V4053" s="20" t="str">
        <f t="shared" si="63"/>
        <v>KARLI</v>
      </c>
    </row>
    <row r="4054" spans="1:22" x14ac:dyDescent="0.25">
      <c r="A4054" s="1">
        <v>6893</v>
      </c>
      <c r="B4054" s="19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1">
        <v>25.92</v>
      </c>
      <c r="R4054" s="1">
        <v>4</v>
      </c>
      <c r="S4054" s="11">
        <v>12.441600000000001</v>
      </c>
      <c r="T4054" s="20" t="str">
        <f>VLOOKUP(N4054,Referans!A:B,2,FALSE)</f>
        <v>Ayşe Demir</v>
      </c>
      <c r="U4054" s="20" t="str">
        <f>INDEX(Referans!B:B,MATCH(N4054,Referans!A:A,0))</f>
        <v>Ayşe Demir</v>
      </c>
      <c r="V4054" s="20" t="str">
        <f t="shared" si="63"/>
        <v>KARLI</v>
      </c>
    </row>
    <row r="4055" spans="1:22" x14ac:dyDescent="0.25">
      <c r="A4055" s="1">
        <v>6894</v>
      </c>
      <c r="B4055" s="19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1">
        <v>20.32</v>
      </c>
      <c r="R4055" s="1">
        <v>4</v>
      </c>
      <c r="S4055" s="11">
        <v>6.9087999999999994</v>
      </c>
      <c r="T4055" s="20" t="str">
        <f>VLOOKUP(N4055,Referans!A:B,2,FALSE)</f>
        <v>Ahmet Yılmaz</v>
      </c>
      <c r="U4055" s="20" t="str">
        <f>INDEX(Referans!B:B,MATCH(N4055,Referans!A:A,0))</f>
        <v>Ahmet Yılmaz</v>
      </c>
      <c r="V4055" s="20" t="str">
        <f t="shared" si="63"/>
        <v>KARLI</v>
      </c>
    </row>
    <row r="4056" spans="1:22" x14ac:dyDescent="0.25">
      <c r="A4056" s="1">
        <v>6895</v>
      </c>
      <c r="B4056" s="19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1">
        <v>411.98</v>
      </c>
      <c r="R4056" s="1">
        <v>2</v>
      </c>
      <c r="S4056" s="11">
        <v>119.4742</v>
      </c>
      <c r="T4056" s="20" t="str">
        <f>VLOOKUP(N4056,Referans!A:B,2,FALSE)</f>
        <v>Mehmet Kaya</v>
      </c>
      <c r="U4056" s="20" t="str">
        <f>INDEX(Referans!B:B,MATCH(N4056,Referans!A:A,0))</f>
        <v>Mehmet Kaya</v>
      </c>
      <c r="V4056" s="20" t="str">
        <f t="shared" si="63"/>
        <v>KARLI</v>
      </c>
    </row>
    <row r="4057" spans="1:22" x14ac:dyDescent="0.25">
      <c r="A4057" s="1">
        <v>6896</v>
      </c>
      <c r="B4057" s="19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1">
        <v>34.479999999999997</v>
      </c>
      <c r="R4057" s="1">
        <v>2</v>
      </c>
      <c r="S4057" s="11">
        <v>9.9991999999999948</v>
      </c>
      <c r="T4057" s="20" t="str">
        <f>VLOOKUP(N4057,Referans!A:B,2,FALSE)</f>
        <v>Ayşe Demir</v>
      </c>
      <c r="U4057" s="20" t="str">
        <f>INDEX(Referans!B:B,MATCH(N4057,Referans!A:A,0))</f>
        <v>Ayşe Demir</v>
      </c>
      <c r="V4057" s="20" t="str">
        <f t="shared" si="63"/>
        <v>KARLI</v>
      </c>
    </row>
    <row r="4058" spans="1:22" x14ac:dyDescent="0.25">
      <c r="A4058" s="1">
        <v>6897</v>
      </c>
      <c r="B4058" s="19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1">
        <v>244.54999999999998</v>
      </c>
      <c r="R4058" s="1">
        <v>5</v>
      </c>
      <c r="S4058" s="11">
        <v>114.93849999999998</v>
      </c>
      <c r="T4058" s="20" t="str">
        <f>VLOOKUP(N4058,Referans!A:B,2,FALSE)</f>
        <v>Ayşe Demir</v>
      </c>
      <c r="U4058" s="20" t="str">
        <f>INDEX(Referans!B:B,MATCH(N4058,Referans!A:A,0))</f>
        <v>Ayşe Demir</v>
      </c>
      <c r="V4058" s="20" t="str">
        <f t="shared" si="63"/>
        <v>KARLI</v>
      </c>
    </row>
    <row r="4059" spans="1:22" x14ac:dyDescent="0.25">
      <c r="A4059" s="1">
        <v>6898</v>
      </c>
      <c r="B4059" s="19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1">
        <v>10.782000000000002</v>
      </c>
      <c r="R4059" s="1">
        <v>3</v>
      </c>
      <c r="S4059" s="11">
        <v>-7.9067999999999969</v>
      </c>
      <c r="T4059" s="20" t="str">
        <f>VLOOKUP(N4059,Referans!A:B,2,FALSE)</f>
        <v>Ayşe Demir</v>
      </c>
      <c r="U4059" s="20" t="str">
        <f>INDEX(Referans!B:B,MATCH(N4059,Referans!A:A,0))</f>
        <v>Ayşe Demir</v>
      </c>
      <c r="V4059" s="20" t="str">
        <f t="shared" si="63"/>
        <v>ZARARLI</v>
      </c>
    </row>
    <row r="4060" spans="1:22" x14ac:dyDescent="0.25">
      <c r="A4060" s="1">
        <v>6902</v>
      </c>
      <c r="B4060" s="19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1">
        <v>2399.96</v>
      </c>
      <c r="R4060" s="1">
        <v>5</v>
      </c>
      <c r="S4060" s="11">
        <v>839.9860000000001</v>
      </c>
      <c r="T4060" s="20" t="str">
        <f>VLOOKUP(N4060,Referans!A:B,2,FALSE)</f>
        <v>Mehmet Kaya</v>
      </c>
      <c r="U4060" s="20" t="str">
        <f>INDEX(Referans!B:B,MATCH(N4060,Referans!A:A,0))</f>
        <v>Mehmet Kaya</v>
      </c>
      <c r="V4060" s="20" t="str">
        <f t="shared" si="63"/>
        <v>KARLI</v>
      </c>
    </row>
    <row r="4061" spans="1:22" x14ac:dyDescent="0.25">
      <c r="A4061" s="1">
        <v>6903</v>
      </c>
      <c r="B4061" s="19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1">
        <v>16</v>
      </c>
      <c r="R4061" s="1">
        <v>4</v>
      </c>
      <c r="S4061" s="11">
        <v>5.6</v>
      </c>
      <c r="T4061" s="20" t="str">
        <f>VLOOKUP(N4061,Referans!A:B,2,FALSE)</f>
        <v>Ayşe Demir</v>
      </c>
      <c r="U4061" s="20" t="str">
        <f>INDEX(Referans!B:B,MATCH(N4061,Referans!A:A,0))</f>
        <v>Ayşe Demir</v>
      </c>
      <c r="V4061" s="20" t="str">
        <f t="shared" si="63"/>
        <v>KARLI</v>
      </c>
    </row>
    <row r="4062" spans="1:22" x14ac:dyDescent="0.25">
      <c r="A4062" s="1">
        <v>6904</v>
      </c>
      <c r="B4062" s="19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1">
        <v>5.5879999999999992</v>
      </c>
      <c r="R4062" s="1">
        <v>2</v>
      </c>
      <c r="S4062" s="11">
        <v>-15.087600000000002</v>
      </c>
      <c r="T4062" s="20" t="str">
        <f>VLOOKUP(N4062,Referans!A:B,2,FALSE)</f>
        <v>Ayşe Demir</v>
      </c>
      <c r="U4062" s="20" t="str">
        <f>INDEX(Referans!B:B,MATCH(N4062,Referans!A:A,0))</f>
        <v>Ayşe Demir</v>
      </c>
      <c r="V4062" s="20" t="str">
        <f t="shared" si="63"/>
        <v>ZARARLI</v>
      </c>
    </row>
    <row r="4063" spans="1:22" x14ac:dyDescent="0.25">
      <c r="A4063" s="1">
        <v>6905</v>
      </c>
      <c r="B4063" s="19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1">
        <v>235.92</v>
      </c>
      <c r="R4063" s="1">
        <v>5</v>
      </c>
      <c r="S4063" s="11">
        <v>-44.235000000000007</v>
      </c>
      <c r="T4063" s="20" t="str">
        <f>VLOOKUP(N4063,Referans!A:B,2,FALSE)</f>
        <v>Ayşe Demir</v>
      </c>
      <c r="U4063" s="20" t="str">
        <f>INDEX(Referans!B:B,MATCH(N4063,Referans!A:A,0))</f>
        <v>Ayşe Demir</v>
      </c>
      <c r="V4063" s="20" t="str">
        <f t="shared" si="63"/>
        <v>ZARARLI</v>
      </c>
    </row>
    <row r="4064" spans="1:22" x14ac:dyDescent="0.25">
      <c r="A4064" s="1">
        <v>6906</v>
      </c>
      <c r="B4064" s="19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1">
        <v>10.68</v>
      </c>
      <c r="R4064" s="1">
        <v>1</v>
      </c>
      <c r="S4064" s="11">
        <v>2.8836000000000004</v>
      </c>
      <c r="T4064" s="20" t="str">
        <f>VLOOKUP(N4064,Referans!A:B,2,FALSE)</f>
        <v>Ayşe Demir</v>
      </c>
      <c r="U4064" s="20" t="str">
        <f>INDEX(Referans!B:B,MATCH(N4064,Referans!A:A,0))</f>
        <v>Ayşe Demir</v>
      </c>
      <c r="V4064" s="20" t="str">
        <f t="shared" si="63"/>
        <v>KARLI</v>
      </c>
    </row>
    <row r="4065" spans="1:22" x14ac:dyDescent="0.25">
      <c r="A4065" s="1">
        <v>6907</v>
      </c>
      <c r="B4065" s="19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1">
        <v>41.28</v>
      </c>
      <c r="R4065" s="1">
        <v>2</v>
      </c>
      <c r="S4065" s="11">
        <v>19.814399999999999</v>
      </c>
      <c r="T4065" s="20" t="str">
        <f>VLOOKUP(N4065,Referans!A:B,2,FALSE)</f>
        <v>Ayşe Demir</v>
      </c>
      <c r="U4065" s="20" t="str">
        <f>INDEX(Referans!B:B,MATCH(N4065,Referans!A:A,0))</f>
        <v>Ayşe Demir</v>
      </c>
      <c r="V4065" s="20" t="str">
        <f t="shared" si="63"/>
        <v>KARLI</v>
      </c>
    </row>
    <row r="4066" spans="1:22" x14ac:dyDescent="0.25">
      <c r="A4066" s="1">
        <v>6908</v>
      </c>
      <c r="B4066" s="19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1">
        <v>1001.5840000000001</v>
      </c>
      <c r="R4066" s="1">
        <v>2</v>
      </c>
      <c r="S4066" s="11">
        <v>125.19799999999992</v>
      </c>
      <c r="T4066" s="20" t="str">
        <f>VLOOKUP(N4066,Referans!A:B,2,FALSE)</f>
        <v>Mehmet Kaya</v>
      </c>
      <c r="U4066" s="20" t="str">
        <f>INDEX(Referans!B:B,MATCH(N4066,Referans!A:A,0))</f>
        <v>Mehmet Kaya</v>
      </c>
      <c r="V4066" s="20" t="str">
        <f t="shared" si="63"/>
        <v>KARLI</v>
      </c>
    </row>
    <row r="4067" spans="1:22" x14ac:dyDescent="0.25">
      <c r="A4067" s="1">
        <v>6909</v>
      </c>
      <c r="B4067" s="19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1">
        <v>14.76</v>
      </c>
      <c r="R4067" s="1">
        <v>2</v>
      </c>
      <c r="S4067" s="11">
        <v>4.2803999999999984</v>
      </c>
      <c r="T4067" s="20" t="str">
        <f>VLOOKUP(N4067,Referans!A:B,2,FALSE)</f>
        <v>Ahmet Yılmaz</v>
      </c>
      <c r="U4067" s="20" t="str">
        <f>INDEX(Referans!B:B,MATCH(N4067,Referans!A:A,0))</f>
        <v>Ahmet Yılmaz</v>
      </c>
      <c r="V4067" s="20" t="str">
        <f t="shared" si="63"/>
        <v>KARLI</v>
      </c>
    </row>
    <row r="4068" spans="1:22" x14ac:dyDescent="0.25">
      <c r="A4068" s="1">
        <v>6911</v>
      </c>
      <c r="B4068" s="19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1">
        <v>115.96</v>
      </c>
      <c r="R4068" s="1">
        <v>2</v>
      </c>
      <c r="S4068" s="11">
        <v>25.511200000000002</v>
      </c>
      <c r="T4068" s="20" t="str">
        <f>VLOOKUP(N4068,Referans!A:B,2,FALSE)</f>
        <v>Ahmet Yılmaz</v>
      </c>
      <c r="U4068" s="20" t="str">
        <f>INDEX(Referans!B:B,MATCH(N4068,Referans!A:A,0))</f>
        <v>Ahmet Yılmaz</v>
      </c>
      <c r="V4068" s="20" t="str">
        <f t="shared" si="63"/>
        <v>KARLI</v>
      </c>
    </row>
    <row r="4069" spans="1:22" x14ac:dyDescent="0.25">
      <c r="A4069" s="1">
        <v>6912</v>
      </c>
      <c r="B4069" s="19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1">
        <v>186.54</v>
      </c>
      <c r="R4069" s="1">
        <v>3</v>
      </c>
      <c r="S4069" s="11">
        <v>50.365800000000007</v>
      </c>
      <c r="T4069" s="20" t="str">
        <f>VLOOKUP(N4069,Referans!A:B,2,FALSE)</f>
        <v>Ayşe Demir</v>
      </c>
      <c r="U4069" s="20" t="str">
        <f>INDEX(Referans!B:B,MATCH(N4069,Referans!A:A,0))</f>
        <v>Ayşe Demir</v>
      </c>
      <c r="V4069" s="20" t="str">
        <f t="shared" si="63"/>
        <v>KARLI</v>
      </c>
    </row>
    <row r="4070" spans="1:22" x14ac:dyDescent="0.25">
      <c r="A4070" s="1">
        <v>6913</v>
      </c>
      <c r="B4070" s="19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1">
        <v>159.56</v>
      </c>
      <c r="R4070" s="1">
        <v>4</v>
      </c>
      <c r="S4070" s="11">
        <v>59.037199999999999</v>
      </c>
      <c r="T4070" s="20" t="str">
        <f>VLOOKUP(N4070,Referans!A:B,2,FALSE)</f>
        <v>Mehmet Kaya</v>
      </c>
      <c r="U4070" s="20" t="str">
        <f>INDEX(Referans!B:B,MATCH(N4070,Referans!A:A,0))</f>
        <v>Mehmet Kaya</v>
      </c>
      <c r="V4070" s="20" t="str">
        <f t="shared" si="63"/>
        <v>KARLI</v>
      </c>
    </row>
    <row r="4071" spans="1:22" x14ac:dyDescent="0.25">
      <c r="A4071" s="1">
        <v>6919</v>
      </c>
      <c r="B4071" s="19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1">
        <v>28.799999999999997</v>
      </c>
      <c r="R4071" s="1">
        <v>3</v>
      </c>
      <c r="S4071" s="11">
        <v>0.86400000000000077</v>
      </c>
      <c r="T4071" s="20" t="str">
        <f>VLOOKUP(N4071,Referans!A:B,2,FALSE)</f>
        <v>Ayşe Demir</v>
      </c>
      <c r="U4071" s="20" t="str">
        <f>INDEX(Referans!B:B,MATCH(N4071,Referans!A:A,0))</f>
        <v>Ayşe Demir</v>
      </c>
      <c r="V4071" s="20" t="str">
        <f t="shared" si="63"/>
        <v>KARLI</v>
      </c>
    </row>
    <row r="4072" spans="1:22" x14ac:dyDescent="0.25">
      <c r="A4072" s="1">
        <v>6921</v>
      </c>
      <c r="B4072" s="19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1">
        <v>356.78999999999996</v>
      </c>
      <c r="R4072" s="1">
        <v>7</v>
      </c>
      <c r="S4072" s="11">
        <v>99.901199999999989</v>
      </c>
      <c r="T4072" s="20" t="str">
        <f>VLOOKUP(N4072,Referans!A:B,2,FALSE)</f>
        <v>Ayşe Demir</v>
      </c>
      <c r="U4072" s="20" t="str">
        <f>INDEX(Referans!B:B,MATCH(N4072,Referans!A:A,0))</f>
        <v>Ayşe Demir</v>
      </c>
      <c r="V4072" s="20" t="str">
        <f t="shared" si="63"/>
        <v>KARLI</v>
      </c>
    </row>
    <row r="4073" spans="1:22" x14ac:dyDescent="0.25">
      <c r="A4073" s="1">
        <v>6922</v>
      </c>
      <c r="B4073" s="19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1">
        <v>16.98</v>
      </c>
      <c r="R4073" s="1">
        <v>1</v>
      </c>
      <c r="S4073" s="11">
        <v>8.49</v>
      </c>
      <c r="T4073" s="20" t="str">
        <f>VLOOKUP(N4073,Referans!A:B,2,FALSE)</f>
        <v>Ayşe Demir</v>
      </c>
      <c r="U4073" s="20" t="str">
        <f>INDEX(Referans!B:B,MATCH(N4073,Referans!A:A,0))</f>
        <v>Ayşe Demir</v>
      </c>
      <c r="V4073" s="20" t="str">
        <f t="shared" si="63"/>
        <v>KARLI</v>
      </c>
    </row>
    <row r="4074" spans="1:22" x14ac:dyDescent="0.25">
      <c r="A4074" s="1">
        <v>6927</v>
      </c>
      <c r="B4074" s="19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1">
        <v>18.899999999999999</v>
      </c>
      <c r="R4074" s="1">
        <v>3</v>
      </c>
      <c r="S4074" s="11">
        <v>8.6939999999999991</v>
      </c>
      <c r="T4074" s="20" t="str">
        <f>VLOOKUP(N4074,Referans!A:B,2,FALSE)</f>
        <v>Ayşe Demir</v>
      </c>
      <c r="U4074" s="20" t="str">
        <f>INDEX(Referans!B:B,MATCH(N4074,Referans!A:A,0))</f>
        <v>Ayşe Demir</v>
      </c>
      <c r="V4074" s="20" t="str">
        <f t="shared" si="63"/>
        <v>KARLI</v>
      </c>
    </row>
    <row r="4075" spans="1:22" x14ac:dyDescent="0.25">
      <c r="A4075" s="1">
        <v>6928</v>
      </c>
      <c r="B4075" s="19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1">
        <v>93.68</v>
      </c>
      <c r="R4075" s="1">
        <v>4</v>
      </c>
      <c r="S4075" s="11">
        <v>25.293599999999998</v>
      </c>
      <c r="T4075" s="20" t="str">
        <f>VLOOKUP(N4075,Referans!A:B,2,FALSE)</f>
        <v>Ayşe Demir</v>
      </c>
      <c r="U4075" s="20" t="str">
        <f>INDEX(Referans!B:B,MATCH(N4075,Referans!A:A,0))</f>
        <v>Ayşe Demir</v>
      </c>
      <c r="V4075" s="20" t="str">
        <f t="shared" si="63"/>
        <v>KARLI</v>
      </c>
    </row>
    <row r="4076" spans="1:22" x14ac:dyDescent="0.25">
      <c r="A4076" s="1">
        <v>6929</v>
      </c>
      <c r="B4076" s="19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1">
        <v>21.93</v>
      </c>
      <c r="R4076" s="1">
        <v>3</v>
      </c>
      <c r="S4076" s="11">
        <v>10.307099999999998</v>
      </c>
      <c r="T4076" s="20" t="str">
        <f>VLOOKUP(N4076,Referans!A:B,2,FALSE)</f>
        <v>Ayşe Demir</v>
      </c>
      <c r="U4076" s="20" t="str">
        <f>INDEX(Referans!B:B,MATCH(N4076,Referans!A:A,0))</f>
        <v>Ayşe Demir</v>
      </c>
      <c r="V4076" s="20" t="str">
        <f t="shared" si="63"/>
        <v>KARLI</v>
      </c>
    </row>
    <row r="4077" spans="1:22" x14ac:dyDescent="0.25">
      <c r="A4077" s="1">
        <v>6930</v>
      </c>
      <c r="B4077" s="19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1">
        <v>862.34400000000005</v>
      </c>
      <c r="R4077" s="1">
        <v>7</v>
      </c>
      <c r="S4077" s="11">
        <v>97.013699999999858</v>
      </c>
      <c r="T4077" s="20" t="str">
        <f>VLOOKUP(N4077,Referans!A:B,2,FALSE)</f>
        <v>Mehmet Kaya</v>
      </c>
      <c r="U4077" s="20" t="str">
        <f>INDEX(Referans!B:B,MATCH(N4077,Referans!A:A,0))</f>
        <v>Mehmet Kaya</v>
      </c>
      <c r="V4077" s="20" t="str">
        <f t="shared" si="63"/>
        <v>KARLI</v>
      </c>
    </row>
    <row r="4078" spans="1:22" x14ac:dyDescent="0.25">
      <c r="A4078" s="1">
        <v>6931</v>
      </c>
      <c r="B4078" s="19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1">
        <v>19.98</v>
      </c>
      <c r="R4078" s="1">
        <v>1</v>
      </c>
      <c r="S4078" s="11">
        <v>9.3905999999999992</v>
      </c>
      <c r="T4078" s="20" t="str">
        <f>VLOOKUP(N4078,Referans!A:B,2,FALSE)</f>
        <v>Ayşe Demir</v>
      </c>
      <c r="U4078" s="20" t="str">
        <f>INDEX(Referans!B:B,MATCH(N4078,Referans!A:A,0))</f>
        <v>Ayşe Demir</v>
      </c>
      <c r="V4078" s="20" t="str">
        <f t="shared" si="63"/>
        <v>KARLI</v>
      </c>
    </row>
    <row r="4079" spans="1:22" x14ac:dyDescent="0.25">
      <c r="A4079" s="1">
        <v>6936</v>
      </c>
      <c r="B4079" s="19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1">
        <v>95.976000000000013</v>
      </c>
      <c r="R4079" s="1">
        <v>3</v>
      </c>
      <c r="S4079" s="11">
        <v>-10.797300000000011</v>
      </c>
      <c r="T4079" s="20" t="str">
        <f>VLOOKUP(N4079,Referans!A:B,2,FALSE)</f>
        <v>Mehmet Kaya</v>
      </c>
      <c r="U4079" s="20" t="str">
        <f>INDEX(Referans!B:B,MATCH(N4079,Referans!A:A,0))</f>
        <v>Mehmet Kaya</v>
      </c>
      <c r="V4079" s="20" t="str">
        <f t="shared" si="63"/>
        <v>ZARARLI</v>
      </c>
    </row>
    <row r="4080" spans="1:22" x14ac:dyDescent="0.25">
      <c r="A4080" s="1">
        <v>6937</v>
      </c>
      <c r="B4080" s="19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1">
        <v>84.272000000000006</v>
      </c>
      <c r="R4080" s="1">
        <v>2</v>
      </c>
      <c r="S4080" s="11">
        <v>-75.844800000000006</v>
      </c>
      <c r="T4080" s="20" t="str">
        <f>VLOOKUP(N4080,Referans!A:B,2,FALSE)</f>
        <v>Ahmet Yılmaz</v>
      </c>
      <c r="U4080" s="20" t="str">
        <f>INDEX(Referans!B:B,MATCH(N4080,Referans!A:A,0))</f>
        <v>Ahmet Yılmaz</v>
      </c>
      <c r="V4080" s="20" t="str">
        <f t="shared" si="63"/>
        <v>ZARARLI</v>
      </c>
    </row>
    <row r="4081" spans="1:22" x14ac:dyDescent="0.25">
      <c r="A4081" s="1">
        <v>6939</v>
      </c>
      <c r="B4081" s="19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1">
        <v>479.72</v>
      </c>
      <c r="R4081" s="1">
        <v>4</v>
      </c>
      <c r="S4081" s="11">
        <v>52.769200000000012</v>
      </c>
      <c r="T4081" s="20" t="str">
        <f>VLOOKUP(N4081,Referans!A:B,2,FALSE)</f>
        <v>Mehmet Kaya</v>
      </c>
      <c r="U4081" s="20" t="str">
        <f>INDEX(Referans!B:B,MATCH(N4081,Referans!A:A,0))</f>
        <v>Mehmet Kaya</v>
      </c>
      <c r="V4081" s="20" t="str">
        <f t="shared" si="63"/>
        <v>KARLI</v>
      </c>
    </row>
    <row r="4082" spans="1:22" x14ac:dyDescent="0.25">
      <c r="A4082" s="1">
        <v>6940</v>
      </c>
      <c r="B4082" s="19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1">
        <v>102.36799999999999</v>
      </c>
      <c r="R4082" s="1">
        <v>2</v>
      </c>
      <c r="S4082" s="11">
        <v>37.108400000000003</v>
      </c>
      <c r="T4082" s="20" t="str">
        <f>VLOOKUP(N4082,Referans!A:B,2,FALSE)</f>
        <v>Ayşe Demir</v>
      </c>
      <c r="U4082" s="20" t="str">
        <f>INDEX(Referans!B:B,MATCH(N4082,Referans!A:A,0))</f>
        <v>Ayşe Demir</v>
      </c>
      <c r="V4082" s="20" t="str">
        <f t="shared" si="63"/>
        <v>KARLI</v>
      </c>
    </row>
    <row r="4083" spans="1:22" x14ac:dyDescent="0.25">
      <c r="A4083" s="1">
        <v>6941</v>
      </c>
      <c r="B4083" s="19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1">
        <v>28.4</v>
      </c>
      <c r="R4083" s="1">
        <v>5</v>
      </c>
      <c r="S4083" s="11">
        <v>8.2359999999999989</v>
      </c>
      <c r="T4083" s="20" t="str">
        <f>VLOOKUP(N4083,Referans!A:B,2,FALSE)</f>
        <v>Ayşe Demir</v>
      </c>
      <c r="U4083" s="20" t="str">
        <f>INDEX(Referans!B:B,MATCH(N4083,Referans!A:A,0))</f>
        <v>Ayşe Demir</v>
      </c>
      <c r="V4083" s="20" t="str">
        <f t="shared" si="63"/>
        <v>KARLI</v>
      </c>
    </row>
    <row r="4084" spans="1:22" x14ac:dyDescent="0.25">
      <c r="A4084" s="1">
        <v>6942</v>
      </c>
      <c r="B4084" s="19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1">
        <v>713.88</v>
      </c>
      <c r="R4084" s="1">
        <v>4</v>
      </c>
      <c r="S4084" s="11">
        <v>214.16399999999993</v>
      </c>
      <c r="T4084" s="20" t="str">
        <f>VLOOKUP(N4084,Referans!A:B,2,FALSE)</f>
        <v>Ayşe Demir</v>
      </c>
      <c r="U4084" s="20" t="str">
        <f>INDEX(Referans!B:B,MATCH(N4084,Referans!A:A,0))</f>
        <v>Ayşe Demir</v>
      </c>
      <c r="V4084" s="20" t="str">
        <f t="shared" si="63"/>
        <v>KARLI</v>
      </c>
    </row>
    <row r="4085" spans="1:22" x14ac:dyDescent="0.25">
      <c r="A4085" s="1">
        <v>6943</v>
      </c>
      <c r="B4085" s="19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1">
        <v>68.52</v>
      </c>
      <c r="R4085" s="1">
        <v>3</v>
      </c>
      <c r="S4085" s="11">
        <v>31.519199999999998</v>
      </c>
      <c r="T4085" s="20" t="str">
        <f>VLOOKUP(N4085,Referans!A:B,2,FALSE)</f>
        <v>Ayşe Demir</v>
      </c>
      <c r="U4085" s="20" t="str">
        <f>INDEX(Referans!B:B,MATCH(N4085,Referans!A:A,0))</f>
        <v>Ayşe Demir</v>
      </c>
      <c r="V4085" s="20" t="str">
        <f t="shared" si="63"/>
        <v>KARLI</v>
      </c>
    </row>
    <row r="4086" spans="1:22" x14ac:dyDescent="0.25">
      <c r="A4086" s="1">
        <v>6946</v>
      </c>
      <c r="B4086" s="19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1">
        <v>523.91999999999996</v>
      </c>
      <c r="R4086" s="1">
        <v>5</v>
      </c>
      <c r="S4086" s="11">
        <v>-26.195999999999984</v>
      </c>
      <c r="T4086" s="20" t="str">
        <f>VLOOKUP(N4086,Referans!A:B,2,FALSE)</f>
        <v>Ahmet Yılmaz</v>
      </c>
      <c r="U4086" s="20" t="str">
        <f>INDEX(Referans!B:B,MATCH(N4086,Referans!A:A,0))</f>
        <v>Ahmet Yılmaz</v>
      </c>
      <c r="V4086" s="20" t="str">
        <f t="shared" si="63"/>
        <v>ZARARLI</v>
      </c>
    </row>
    <row r="4087" spans="1:22" x14ac:dyDescent="0.25">
      <c r="A4087" s="1">
        <v>6950</v>
      </c>
      <c r="B4087" s="19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1">
        <v>58.407999999999994</v>
      </c>
      <c r="R4087" s="1">
        <v>7</v>
      </c>
      <c r="S4087" s="11">
        <v>18.252499999999998</v>
      </c>
      <c r="T4087" s="20" t="str">
        <f>VLOOKUP(N4087,Referans!A:B,2,FALSE)</f>
        <v>Ayşe Demir</v>
      </c>
      <c r="U4087" s="20" t="str">
        <f>INDEX(Referans!B:B,MATCH(N4087,Referans!A:A,0))</f>
        <v>Ayşe Demir</v>
      </c>
      <c r="V4087" s="20" t="str">
        <f t="shared" si="63"/>
        <v>KARLI</v>
      </c>
    </row>
    <row r="4088" spans="1:22" x14ac:dyDescent="0.25">
      <c r="A4088" s="1">
        <v>6951</v>
      </c>
      <c r="B4088" s="19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1">
        <v>79.97399999999999</v>
      </c>
      <c r="R4088" s="1">
        <v>3</v>
      </c>
      <c r="S4088" s="11">
        <v>-29.323800000000006</v>
      </c>
      <c r="T4088" s="20" t="str">
        <f>VLOOKUP(N4088,Referans!A:B,2,FALSE)</f>
        <v>Ahmet Yılmaz</v>
      </c>
      <c r="U4088" s="20" t="str">
        <f>INDEX(Referans!B:B,MATCH(N4088,Referans!A:A,0))</f>
        <v>Ahmet Yılmaz</v>
      </c>
      <c r="V4088" s="20" t="str">
        <f t="shared" si="63"/>
        <v>ZARARLI</v>
      </c>
    </row>
    <row r="4089" spans="1:22" x14ac:dyDescent="0.25">
      <c r="A4089" s="1">
        <v>6957</v>
      </c>
      <c r="B4089" s="19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1">
        <v>36.4</v>
      </c>
      <c r="R4089" s="1">
        <v>5</v>
      </c>
      <c r="S4089" s="11">
        <v>17.107999999999997</v>
      </c>
      <c r="T4089" s="20" t="str">
        <f>VLOOKUP(N4089,Referans!A:B,2,FALSE)</f>
        <v>Ayşe Demir</v>
      </c>
      <c r="U4089" s="20" t="str">
        <f>INDEX(Referans!B:B,MATCH(N4089,Referans!A:A,0))</f>
        <v>Ayşe Demir</v>
      </c>
      <c r="V4089" s="20" t="str">
        <f t="shared" si="63"/>
        <v>KARLI</v>
      </c>
    </row>
    <row r="4090" spans="1:22" x14ac:dyDescent="0.25">
      <c r="A4090" s="1">
        <v>6958</v>
      </c>
      <c r="B4090" s="19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1">
        <v>51.75</v>
      </c>
      <c r="R4090" s="1">
        <v>1</v>
      </c>
      <c r="S4090" s="11">
        <v>15.524999999999999</v>
      </c>
      <c r="T4090" s="20" t="str">
        <f>VLOOKUP(N4090,Referans!A:B,2,FALSE)</f>
        <v>Ahmet Yılmaz</v>
      </c>
      <c r="U4090" s="20" t="str">
        <f>INDEX(Referans!B:B,MATCH(N4090,Referans!A:A,0))</f>
        <v>Ahmet Yılmaz</v>
      </c>
      <c r="V4090" s="20" t="str">
        <f t="shared" si="63"/>
        <v>KARLI</v>
      </c>
    </row>
    <row r="4091" spans="1:22" x14ac:dyDescent="0.25">
      <c r="A4091" s="1">
        <v>6962</v>
      </c>
      <c r="B4091" s="19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1">
        <v>7.8000000000000007</v>
      </c>
      <c r="R4091" s="1">
        <v>3</v>
      </c>
      <c r="S4091" s="11">
        <v>2.1060000000000008</v>
      </c>
      <c r="T4091" s="20" t="str">
        <f>VLOOKUP(N4091,Referans!A:B,2,FALSE)</f>
        <v>Ayşe Demir</v>
      </c>
      <c r="U4091" s="20" t="str">
        <f>INDEX(Referans!B:B,MATCH(N4091,Referans!A:A,0))</f>
        <v>Ayşe Demir</v>
      </c>
      <c r="V4091" s="20" t="str">
        <f t="shared" si="63"/>
        <v>KARLI</v>
      </c>
    </row>
    <row r="4092" spans="1:22" x14ac:dyDescent="0.25">
      <c r="A4092" s="1">
        <v>6963</v>
      </c>
      <c r="B4092" s="19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1">
        <v>10.199999999999999</v>
      </c>
      <c r="R4092" s="1">
        <v>5</v>
      </c>
      <c r="S4092" s="11">
        <v>4.7939999999999996</v>
      </c>
      <c r="T4092" s="20" t="str">
        <f>VLOOKUP(N4092,Referans!A:B,2,FALSE)</f>
        <v>Ayşe Demir</v>
      </c>
      <c r="U4092" s="20" t="str">
        <f>INDEX(Referans!B:B,MATCH(N4092,Referans!A:A,0))</f>
        <v>Ayşe Demir</v>
      </c>
      <c r="V4092" s="20" t="str">
        <f t="shared" si="63"/>
        <v>KARLI</v>
      </c>
    </row>
    <row r="4093" spans="1:22" x14ac:dyDescent="0.25">
      <c r="A4093" s="1">
        <v>6964</v>
      </c>
      <c r="B4093" s="19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1">
        <v>22.32</v>
      </c>
      <c r="R4093" s="1">
        <v>3</v>
      </c>
      <c r="S4093" s="11">
        <v>5.580000000000001</v>
      </c>
      <c r="T4093" s="20" t="str">
        <f>VLOOKUP(N4093,Referans!A:B,2,FALSE)</f>
        <v>Ayşe Demir</v>
      </c>
      <c r="U4093" s="20" t="str">
        <f>INDEX(Referans!B:B,MATCH(N4093,Referans!A:A,0))</f>
        <v>Ayşe Demir</v>
      </c>
      <c r="V4093" s="20" t="str">
        <f t="shared" si="63"/>
        <v>KARLI</v>
      </c>
    </row>
    <row r="4094" spans="1:22" x14ac:dyDescent="0.25">
      <c r="A4094" s="1">
        <v>6965</v>
      </c>
      <c r="B4094" s="19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1">
        <v>24.1</v>
      </c>
      <c r="R4094" s="1">
        <v>5</v>
      </c>
      <c r="S4094" s="11">
        <v>11.086</v>
      </c>
      <c r="T4094" s="20" t="str">
        <f>VLOOKUP(N4094,Referans!A:B,2,FALSE)</f>
        <v>Ayşe Demir</v>
      </c>
      <c r="U4094" s="20" t="str">
        <f>INDEX(Referans!B:B,MATCH(N4094,Referans!A:A,0))</f>
        <v>Ayşe Demir</v>
      </c>
      <c r="V4094" s="20" t="str">
        <f t="shared" si="63"/>
        <v>KARLI</v>
      </c>
    </row>
    <row r="4095" spans="1:22" x14ac:dyDescent="0.25">
      <c r="A4095" s="1">
        <v>6966</v>
      </c>
      <c r="B4095" s="19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1">
        <v>75.98</v>
      </c>
      <c r="R4095" s="1">
        <v>2</v>
      </c>
      <c r="S4095" s="11">
        <v>18.235199999999999</v>
      </c>
      <c r="T4095" s="20" t="str">
        <f>VLOOKUP(N4095,Referans!A:B,2,FALSE)</f>
        <v>Mehmet Kaya</v>
      </c>
      <c r="U4095" s="20" t="str">
        <f>INDEX(Referans!B:B,MATCH(N4095,Referans!A:A,0))</f>
        <v>Mehmet Kaya</v>
      </c>
      <c r="V4095" s="20" t="str">
        <f t="shared" si="63"/>
        <v>KARLI</v>
      </c>
    </row>
    <row r="4096" spans="1:22" x14ac:dyDescent="0.25">
      <c r="A4096" s="1">
        <v>6967</v>
      </c>
      <c r="B4096" s="19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1">
        <v>6.46</v>
      </c>
      <c r="R4096" s="1">
        <v>2</v>
      </c>
      <c r="S4096" s="11">
        <v>3.1654</v>
      </c>
      <c r="T4096" s="20" t="str">
        <f>VLOOKUP(N4096,Referans!A:B,2,FALSE)</f>
        <v>Ayşe Demir</v>
      </c>
      <c r="U4096" s="20" t="str">
        <f>INDEX(Referans!B:B,MATCH(N4096,Referans!A:A,0))</f>
        <v>Ayşe Demir</v>
      </c>
      <c r="V4096" s="20" t="str">
        <f t="shared" si="63"/>
        <v>KARLI</v>
      </c>
    </row>
    <row r="4097" spans="1:22" x14ac:dyDescent="0.25">
      <c r="A4097" s="1">
        <v>6968</v>
      </c>
      <c r="B4097" s="19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1">
        <v>60.12</v>
      </c>
      <c r="R4097" s="1">
        <v>9</v>
      </c>
      <c r="S4097" s="11">
        <v>28.857599999999998</v>
      </c>
      <c r="T4097" s="20" t="str">
        <f>VLOOKUP(N4097,Referans!A:B,2,FALSE)</f>
        <v>Ayşe Demir</v>
      </c>
      <c r="U4097" s="20" t="str">
        <f>INDEX(Referans!B:B,MATCH(N4097,Referans!A:A,0))</f>
        <v>Ayşe Demir</v>
      </c>
      <c r="V4097" s="20" t="str">
        <f t="shared" si="63"/>
        <v>KARLI</v>
      </c>
    </row>
    <row r="4098" spans="1:22" x14ac:dyDescent="0.25">
      <c r="A4098" s="1">
        <v>6970</v>
      </c>
      <c r="B4098" s="19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1">
        <v>24.849999999999998</v>
      </c>
      <c r="R4098" s="1">
        <v>5</v>
      </c>
      <c r="S4098" s="11">
        <v>7.7034999999999982</v>
      </c>
      <c r="T4098" s="20" t="str">
        <f>VLOOKUP(N4098,Referans!A:B,2,FALSE)</f>
        <v>Ahmet Yılmaz</v>
      </c>
      <c r="U4098" s="20" t="str">
        <f>INDEX(Referans!B:B,MATCH(N4098,Referans!A:A,0))</f>
        <v>Ahmet Yılmaz</v>
      </c>
      <c r="V4098" s="20" t="str">
        <f t="shared" ref="V4098:V4161" si="64">IF(S4098&gt;0,"KARLI",IF(S4098=0,"KAR VEYA ZARAR YOK","ZARARLI"))</f>
        <v>KARLI</v>
      </c>
    </row>
    <row r="4099" spans="1:22" x14ac:dyDescent="0.25">
      <c r="A4099" s="1">
        <v>6971</v>
      </c>
      <c r="B4099" s="19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1">
        <v>12.624000000000001</v>
      </c>
      <c r="R4099" s="1">
        <v>2</v>
      </c>
      <c r="S4099" s="11">
        <v>-2.5248000000000022</v>
      </c>
      <c r="T4099" s="20" t="str">
        <f>VLOOKUP(N4099,Referans!A:B,2,FALSE)</f>
        <v>Ayşe Demir</v>
      </c>
      <c r="U4099" s="20" t="str">
        <f>INDEX(Referans!B:B,MATCH(N4099,Referans!A:A,0))</f>
        <v>Ayşe Demir</v>
      </c>
      <c r="V4099" s="20" t="str">
        <f t="shared" si="64"/>
        <v>ZARARLI</v>
      </c>
    </row>
    <row r="4100" spans="1:22" x14ac:dyDescent="0.25">
      <c r="A4100" s="1">
        <v>6972</v>
      </c>
      <c r="B4100" s="19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1">
        <v>89.584000000000003</v>
      </c>
      <c r="R4100" s="1">
        <v>2</v>
      </c>
      <c r="S4100" s="11">
        <v>4.4792000000000058</v>
      </c>
      <c r="T4100" s="20" t="str">
        <f>VLOOKUP(N4100,Referans!A:B,2,FALSE)</f>
        <v>Mehmet Kaya</v>
      </c>
      <c r="U4100" s="20" t="str">
        <f>INDEX(Referans!B:B,MATCH(N4100,Referans!A:A,0))</f>
        <v>Mehmet Kaya</v>
      </c>
      <c r="V4100" s="20" t="str">
        <f t="shared" si="64"/>
        <v>KARLI</v>
      </c>
    </row>
    <row r="4101" spans="1:22" x14ac:dyDescent="0.25">
      <c r="A4101" s="1">
        <v>6973</v>
      </c>
      <c r="B4101" s="19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1">
        <v>471.92</v>
      </c>
      <c r="R4101" s="1">
        <v>2</v>
      </c>
      <c r="S4101" s="11">
        <v>29.495000000000019</v>
      </c>
      <c r="T4101" s="20" t="str">
        <f>VLOOKUP(N4101,Referans!A:B,2,FALSE)</f>
        <v>Mehmet Kaya</v>
      </c>
      <c r="U4101" s="20" t="str">
        <f>INDEX(Referans!B:B,MATCH(N4101,Referans!A:A,0))</f>
        <v>Mehmet Kaya</v>
      </c>
      <c r="V4101" s="20" t="str">
        <f t="shared" si="64"/>
        <v>KARLI</v>
      </c>
    </row>
    <row r="4102" spans="1:22" x14ac:dyDescent="0.25">
      <c r="A4102" s="1">
        <v>6974</v>
      </c>
      <c r="B4102" s="19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1">
        <v>18.180000000000003</v>
      </c>
      <c r="R4102" s="1">
        <v>4</v>
      </c>
      <c r="S4102" s="11">
        <v>-13.938000000000002</v>
      </c>
      <c r="T4102" s="20" t="str">
        <f>VLOOKUP(N4102,Referans!A:B,2,FALSE)</f>
        <v>Ayşe Demir</v>
      </c>
      <c r="U4102" s="20" t="str">
        <f>INDEX(Referans!B:B,MATCH(N4102,Referans!A:A,0))</f>
        <v>Ayşe Demir</v>
      </c>
      <c r="V4102" s="20" t="str">
        <f t="shared" si="64"/>
        <v>ZARARLI</v>
      </c>
    </row>
    <row r="4103" spans="1:22" x14ac:dyDescent="0.25">
      <c r="A4103" s="1">
        <v>6975</v>
      </c>
      <c r="B4103" s="19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1">
        <v>31.744</v>
      </c>
      <c r="R4103" s="1">
        <v>2</v>
      </c>
      <c r="S4103" s="11">
        <v>8.3328000000000024</v>
      </c>
      <c r="T4103" s="20" t="str">
        <f>VLOOKUP(N4103,Referans!A:B,2,FALSE)</f>
        <v>Ayşe Demir</v>
      </c>
      <c r="U4103" s="20" t="str">
        <f>INDEX(Referans!B:B,MATCH(N4103,Referans!A:A,0))</f>
        <v>Ayşe Demir</v>
      </c>
      <c r="V4103" s="20" t="str">
        <f t="shared" si="64"/>
        <v>KARLI</v>
      </c>
    </row>
    <row r="4104" spans="1:22" x14ac:dyDescent="0.25">
      <c r="A4104" s="1">
        <v>6978</v>
      </c>
      <c r="B4104" s="19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1">
        <v>59.98</v>
      </c>
      <c r="R4104" s="1">
        <v>2</v>
      </c>
      <c r="S4104" s="11">
        <v>17.993999999999993</v>
      </c>
      <c r="T4104" s="20" t="str">
        <f>VLOOKUP(N4104,Referans!A:B,2,FALSE)</f>
        <v>Mehmet Kaya</v>
      </c>
      <c r="U4104" s="20" t="str">
        <f>INDEX(Referans!B:B,MATCH(N4104,Referans!A:A,0))</f>
        <v>Mehmet Kaya</v>
      </c>
      <c r="V4104" s="20" t="str">
        <f t="shared" si="64"/>
        <v>KARLI</v>
      </c>
    </row>
    <row r="4105" spans="1:22" x14ac:dyDescent="0.25">
      <c r="A4105" s="1">
        <v>6979</v>
      </c>
      <c r="B4105" s="19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1">
        <v>48.87</v>
      </c>
      <c r="R4105" s="1">
        <v>9</v>
      </c>
      <c r="S4105" s="11">
        <v>23.946299999999997</v>
      </c>
      <c r="T4105" s="20" t="str">
        <f>VLOOKUP(N4105,Referans!A:B,2,FALSE)</f>
        <v>Ayşe Demir</v>
      </c>
      <c r="U4105" s="20" t="str">
        <f>INDEX(Referans!B:B,MATCH(N4105,Referans!A:A,0))</f>
        <v>Ayşe Demir</v>
      </c>
      <c r="V4105" s="20" t="str">
        <f t="shared" si="64"/>
        <v>KARLI</v>
      </c>
    </row>
    <row r="4106" spans="1:22" x14ac:dyDescent="0.25">
      <c r="A4106" s="1">
        <v>6980</v>
      </c>
      <c r="B4106" s="19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1">
        <v>154.9</v>
      </c>
      <c r="R4106" s="1">
        <v>5</v>
      </c>
      <c r="S4106" s="11">
        <v>69.704999999999998</v>
      </c>
      <c r="T4106" s="20" t="str">
        <f>VLOOKUP(N4106,Referans!A:B,2,FALSE)</f>
        <v>Ayşe Demir</v>
      </c>
      <c r="U4106" s="20" t="str">
        <f>INDEX(Referans!B:B,MATCH(N4106,Referans!A:A,0))</f>
        <v>Ayşe Demir</v>
      </c>
      <c r="V4106" s="20" t="str">
        <f t="shared" si="64"/>
        <v>KARLI</v>
      </c>
    </row>
    <row r="4107" spans="1:22" x14ac:dyDescent="0.25">
      <c r="A4107" s="1">
        <v>6983</v>
      </c>
      <c r="B4107" s="19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1">
        <v>24.1</v>
      </c>
      <c r="R4107" s="1">
        <v>5</v>
      </c>
      <c r="S4107" s="11">
        <v>11.086</v>
      </c>
      <c r="T4107" s="20" t="str">
        <f>VLOOKUP(N4107,Referans!A:B,2,FALSE)</f>
        <v>Ayşe Demir</v>
      </c>
      <c r="U4107" s="20" t="str">
        <f>INDEX(Referans!B:B,MATCH(N4107,Referans!A:A,0))</f>
        <v>Ayşe Demir</v>
      </c>
      <c r="V4107" s="20" t="str">
        <f t="shared" si="64"/>
        <v>KARLI</v>
      </c>
    </row>
    <row r="4108" spans="1:22" x14ac:dyDescent="0.25">
      <c r="A4108" s="1">
        <v>6984</v>
      </c>
      <c r="B4108" s="19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1">
        <v>8.7799999999999994</v>
      </c>
      <c r="R4108" s="1">
        <v>1</v>
      </c>
      <c r="S4108" s="11">
        <v>2.2827999999999999</v>
      </c>
      <c r="T4108" s="20" t="str">
        <f>VLOOKUP(N4108,Referans!A:B,2,FALSE)</f>
        <v>Mehmet Kaya</v>
      </c>
      <c r="U4108" s="20" t="str">
        <f>INDEX(Referans!B:B,MATCH(N4108,Referans!A:A,0))</f>
        <v>Mehmet Kaya</v>
      </c>
      <c r="V4108" s="20" t="str">
        <f t="shared" si="64"/>
        <v>KARLI</v>
      </c>
    </row>
    <row r="4109" spans="1:22" x14ac:dyDescent="0.25">
      <c r="A4109" s="1">
        <v>6985</v>
      </c>
      <c r="B4109" s="19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1">
        <v>376.74</v>
      </c>
      <c r="R4109" s="1">
        <v>4</v>
      </c>
      <c r="S4109" s="11">
        <v>71.161999999999978</v>
      </c>
      <c r="T4109" s="20" t="str">
        <f>VLOOKUP(N4109,Referans!A:B,2,FALSE)</f>
        <v>Ayşe Demir</v>
      </c>
      <c r="U4109" s="20" t="str">
        <f>INDEX(Referans!B:B,MATCH(N4109,Referans!A:A,0))</f>
        <v>Ayşe Demir</v>
      </c>
      <c r="V4109" s="20" t="str">
        <f t="shared" si="64"/>
        <v>KARLI</v>
      </c>
    </row>
    <row r="4110" spans="1:22" x14ac:dyDescent="0.25">
      <c r="A4110" s="1">
        <v>6986</v>
      </c>
      <c r="B4110" s="19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1">
        <v>29.52</v>
      </c>
      <c r="R4110" s="1">
        <v>4</v>
      </c>
      <c r="S4110" s="11">
        <v>14.4648</v>
      </c>
      <c r="T4110" s="20" t="str">
        <f>VLOOKUP(N4110,Referans!A:B,2,FALSE)</f>
        <v>Ayşe Demir</v>
      </c>
      <c r="U4110" s="20" t="str">
        <f>INDEX(Referans!B:B,MATCH(N4110,Referans!A:A,0))</f>
        <v>Ayşe Demir</v>
      </c>
      <c r="V4110" s="20" t="str">
        <f t="shared" si="64"/>
        <v>KARLI</v>
      </c>
    </row>
    <row r="4111" spans="1:22" x14ac:dyDescent="0.25">
      <c r="A4111" s="1">
        <v>6987</v>
      </c>
      <c r="B4111" s="19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1">
        <v>11.96</v>
      </c>
      <c r="R4111" s="1">
        <v>2</v>
      </c>
      <c r="S4111" s="11">
        <v>2.99</v>
      </c>
      <c r="T4111" s="20" t="str">
        <f>VLOOKUP(N4111,Referans!A:B,2,FALSE)</f>
        <v>Ayşe Demir</v>
      </c>
      <c r="U4111" s="20" t="str">
        <f>INDEX(Referans!B:B,MATCH(N4111,Referans!A:A,0))</f>
        <v>Ayşe Demir</v>
      </c>
      <c r="V4111" s="20" t="str">
        <f t="shared" si="64"/>
        <v>KARLI</v>
      </c>
    </row>
    <row r="4112" spans="1:22" x14ac:dyDescent="0.25">
      <c r="A4112" s="1">
        <v>6988</v>
      </c>
      <c r="B4112" s="19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1">
        <v>26.400000000000002</v>
      </c>
      <c r="R4112" s="1">
        <v>5</v>
      </c>
      <c r="S4112" s="11">
        <v>12.672000000000001</v>
      </c>
      <c r="T4112" s="20" t="str">
        <f>VLOOKUP(N4112,Referans!A:B,2,FALSE)</f>
        <v>Ayşe Demir</v>
      </c>
      <c r="U4112" s="20" t="str">
        <f>INDEX(Referans!B:B,MATCH(N4112,Referans!A:A,0))</f>
        <v>Ayşe Demir</v>
      </c>
      <c r="V4112" s="20" t="str">
        <f t="shared" si="64"/>
        <v>KARLI</v>
      </c>
    </row>
    <row r="4113" spans="1:22" x14ac:dyDescent="0.25">
      <c r="A4113" s="1">
        <v>6989</v>
      </c>
      <c r="B4113" s="19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1">
        <v>1158.1199999999999</v>
      </c>
      <c r="R4113" s="1">
        <v>5</v>
      </c>
      <c r="S4113" s="11">
        <v>130.28849999999983</v>
      </c>
      <c r="T4113" s="20" t="str">
        <f>VLOOKUP(N4113,Referans!A:B,2,FALSE)</f>
        <v>Ayşe Demir</v>
      </c>
      <c r="U4113" s="20" t="str">
        <f>INDEX(Referans!B:B,MATCH(N4113,Referans!A:A,0))</f>
        <v>Ayşe Demir</v>
      </c>
      <c r="V4113" s="20" t="str">
        <f t="shared" si="64"/>
        <v>KARLI</v>
      </c>
    </row>
    <row r="4114" spans="1:22" x14ac:dyDescent="0.25">
      <c r="A4114" s="1">
        <v>6990</v>
      </c>
      <c r="B4114" s="19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1">
        <v>1.3919999999999997</v>
      </c>
      <c r="R4114" s="1">
        <v>2</v>
      </c>
      <c r="S4114" s="11">
        <v>-3.7584000000000009</v>
      </c>
      <c r="T4114" s="20" t="str">
        <f>VLOOKUP(N4114,Referans!A:B,2,FALSE)</f>
        <v>Ayşe Demir</v>
      </c>
      <c r="U4114" s="20" t="str">
        <f>INDEX(Referans!B:B,MATCH(N4114,Referans!A:A,0))</f>
        <v>Ayşe Demir</v>
      </c>
      <c r="V4114" s="20" t="str">
        <f t="shared" si="64"/>
        <v>ZARARLI</v>
      </c>
    </row>
    <row r="4115" spans="1:22" x14ac:dyDescent="0.25">
      <c r="A4115" s="1">
        <v>6997</v>
      </c>
      <c r="B4115" s="19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1">
        <v>13.839999999999998</v>
      </c>
      <c r="R4115" s="1">
        <v>4</v>
      </c>
      <c r="S4115" s="11">
        <v>-22.144000000000005</v>
      </c>
      <c r="T4115" s="20" t="str">
        <f>VLOOKUP(N4115,Referans!A:B,2,FALSE)</f>
        <v>Ayşe Demir</v>
      </c>
      <c r="U4115" s="20" t="str">
        <f>INDEX(Referans!B:B,MATCH(N4115,Referans!A:A,0))</f>
        <v>Ayşe Demir</v>
      </c>
      <c r="V4115" s="20" t="str">
        <f t="shared" si="64"/>
        <v>ZARARLI</v>
      </c>
    </row>
    <row r="4116" spans="1:22" x14ac:dyDescent="0.25">
      <c r="A4116" s="1">
        <v>6998</v>
      </c>
      <c r="B4116" s="19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1">
        <v>175.87200000000001</v>
      </c>
      <c r="R4116" s="1">
        <v>4</v>
      </c>
      <c r="S4116" s="11">
        <v>63.753599999999992</v>
      </c>
      <c r="T4116" s="20" t="str">
        <f>VLOOKUP(N4116,Referans!A:B,2,FALSE)</f>
        <v>Ayşe Demir</v>
      </c>
      <c r="U4116" s="20" t="str">
        <f>INDEX(Referans!B:B,MATCH(N4116,Referans!A:A,0))</f>
        <v>Ayşe Demir</v>
      </c>
      <c r="V4116" s="20" t="str">
        <f t="shared" si="64"/>
        <v>KARLI</v>
      </c>
    </row>
    <row r="4117" spans="1:22" x14ac:dyDescent="0.25">
      <c r="A4117" s="1">
        <v>6999</v>
      </c>
      <c r="B4117" s="19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1">
        <v>12.96</v>
      </c>
      <c r="R4117" s="1">
        <v>2</v>
      </c>
      <c r="S4117" s="11">
        <v>6.3504000000000005</v>
      </c>
      <c r="T4117" s="20" t="str">
        <f>VLOOKUP(N4117,Referans!A:B,2,FALSE)</f>
        <v>Ayşe Demir</v>
      </c>
      <c r="U4117" s="20" t="str">
        <f>INDEX(Referans!B:B,MATCH(N4117,Referans!A:A,0))</f>
        <v>Ayşe Demir</v>
      </c>
      <c r="V4117" s="20" t="str">
        <f t="shared" si="64"/>
        <v>KARLI</v>
      </c>
    </row>
    <row r="4118" spans="1:22" x14ac:dyDescent="0.25">
      <c r="A4118" s="1">
        <v>7000</v>
      </c>
      <c r="B4118" s="19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1">
        <v>208.44</v>
      </c>
      <c r="R4118" s="1">
        <v>3</v>
      </c>
      <c r="S4118" s="11">
        <v>62.531999999999982</v>
      </c>
      <c r="T4118" s="20" t="str">
        <f>VLOOKUP(N4118,Referans!A:B,2,FALSE)</f>
        <v>Ayşe Demir</v>
      </c>
      <c r="U4118" s="20" t="str">
        <f>INDEX(Referans!B:B,MATCH(N4118,Referans!A:A,0))</f>
        <v>Ayşe Demir</v>
      </c>
      <c r="V4118" s="20" t="str">
        <f t="shared" si="64"/>
        <v>KARLI</v>
      </c>
    </row>
    <row r="4119" spans="1:22" x14ac:dyDescent="0.25">
      <c r="A4119" s="1">
        <v>7001</v>
      </c>
      <c r="B4119" s="19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1">
        <v>25.76</v>
      </c>
      <c r="R4119" s="1">
        <v>2</v>
      </c>
      <c r="S4119" s="11">
        <v>0.77280000000000015</v>
      </c>
      <c r="T4119" s="20" t="str">
        <f>VLOOKUP(N4119,Referans!A:B,2,FALSE)</f>
        <v>Ayşe Demir</v>
      </c>
      <c r="U4119" s="20" t="str">
        <f>INDEX(Referans!B:B,MATCH(N4119,Referans!A:A,0))</f>
        <v>Ayşe Demir</v>
      </c>
      <c r="V4119" s="20" t="str">
        <f t="shared" si="64"/>
        <v>KARLI</v>
      </c>
    </row>
    <row r="4120" spans="1:22" x14ac:dyDescent="0.25">
      <c r="A4120" s="1">
        <v>7014</v>
      </c>
      <c r="B4120" s="19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1">
        <v>148.25700000000001</v>
      </c>
      <c r="R4120" s="1">
        <v>3</v>
      </c>
      <c r="S4120" s="11">
        <v>15.697800000000004</v>
      </c>
      <c r="T4120" s="20" t="str">
        <f>VLOOKUP(N4120,Referans!A:B,2,FALSE)</f>
        <v>Ahmet Yılmaz</v>
      </c>
      <c r="U4120" s="20" t="str">
        <f>INDEX(Referans!B:B,MATCH(N4120,Referans!A:A,0))</f>
        <v>Ahmet Yılmaz</v>
      </c>
      <c r="V4120" s="20" t="str">
        <f t="shared" si="64"/>
        <v>KARLI</v>
      </c>
    </row>
    <row r="4121" spans="1:22" x14ac:dyDescent="0.25">
      <c r="A4121" s="1">
        <v>7019</v>
      </c>
      <c r="B4121" s="19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1">
        <v>25.83</v>
      </c>
      <c r="R4121" s="1">
        <v>7</v>
      </c>
      <c r="S4121" s="11">
        <v>12.1401</v>
      </c>
      <c r="T4121" s="20" t="str">
        <f>VLOOKUP(N4121,Referans!A:B,2,FALSE)</f>
        <v>Ayşe Demir</v>
      </c>
      <c r="U4121" s="20" t="str">
        <f>INDEX(Referans!B:B,MATCH(N4121,Referans!A:A,0))</f>
        <v>Ayşe Demir</v>
      </c>
      <c r="V4121" s="20" t="str">
        <f t="shared" si="64"/>
        <v>KARLI</v>
      </c>
    </row>
    <row r="4122" spans="1:22" x14ac:dyDescent="0.25">
      <c r="A4122" s="1">
        <v>7026</v>
      </c>
      <c r="B4122" s="19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1">
        <v>227.45999999999998</v>
      </c>
      <c r="R4122" s="1">
        <v>6</v>
      </c>
      <c r="S4122" s="11">
        <v>65.963399999999979</v>
      </c>
      <c r="T4122" s="20" t="str">
        <f>VLOOKUP(N4122,Referans!A:B,2,FALSE)</f>
        <v>Mehmet Kaya</v>
      </c>
      <c r="U4122" s="20" t="str">
        <f>INDEX(Referans!B:B,MATCH(N4122,Referans!A:A,0))</f>
        <v>Mehmet Kaya</v>
      </c>
      <c r="V4122" s="20" t="str">
        <f t="shared" si="64"/>
        <v>KARLI</v>
      </c>
    </row>
    <row r="4123" spans="1:22" x14ac:dyDescent="0.25">
      <c r="A4123" s="1">
        <v>7027</v>
      </c>
      <c r="B4123" s="19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1">
        <v>46.24</v>
      </c>
      <c r="R4123" s="1">
        <v>4</v>
      </c>
      <c r="S4123" s="11">
        <v>15.605999999999996</v>
      </c>
      <c r="T4123" s="20" t="str">
        <f>VLOOKUP(N4123,Referans!A:B,2,FALSE)</f>
        <v>Ayşe Demir</v>
      </c>
      <c r="U4123" s="20" t="str">
        <f>INDEX(Referans!B:B,MATCH(N4123,Referans!A:A,0))</f>
        <v>Ayşe Demir</v>
      </c>
      <c r="V4123" s="20" t="str">
        <f t="shared" si="64"/>
        <v>KARLI</v>
      </c>
    </row>
    <row r="4124" spans="1:22" x14ac:dyDescent="0.25">
      <c r="A4124" s="1">
        <v>7028</v>
      </c>
      <c r="B4124" s="19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1">
        <v>5.22</v>
      </c>
      <c r="R4124" s="1">
        <v>2</v>
      </c>
      <c r="S4124" s="11">
        <v>2.4011999999999998</v>
      </c>
      <c r="T4124" s="20" t="str">
        <f>VLOOKUP(N4124,Referans!A:B,2,FALSE)</f>
        <v>Ayşe Demir</v>
      </c>
      <c r="U4124" s="20" t="str">
        <f>INDEX(Referans!B:B,MATCH(N4124,Referans!A:A,0))</f>
        <v>Ayşe Demir</v>
      </c>
      <c r="V4124" s="20" t="str">
        <f t="shared" si="64"/>
        <v>KARLI</v>
      </c>
    </row>
    <row r="4125" spans="1:22" x14ac:dyDescent="0.25">
      <c r="A4125" s="1">
        <v>7029</v>
      </c>
      <c r="B4125" s="19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1">
        <v>33.9</v>
      </c>
      <c r="R4125" s="1">
        <v>5</v>
      </c>
      <c r="S4125" s="11">
        <v>15.593999999999999</v>
      </c>
      <c r="T4125" s="20" t="str">
        <f>VLOOKUP(N4125,Referans!A:B,2,FALSE)</f>
        <v>Ayşe Demir</v>
      </c>
      <c r="U4125" s="20" t="str">
        <f>INDEX(Referans!B:B,MATCH(N4125,Referans!A:A,0))</f>
        <v>Ayşe Demir</v>
      </c>
      <c r="V4125" s="20" t="str">
        <f t="shared" si="64"/>
        <v>KARLI</v>
      </c>
    </row>
    <row r="4126" spans="1:22" x14ac:dyDescent="0.25">
      <c r="A4126" s="1">
        <v>7030</v>
      </c>
      <c r="B4126" s="19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1">
        <v>28.14</v>
      </c>
      <c r="R4126" s="1">
        <v>3</v>
      </c>
      <c r="S4126" s="11">
        <v>7.8792000000000009</v>
      </c>
      <c r="T4126" s="20" t="str">
        <f>VLOOKUP(N4126,Referans!A:B,2,FALSE)</f>
        <v>Ayşe Demir</v>
      </c>
      <c r="U4126" s="20" t="str">
        <f>INDEX(Referans!B:B,MATCH(N4126,Referans!A:A,0))</f>
        <v>Ayşe Demir</v>
      </c>
      <c r="V4126" s="20" t="str">
        <f t="shared" si="64"/>
        <v>KARLI</v>
      </c>
    </row>
    <row r="4127" spans="1:22" x14ac:dyDescent="0.25">
      <c r="A4127" s="1">
        <v>7031</v>
      </c>
      <c r="B4127" s="19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1">
        <v>36</v>
      </c>
      <c r="R4127" s="1">
        <v>2</v>
      </c>
      <c r="S4127" s="11">
        <v>6.4799999999999969</v>
      </c>
      <c r="T4127" s="20" t="str">
        <f>VLOOKUP(N4127,Referans!A:B,2,FALSE)</f>
        <v>Mehmet Kaya</v>
      </c>
      <c r="U4127" s="20" t="str">
        <f>INDEX(Referans!B:B,MATCH(N4127,Referans!A:A,0))</f>
        <v>Mehmet Kaya</v>
      </c>
      <c r="V4127" s="20" t="str">
        <f t="shared" si="64"/>
        <v>KARLI</v>
      </c>
    </row>
    <row r="4128" spans="1:22" x14ac:dyDescent="0.25">
      <c r="A4128" s="1">
        <v>7032</v>
      </c>
      <c r="B4128" s="19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1">
        <v>92.94</v>
      </c>
      <c r="R4128" s="1">
        <v>3</v>
      </c>
      <c r="S4128" s="11">
        <v>25.093799999999998</v>
      </c>
      <c r="T4128" s="20" t="str">
        <f>VLOOKUP(N4128,Referans!A:B,2,FALSE)</f>
        <v>Ayşe Demir</v>
      </c>
      <c r="U4128" s="20" t="str">
        <f>INDEX(Referans!B:B,MATCH(N4128,Referans!A:A,0))</f>
        <v>Ayşe Demir</v>
      </c>
      <c r="V4128" s="20" t="str">
        <f t="shared" si="64"/>
        <v>KARLI</v>
      </c>
    </row>
    <row r="4129" spans="1:22" x14ac:dyDescent="0.25">
      <c r="A4129" s="1">
        <v>7033</v>
      </c>
      <c r="B4129" s="19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1">
        <v>245.64600000000002</v>
      </c>
      <c r="R4129" s="1">
        <v>3</v>
      </c>
      <c r="S4129" s="11">
        <v>8.1881999999999877</v>
      </c>
      <c r="T4129" s="20" t="str">
        <f>VLOOKUP(N4129,Referans!A:B,2,FALSE)</f>
        <v>Ahmet Yılmaz</v>
      </c>
      <c r="U4129" s="20" t="str">
        <f>INDEX(Referans!B:B,MATCH(N4129,Referans!A:A,0))</f>
        <v>Ahmet Yılmaz</v>
      </c>
      <c r="V4129" s="20" t="str">
        <f t="shared" si="64"/>
        <v>KARLI</v>
      </c>
    </row>
    <row r="4130" spans="1:22" x14ac:dyDescent="0.25">
      <c r="A4130" s="1">
        <v>7034</v>
      </c>
      <c r="B4130" s="19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1">
        <v>55.00800000000001</v>
      </c>
      <c r="R4130" s="1">
        <v>3</v>
      </c>
      <c r="S4130" s="11">
        <v>17.189999999999998</v>
      </c>
      <c r="T4130" s="20" t="str">
        <f>VLOOKUP(N4130,Referans!A:B,2,FALSE)</f>
        <v>Ayşe Demir</v>
      </c>
      <c r="U4130" s="20" t="str">
        <f>INDEX(Referans!B:B,MATCH(N4130,Referans!A:A,0))</f>
        <v>Ayşe Demir</v>
      </c>
      <c r="V4130" s="20" t="str">
        <f t="shared" si="64"/>
        <v>KARLI</v>
      </c>
    </row>
    <row r="4131" spans="1:22" x14ac:dyDescent="0.25">
      <c r="A4131" s="1">
        <v>7035</v>
      </c>
      <c r="B4131" s="19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1">
        <v>35.231999999999999</v>
      </c>
      <c r="R4131" s="1">
        <v>3</v>
      </c>
      <c r="S4131" s="11">
        <v>11.450399999999998</v>
      </c>
      <c r="T4131" s="20" t="str">
        <f>VLOOKUP(N4131,Referans!A:B,2,FALSE)</f>
        <v>Ayşe Demir</v>
      </c>
      <c r="U4131" s="20" t="str">
        <f>INDEX(Referans!B:B,MATCH(N4131,Referans!A:A,0))</f>
        <v>Ayşe Demir</v>
      </c>
      <c r="V4131" s="20" t="str">
        <f t="shared" si="64"/>
        <v>KARLI</v>
      </c>
    </row>
    <row r="4132" spans="1:22" x14ac:dyDescent="0.25">
      <c r="A4132" s="1">
        <v>7036</v>
      </c>
      <c r="B4132" s="19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1">
        <v>523.39200000000005</v>
      </c>
      <c r="R4132" s="1">
        <v>3</v>
      </c>
      <c r="S4132" s="11">
        <v>52.339199999999977</v>
      </c>
      <c r="T4132" s="20" t="str">
        <f>VLOOKUP(N4132,Referans!A:B,2,FALSE)</f>
        <v>Ahmet Yılmaz</v>
      </c>
      <c r="U4132" s="20" t="str">
        <f>INDEX(Referans!B:B,MATCH(N4132,Referans!A:A,0))</f>
        <v>Ahmet Yılmaz</v>
      </c>
      <c r="V4132" s="20" t="str">
        <f t="shared" si="64"/>
        <v>KARLI</v>
      </c>
    </row>
    <row r="4133" spans="1:22" x14ac:dyDescent="0.25">
      <c r="A4133" s="1">
        <v>7038</v>
      </c>
      <c r="B4133" s="19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1">
        <v>12.96</v>
      </c>
      <c r="R4133" s="1">
        <v>2</v>
      </c>
      <c r="S4133" s="11">
        <v>6.2208000000000006</v>
      </c>
      <c r="T4133" s="20" t="str">
        <f>VLOOKUP(N4133,Referans!A:B,2,FALSE)</f>
        <v>Ayşe Demir</v>
      </c>
      <c r="U4133" s="20" t="str">
        <f>INDEX(Referans!B:B,MATCH(N4133,Referans!A:A,0))</f>
        <v>Ayşe Demir</v>
      </c>
      <c r="V4133" s="20" t="str">
        <f t="shared" si="64"/>
        <v>KARLI</v>
      </c>
    </row>
    <row r="4134" spans="1:22" x14ac:dyDescent="0.25">
      <c r="A4134" s="1">
        <v>7039</v>
      </c>
      <c r="B4134" s="19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1">
        <v>17.940000000000001</v>
      </c>
      <c r="R4134" s="1">
        <v>3</v>
      </c>
      <c r="S4134" s="11">
        <v>6.4584000000000001</v>
      </c>
      <c r="T4134" s="20" t="str">
        <f>VLOOKUP(N4134,Referans!A:B,2,FALSE)</f>
        <v>Ayşe Demir</v>
      </c>
      <c r="U4134" s="20" t="str">
        <f>INDEX(Referans!B:B,MATCH(N4134,Referans!A:A,0))</f>
        <v>Ayşe Demir</v>
      </c>
      <c r="V4134" s="20" t="str">
        <f t="shared" si="64"/>
        <v>KARLI</v>
      </c>
    </row>
    <row r="4135" spans="1:22" x14ac:dyDescent="0.25">
      <c r="A4135" s="1">
        <v>7040</v>
      </c>
      <c r="B4135" s="19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1">
        <v>166.72</v>
      </c>
      <c r="R4135" s="1">
        <v>2</v>
      </c>
      <c r="S4135" s="11">
        <v>41.680000000000007</v>
      </c>
      <c r="T4135" s="20" t="str">
        <f>VLOOKUP(N4135,Referans!A:B,2,FALSE)</f>
        <v>Ayşe Demir</v>
      </c>
      <c r="U4135" s="20" t="str">
        <f>INDEX(Referans!B:B,MATCH(N4135,Referans!A:A,0))</f>
        <v>Ayşe Demir</v>
      </c>
      <c r="V4135" s="20" t="str">
        <f t="shared" si="64"/>
        <v>KARLI</v>
      </c>
    </row>
    <row r="4136" spans="1:22" x14ac:dyDescent="0.25">
      <c r="A4136" s="1">
        <v>7041</v>
      </c>
      <c r="B4136" s="19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1">
        <v>24.816000000000003</v>
      </c>
      <c r="R4136" s="1">
        <v>3</v>
      </c>
      <c r="S4136" s="11">
        <v>8.3753999999999991</v>
      </c>
      <c r="T4136" s="20" t="str">
        <f>VLOOKUP(N4136,Referans!A:B,2,FALSE)</f>
        <v>Ayşe Demir</v>
      </c>
      <c r="U4136" s="20" t="str">
        <f>INDEX(Referans!B:B,MATCH(N4136,Referans!A:A,0))</f>
        <v>Ayşe Demir</v>
      </c>
      <c r="V4136" s="20" t="str">
        <f t="shared" si="64"/>
        <v>KARLI</v>
      </c>
    </row>
    <row r="4137" spans="1:22" x14ac:dyDescent="0.25">
      <c r="A4137" s="1">
        <v>7042</v>
      </c>
      <c r="B4137" s="19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1">
        <v>124.36</v>
      </c>
      <c r="R4137" s="1">
        <v>2</v>
      </c>
      <c r="S4137" s="11">
        <v>27.359200000000001</v>
      </c>
      <c r="T4137" s="20" t="str">
        <f>VLOOKUP(N4137,Referans!A:B,2,FALSE)</f>
        <v>Ahmet Yılmaz</v>
      </c>
      <c r="U4137" s="20" t="str">
        <f>INDEX(Referans!B:B,MATCH(N4137,Referans!A:A,0))</f>
        <v>Ahmet Yılmaz</v>
      </c>
      <c r="V4137" s="20" t="str">
        <f t="shared" si="64"/>
        <v>KARLI</v>
      </c>
    </row>
    <row r="4138" spans="1:22" x14ac:dyDescent="0.25">
      <c r="A4138" s="1">
        <v>7043</v>
      </c>
      <c r="B4138" s="19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1">
        <v>599.97</v>
      </c>
      <c r="R4138" s="1">
        <v>5</v>
      </c>
      <c r="S4138" s="11">
        <v>69.996499999999969</v>
      </c>
      <c r="T4138" s="20" t="str">
        <f>VLOOKUP(N4138,Referans!A:B,2,FALSE)</f>
        <v>Mehmet Kaya</v>
      </c>
      <c r="U4138" s="20" t="str">
        <f>INDEX(Referans!B:B,MATCH(N4138,Referans!A:A,0))</f>
        <v>Mehmet Kaya</v>
      </c>
      <c r="V4138" s="20" t="str">
        <f t="shared" si="64"/>
        <v>KARLI</v>
      </c>
    </row>
    <row r="4139" spans="1:22" x14ac:dyDescent="0.25">
      <c r="A4139" s="1">
        <v>7044</v>
      </c>
      <c r="B4139" s="19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1">
        <v>198.744</v>
      </c>
      <c r="R4139" s="1">
        <v>4</v>
      </c>
      <c r="S4139" s="11">
        <v>-14.195999999999984</v>
      </c>
      <c r="T4139" s="20" t="str">
        <f>VLOOKUP(N4139,Referans!A:B,2,FALSE)</f>
        <v>Ahmet Yılmaz</v>
      </c>
      <c r="U4139" s="20" t="str">
        <f>INDEX(Referans!B:B,MATCH(N4139,Referans!A:A,0))</f>
        <v>Ahmet Yılmaz</v>
      </c>
      <c r="V4139" s="20" t="str">
        <f t="shared" si="64"/>
        <v>ZARARLI</v>
      </c>
    </row>
    <row r="4140" spans="1:22" x14ac:dyDescent="0.25">
      <c r="A4140" s="1">
        <v>7045</v>
      </c>
      <c r="B4140" s="19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1">
        <v>9.1840000000000011</v>
      </c>
      <c r="R4140" s="1">
        <v>2</v>
      </c>
      <c r="S4140" s="11">
        <v>1.1479999999999988</v>
      </c>
      <c r="T4140" s="20" t="str">
        <f>VLOOKUP(N4140,Referans!A:B,2,FALSE)</f>
        <v>Ayşe Demir</v>
      </c>
      <c r="U4140" s="20" t="str">
        <f>INDEX(Referans!B:B,MATCH(N4140,Referans!A:A,0))</f>
        <v>Ayşe Demir</v>
      </c>
      <c r="V4140" s="20" t="str">
        <f t="shared" si="64"/>
        <v>KARLI</v>
      </c>
    </row>
    <row r="4141" spans="1:22" x14ac:dyDescent="0.25">
      <c r="A4141" s="1">
        <v>7046</v>
      </c>
      <c r="B4141" s="19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1">
        <v>9.2480000000000011</v>
      </c>
      <c r="R4141" s="1">
        <v>2</v>
      </c>
      <c r="S4141" s="11">
        <v>3.3524000000000003</v>
      </c>
      <c r="T4141" s="20" t="str">
        <f>VLOOKUP(N4141,Referans!A:B,2,FALSE)</f>
        <v>Ayşe Demir</v>
      </c>
      <c r="U4141" s="20" t="str">
        <f>INDEX(Referans!B:B,MATCH(N4141,Referans!A:A,0))</f>
        <v>Ayşe Demir</v>
      </c>
      <c r="V4141" s="20" t="str">
        <f t="shared" si="64"/>
        <v>KARLI</v>
      </c>
    </row>
    <row r="4142" spans="1:22" x14ac:dyDescent="0.25">
      <c r="A4142" s="1">
        <v>7049</v>
      </c>
      <c r="B4142" s="19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1">
        <v>15.552000000000003</v>
      </c>
      <c r="R4142" s="1">
        <v>3</v>
      </c>
      <c r="S4142" s="11">
        <v>5.4432</v>
      </c>
      <c r="T4142" s="20" t="str">
        <f>VLOOKUP(N4142,Referans!A:B,2,FALSE)</f>
        <v>Ayşe Demir</v>
      </c>
      <c r="U4142" s="20" t="str">
        <f>INDEX(Referans!B:B,MATCH(N4142,Referans!A:A,0))</f>
        <v>Ayşe Demir</v>
      </c>
      <c r="V4142" s="20" t="str">
        <f t="shared" si="64"/>
        <v>KARLI</v>
      </c>
    </row>
    <row r="4143" spans="1:22" x14ac:dyDescent="0.25">
      <c r="A4143" s="1">
        <v>7051</v>
      </c>
      <c r="B4143" s="19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1">
        <v>209.60000000000002</v>
      </c>
      <c r="R4143" s="1">
        <v>5</v>
      </c>
      <c r="S4143" s="11">
        <v>68.11999999999999</v>
      </c>
      <c r="T4143" s="20" t="str">
        <f>VLOOKUP(N4143,Referans!A:B,2,FALSE)</f>
        <v>Ayşe Demir</v>
      </c>
      <c r="U4143" s="20" t="str">
        <f>INDEX(Referans!B:B,MATCH(N4143,Referans!A:A,0))</f>
        <v>Ayşe Demir</v>
      </c>
      <c r="V4143" s="20" t="str">
        <f t="shared" si="64"/>
        <v>KARLI</v>
      </c>
    </row>
    <row r="4144" spans="1:22" x14ac:dyDescent="0.25">
      <c r="A4144" s="1">
        <v>7052</v>
      </c>
      <c r="B4144" s="19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1">
        <v>23.32</v>
      </c>
      <c r="R4144" s="1">
        <v>2</v>
      </c>
      <c r="S4144" s="11">
        <v>6.0632000000000019</v>
      </c>
      <c r="T4144" s="20" t="str">
        <f>VLOOKUP(N4144,Referans!A:B,2,FALSE)</f>
        <v>Ayşe Demir</v>
      </c>
      <c r="U4144" s="20" t="str">
        <f>INDEX(Referans!B:B,MATCH(N4144,Referans!A:A,0))</f>
        <v>Ayşe Demir</v>
      </c>
      <c r="V4144" s="20" t="str">
        <f t="shared" si="64"/>
        <v>KARLI</v>
      </c>
    </row>
    <row r="4145" spans="1:22" x14ac:dyDescent="0.25">
      <c r="A4145" s="1">
        <v>7053</v>
      </c>
      <c r="B4145" s="19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1">
        <v>30.98</v>
      </c>
      <c r="R4145" s="1">
        <v>1</v>
      </c>
      <c r="S4145" s="11">
        <v>13.940999999999999</v>
      </c>
      <c r="T4145" s="20" t="str">
        <f>VLOOKUP(N4145,Referans!A:B,2,FALSE)</f>
        <v>Ayşe Demir</v>
      </c>
      <c r="U4145" s="20" t="str">
        <f>INDEX(Referans!B:B,MATCH(N4145,Referans!A:A,0))</f>
        <v>Ayşe Demir</v>
      </c>
      <c r="V4145" s="20" t="str">
        <f t="shared" si="64"/>
        <v>KARLI</v>
      </c>
    </row>
    <row r="4146" spans="1:22" x14ac:dyDescent="0.25">
      <c r="A4146" s="1">
        <v>7054</v>
      </c>
      <c r="B4146" s="19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1">
        <v>119.96</v>
      </c>
      <c r="R4146" s="1">
        <v>4</v>
      </c>
      <c r="S4146" s="11">
        <v>25.191599999999994</v>
      </c>
      <c r="T4146" s="20" t="str">
        <f>VLOOKUP(N4146,Referans!A:B,2,FALSE)</f>
        <v>Mehmet Kaya</v>
      </c>
      <c r="U4146" s="20" t="str">
        <f>INDEX(Referans!B:B,MATCH(N4146,Referans!A:A,0))</f>
        <v>Mehmet Kaya</v>
      </c>
      <c r="V4146" s="20" t="str">
        <f t="shared" si="64"/>
        <v>KARLI</v>
      </c>
    </row>
    <row r="4147" spans="1:22" x14ac:dyDescent="0.25">
      <c r="A4147" s="1">
        <v>7055</v>
      </c>
      <c r="B4147" s="19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1">
        <v>363.92</v>
      </c>
      <c r="R4147" s="1">
        <v>5</v>
      </c>
      <c r="S4147" s="11">
        <v>-31.843000000000018</v>
      </c>
      <c r="T4147" s="20" t="str">
        <f>VLOOKUP(N4147,Referans!A:B,2,FALSE)</f>
        <v>Ahmet Yılmaz</v>
      </c>
      <c r="U4147" s="20" t="str">
        <f>INDEX(Referans!B:B,MATCH(N4147,Referans!A:A,0))</f>
        <v>Ahmet Yılmaz</v>
      </c>
      <c r="V4147" s="20" t="str">
        <f t="shared" si="64"/>
        <v>ZARARLI</v>
      </c>
    </row>
    <row r="4148" spans="1:22" x14ac:dyDescent="0.25">
      <c r="A4148" s="1">
        <v>7056</v>
      </c>
      <c r="B4148" s="19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1">
        <v>35.808</v>
      </c>
      <c r="R4148" s="1">
        <v>3</v>
      </c>
      <c r="S4148" s="11">
        <v>11.189999999999996</v>
      </c>
      <c r="T4148" s="20" t="str">
        <f>VLOOKUP(N4148,Referans!A:B,2,FALSE)</f>
        <v>Ayşe Demir</v>
      </c>
      <c r="U4148" s="20" t="str">
        <f>INDEX(Referans!B:B,MATCH(N4148,Referans!A:A,0))</f>
        <v>Ayşe Demir</v>
      </c>
      <c r="V4148" s="20" t="str">
        <f t="shared" si="64"/>
        <v>KARLI</v>
      </c>
    </row>
    <row r="4149" spans="1:22" x14ac:dyDescent="0.25">
      <c r="A4149" s="1">
        <v>7057</v>
      </c>
      <c r="B4149" s="19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1">
        <v>122.688</v>
      </c>
      <c r="R4149" s="1">
        <v>9</v>
      </c>
      <c r="S4149" s="11">
        <v>39.873599999999982</v>
      </c>
      <c r="T4149" s="20" t="str">
        <f>VLOOKUP(N4149,Referans!A:B,2,FALSE)</f>
        <v>Ayşe Demir</v>
      </c>
      <c r="U4149" s="20" t="str">
        <f>INDEX(Referans!B:B,MATCH(N4149,Referans!A:A,0))</f>
        <v>Ayşe Demir</v>
      </c>
      <c r="V4149" s="20" t="str">
        <f t="shared" si="64"/>
        <v>KARLI</v>
      </c>
    </row>
    <row r="4150" spans="1:22" x14ac:dyDescent="0.25">
      <c r="A4150" s="1">
        <v>7058</v>
      </c>
      <c r="B4150" s="19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1">
        <v>892.13600000000008</v>
      </c>
      <c r="R4150" s="1">
        <v>7</v>
      </c>
      <c r="S4150" s="11">
        <v>111.51699999999991</v>
      </c>
      <c r="T4150" s="20" t="str">
        <f>VLOOKUP(N4150,Referans!A:B,2,FALSE)</f>
        <v>Ahmet Yılmaz</v>
      </c>
      <c r="U4150" s="20" t="str">
        <f>INDEX(Referans!B:B,MATCH(N4150,Referans!A:A,0))</f>
        <v>Ahmet Yılmaz</v>
      </c>
      <c r="V4150" s="20" t="str">
        <f t="shared" si="64"/>
        <v>KARLI</v>
      </c>
    </row>
    <row r="4151" spans="1:22" x14ac:dyDescent="0.25">
      <c r="A4151" s="1">
        <v>7059</v>
      </c>
      <c r="B4151" s="19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1">
        <v>50.22</v>
      </c>
      <c r="R4151" s="1">
        <v>3</v>
      </c>
      <c r="S4151" s="11">
        <v>2.0087999999999973</v>
      </c>
      <c r="T4151" s="20" t="str">
        <f>VLOOKUP(N4151,Referans!A:B,2,FALSE)</f>
        <v>Ayşe Demir</v>
      </c>
      <c r="U4151" s="20" t="str">
        <f>INDEX(Referans!B:B,MATCH(N4151,Referans!A:A,0))</f>
        <v>Ayşe Demir</v>
      </c>
      <c r="V4151" s="20" t="str">
        <f t="shared" si="64"/>
        <v>KARLI</v>
      </c>
    </row>
    <row r="4152" spans="1:22" x14ac:dyDescent="0.25">
      <c r="A4152" s="1">
        <v>7060</v>
      </c>
      <c r="B4152" s="19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1">
        <v>83.42</v>
      </c>
      <c r="R4152" s="1">
        <v>2</v>
      </c>
      <c r="S4152" s="11">
        <v>24.191799999999994</v>
      </c>
      <c r="T4152" s="20" t="str">
        <f>VLOOKUP(N4152,Referans!A:B,2,FALSE)</f>
        <v>Ayşe Demir</v>
      </c>
      <c r="U4152" s="20" t="str">
        <f>INDEX(Referans!B:B,MATCH(N4152,Referans!A:A,0))</f>
        <v>Ayşe Demir</v>
      </c>
      <c r="V4152" s="20" t="str">
        <f t="shared" si="64"/>
        <v>KARLI</v>
      </c>
    </row>
    <row r="4153" spans="1:22" x14ac:dyDescent="0.25">
      <c r="A4153" s="1">
        <v>7061</v>
      </c>
      <c r="B4153" s="19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1">
        <v>5.8719999999999999</v>
      </c>
      <c r="R4153" s="1">
        <v>2</v>
      </c>
      <c r="S4153" s="11">
        <v>2.1286</v>
      </c>
      <c r="T4153" s="20" t="str">
        <f>VLOOKUP(N4153,Referans!A:B,2,FALSE)</f>
        <v>Ayşe Demir</v>
      </c>
      <c r="U4153" s="20" t="str">
        <f>INDEX(Referans!B:B,MATCH(N4153,Referans!A:A,0))</f>
        <v>Ayşe Demir</v>
      </c>
      <c r="V4153" s="20" t="str">
        <f t="shared" si="64"/>
        <v>KARLI</v>
      </c>
    </row>
    <row r="4154" spans="1:22" x14ac:dyDescent="0.25">
      <c r="A4154" s="1">
        <v>7063</v>
      </c>
      <c r="B4154" s="19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1">
        <v>27.792000000000002</v>
      </c>
      <c r="R4154" s="1">
        <v>3</v>
      </c>
      <c r="S4154" s="11">
        <v>10.422000000000001</v>
      </c>
      <c r="T4154" s="20" t="str">
        <f>VLOOKUP(N4154,Referans!A:B,2,FALSE)</f>
        <v>Ayşe Demir</v>
      </c>
      <c r="U4154" s="20" t="str">
        <f>INDEX(Referans!B:B,MATCH(N4154,Referans!A:A,0))</f>
        <v>Ayşe Demir</v>
      </c>
      <c r="V4154" s="20" t="str">
        <f t="shared" si="64"/>
        <v>KARLI</v>
      </c>
    </row>
    <row r="4155" spans="1:22" x14ac:dyDescent="0.25">
      <c r="A4155" s="1">
        <v>7064</v>
      </c>
      <c r="B4155" s="19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1">
        <v>6.2080000000000002</v>
      </c>
      <c r="R4155" s="1">
        <v>2</v>
      </c>
      <c r="S4155" s="11">
        <v>0.69839999999999902</v>
      </c>
      <c r="T4155" s="20" t="str">
        <f>VLOOKUP(N4155,Referans!A:B,2,FALSE)</f>
        <v>Ayşe Demir</v>
      </c>
      <c r="U4155" s="20" t="str">
        <f>INDEX(Referans!B:B,MATCH(N4155,Referans!A:A,0))</f>
        <v>Ayşe Demir</v>
      </c>
      <c r="V4155" s="20" t="str">
        <f t="shared" si="64"/>
        <v>KARLI</v>
      </c>
    </row>
    <row r="4156" spans="1:22" x14ac:dyDescent="0.25">
      <c r="A4156" s="1">
        <v>7065</v>
      </c>
      <c r="B4156" s="19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1">
        <v>32.67</v>
      </c>
      <c r="R4156" s="1">
        <v>3</v>
      </c>
      <c r="S4156" s="11">
        <v>8.4942000000000011</v>
      </c>
      <c r="T4156" s="20" t="str">
        <f>VLOOKUP(N4156,Referans!A:B,2,FALSE)</f>
        <v>Ayşe Demir</v>
      </c>
      <c r="U4156" s="20" t="str">
        <f>INDEX(Referans!B:B,MATCH(N4156,Referans!A:A,0))</f>
        <v>Ayşe Demir</v>
      </c>
      <c r="V4156" s="20" t="str">
        <f t="shared" si="64"/>
        <v>KARLI</v>
      </c>
    </row>
    <row r="4157" spans="1:22" x14ac:dyDescent="0.25">
      <c r="A4157" s="1">
        <v>7067</v>
      </c>
      <c r="B4157" s="19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1">
        <v>38.880000000000003</v>
      </c>
      <c r="R4157" s="1">
        <v>6</v>
      </c>
      <c r="S4157" s="11">
        <v>18.662400000000002</v>
      </c>
      <c r="T4157" s="20" t="str">
        <f>VLOOKUP(N4157,Referans!A:B,2,FALSE)</f>
        <v>Ayşe Demir</v>
      </c>
      <c r="U4157" s="20" t="str">
        <f>INDEX(Referans!B:B,MATCH(N4157,Referans!A:A,0))</f>
        <v>Ayşe Demir</v>
      </c>
      <c r="V4157" s="20" t="str">
        <f t="shared" si="64"/>
        <v>KARLI</v>
      </c>
    </row>
    <row r="4158" spans="1:22" x14ac:dyDescent="0.25">
      <c r="A4158" s="1">
        <v>7068</v>
      </c>
      <c r="B4158" s="19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1">
        <v>1.9639999999999995</v>
      </c>
      <c r="R4158" s="1">
        <v>2</v>
      </c>
      <c r="S4158" s="11">
        <v>-3.2406000000000006</v>
      </c>
      <c r="T4158" s="20" t="str">
        <f>VLOOKUP(N4158,Referans!A:B,2,FALSE)</f>
        <v>Ayşe Demir</v>
      </c>
      <c r="U4158" s="20" t="str">
        <f>INDEX(Referans!B:B,MATCH(N4158,Referans!A:A,0))</f>
        <v>Ayşe Demir</v>
      </c>
      <c r="V4158" s="20" t="str">
        <f t="shared" si="64"/>
        <v>ZARARLI</v>
      </c>
    </row>
    <row r="4159" spans="1:22" x14ac:dyDescent="0.25">
      <c r="A4159" s="1">
        <v>7069</v>
      </c>
      <c r="B4159" s="19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1">
        <v>82.656000000000006</v>
      </c>
      <c r="R4159" s="1">
        <v>9</v>
      </c>
      <c r="S4159" s="11">
        <v>30.996000000000002</v>
      </c>
      <c r="T4159" s="20" t="str">
        <f>VLOOKUP(N4159,Referans!A:B,2,FALSE)</f>
        <v>Ayşe Demir</v>
      </c>
      <c r="U4159" s="20" t="str">
        <f>INDEX(Referans!B:B,MATCH(N4159,Referans!A:A,0))</f>
        <v>Ayşe Demir</v>
      </c>
      <c r="V4159" s="20" t="str">
        <f t="shared" si="64"/>
        <v>KARLI</v>
      </c>
    </row>
    <row r="4160" spans="1:22" x14ac:dyDescent="0.25">
      <c r="A4160" s="1">
        <v>7071</v>
      </c>
      <c r="B4160" s="19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1">
        <v>9.2480000000000011</v>
      </c>
      <c r="R4160" s="1">
        <v>2</v>
      </c>
      <c r="S4160" s="11">
        <v>3.3524000000000003</v>
      </c>
      <c r="T4160" s="20" t="str">
        <f>VLOOKUP(N4160,Referans!A:B,2,FALSE)</f>
        <v>Ayşe Demir</v>
      </c>
      <c r="U4160" s="20" t="str">
        <f>INDEX(Referans!B:B,MATCH(N4160,Referans!A:A,0))</f>
        <v>Ayşe Demir</v>
      </c>
      <c r="V4160" s="20" t="str">
        <f t="shared" si="64"/>
        <v>KARLI</v>
      </c>
    </row>
    <row r="4161" spans="1:22" x14ac:dyDescent="0.25">
      <c r="A4161" s="1">
        <v>7072</v>
      </c>
      <c r="B4161" s="19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1">
        <v>4.4479999999999995</v>
      </c>
      <c r="R4161" s="1">
        <v>2</v>
      </c>
      <c r="S4161" s="11">
        <v>0.3335999999999999</v>
      </c>
      <c r="T4161" s="20" t="str">
        <f>VLOOKUP(N4161,Referans!A:B,2,FALSE)</f>
        <v>Ayşe Demir</v>
      </c>
      <c r="U4161" s="20" t="str">
        <f>INDEX(Referans!B:B,MATCH(N4161,Referans!A:A,0))</f>
        <v>Ayşe Demir</v>
      </c>
      <c r="V4161" s="20" t="str">
        <f t="shared" si="64"/>
        <v>KARLI</v>
      </c>
    </row>
    <row r="4162" spans="1:22" x14ac:dyDescent="0.25">
      <c r="A4162" s="1">
        <v>7073</v>
      </c>
      <c r="B4162" s="19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1">
        <v>5.1840000000000011</v>
      </c>
      <c r="R4162" s="1">
        <v>1</v>
      </c>
      <c r="S4162" s="11">
        <v>1.8144</v>
      </c>
      <c r="T4162" s="20" t="str">
        <f>VLOOKUP(N4162,Referans!A:B,2,FALSE)</f>
        <v>Ayşe Demir</v>
      </c>
      <c r="U4162" s="20" t="str">
        <f>INDEX(Referans!B:B,MATCH(N4162,Referans!A:A,0))</f>
        <v>Ayşe Demir</v>
      </c>
      <c r="V4162" s="20" t="str">
        <f t="shared" ref="V4162:V4225" si="65">IF(S4162&gt;0,"KARLI",IF(S4162=0,"KAR VEYA ZARAR YOK","ZARARLI"))</f>
        <v>KARLI</v>
      </c>
    </row>
    <row r="4163" spans="1:22" x14ac:dyDescent="0.25">
      <c r="A4163" s="1">
        <v>7074</v>
      </c>
      <c r="B4163" s="19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1">
        <v>175.92</v>
      </c>
      <c r="R4163" s="1">
        <v>5</v>
      </c>
      <c r="S4163" s="11">
        <v>15.393000000000008</v>
      </c>
      <c r="T4163" s="20" t="str">
        <f>VLOOKUP(N4163,Referans!A:B,2,FALSE)</f>
        <v>Ayşe Demir</v>
      </c>
      <c r="U4163" s="20" t="str">
        <f>INDEX(Referans!B:B,MATCH(N4163,Referans!A:A,0))</f>
        <v>Ayşe Demir</v>
      </c>
      <c r="V4163" s="20" t="str">
        <f t="shared" si="65"/>
        <v>KARLI</v>
      </c>
    </row>
    <row r="4164" spans="1:22" x14ac:dyDescent="0.25">
      <c r="A4164" s="1">
        <v>7075</v>
      </c>
      <c r="B4164" s="19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1">
        <v>4.7519999999999989</v>
      </c>
      <c r="R4164" s="1">
        <v>4</v>
      </c>
      <c r="S4164" s="11">
        <v>-8.3160000000000025</v>
      </c>
      <c r="T4164" s="20" t="str">
        <f>VLOOKUP(N4164,Referans!A:B,2,FALSE)</f>
        <v>Ayşe Demir</v>
      </c>
      <c r="U4164" s="20" t="str">
        <f>INDEX(Referans!B:B,MATCH(N4164,Referans!A:A,0))</f>
        <v>Ayşe Demir</v>
      </c>
      <c r="V4164" s="20" t="str">
        <f t="shared" si="65"/>
        <v>ZARARLI</v>
      </c>
    </row>
    <row r="4165" spans="1:22" x14ac:dyDescent="0.25">
      <c r="A4165" s="1">
        <v>7076</v>
      </c>
      <c r="B4165" s="19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1">
        <v>13.344000000000001</v>
      </c>
      <c r="R4165" s="1">
        <v>2</v>
      </c>
      <c r="S4165" s="11">
        <v>1.0007999999999999</v>
      </c>
      <c r="T4165" s="20" t="str">
        <f>VLOOKUP(N4165,Referans!A:B,2,FALSE)</f>
        <v>Ayşe Demir</v>
      </c>
      <c r="U4165" s="20" t="str">
        <f>INDEX(Referans!B:B,MATCH(N4165,Referans!A:A,0))</f>
        <v>Ayşe Demir</v>
      </c>
      <c r="V4165" s="20" t="str">
        <f t="shared" si="65"/>
        <v>KARLI</v>
      </c>
    </row>
    <row r="4166" spans="1:22" x14ac:dyDescent="0.25">
      <c r="A4166" s="1">
        <v>7077</v>
      </c>
      <c r="B4166" s="19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1">
        <v>54.900000000000006</v>
      </c>
      <c r="R4166" s="1">
        <v>5</v>
      </c>
      <c r="S4166" s="11">
        <v>26.901000000000003</v>
      </c>
      <c r="T4166" s="20" t="str">
        <f>VLOOKUP(N4166,Referans!A:B,2,FALSE)</f>
        <v>Ayşe Demir</v>
      </c>
      <c r="U4166" s="20" t="str">
        <f>INDEX(Referans!B:B,MATCH(N4166,Referans!A:A,0))</f>
        <v>Ayşe Demir</v>
      </c>
      <c r="V4166" s="20" t="str">
        <f t="shared" si="65"/>
        <v>KARLI</v>
      </c>
    </row>
    <row r="4167" spans="1:22" x14ac:dyDescent="0.25">
      <c r="A4167" s="1">
        <v>7078</v>
      </c>
      <c r="B4167" s="19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1">
        <v>22.911000000000005</v>
      </c>
      <c r="R4167" s="1">
        <v>7</v>
      </c>
      <c r="S4167" s="11">
        <v>-17.565099999999994</v>
      </c>
      <c r="T4167" s="20" t="str">
        <f>VLOOKUP(N4167,Referans!A:B,2,FALSE)</f>
        <v>Ayşe Demir</v>
      </c>
      <c r="U4167" s="20" t="str">
        <f>INDEX(Referans!B:B,MATCH(N4167,Referans!A:A,0))</f>
        <v>Ayşe Demir</v>
      </c>
      <c r="V4167" s="20" t="str">
        <f t="shared" si="65"/>
        <v>ZARARLI</v>
      </c>
    </row>
    <row r="4168" spans="1:22" x14ac:dyDescent="0.25">
      <c r="A4168" s="1">
        <v>7079</v>
      </c>
      <c r="B4168" s="19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1">
        <v>309.45600000000002</v>
      </c>
      <c r="R4168" s="1">
        <v>9</v>
      </c>
      <c r="S4168" s="11">
        <v>34.813799999999944</v>
      </c>
      <c r="T4168" s="20" t="str">
        <f>VLOOKUP(N4168,Referans!A:B,2,FALSE)</f>
        <v>Ayşe Demir</v>
      </c>
      <c r="U4168" s="20" t="str">
        <f>INDEX(Referans!B:B,MATCH(N4168,Referans!A:A,0))</f>
        <v>Ayşe Demir</v>
      </c>
      <c r="V4168" s="20" t="str">
        <f t="shared" si="65"/>
        <v>KARLI</v>
      </c>
    </row>
    <row r="4169" spans="1:22" x14ac:dyDescent="0.25">
      <c r="A4169" s="1">
        <v>7080</v>
      </c>
      <c r="B4169" s="19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1">
        <v>19.456000000000003</v>
      </c>
      <c r="R4169" s="1">
        <v>4</v>
      </c>
      <c r="S4169" s="11">
        <v>3.4047999999999981</v>
      </c>
      <c r="T4169" s="20" t="str">
        <f>VLOOKUP(N4169,Referans!A:B,2,FALSE)</f>
        <v>Ayşe Demir</v>
      </c>
      <c r="U4169" s="20" t="str">
        <f>INDEX(Referans!B:B,MATCH(N4169,Referans!A:A,0))</f>
        <v>Ayşe Demir</v>
      </c>
      <c r="V4169" s="20" t="str">
        <f t="shared" si="65"/>
        <v>KARLI</v>
      </c>
    </row>
    <row r="4170" spans="1:22" x14ac:dyDescent="0.25">
      <c r="A4170" s="1">
        <v>7081</v>
      </c>
      <c r="B4170" s="19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1">
        <v>472.51800000000003</v>
      </c>
      <c r="R4170" s="1">
        <v>3</v>
      </c>
      <c r="S4170" s="11">
        <v>-149.63070000000005</v>
      </c>
      <c r="T4170" s="20" t="str">
        <f>VLOOKUP(N4170,Referans!A:B,2,FALSE)</f>
        <v>Ahmet Yılmaz</v>
      </c>
      <c r="U4170" s="20" t="str">
        <f>INDEX(Referans!B:B,MATCH(N4170,Referans!A:A,0))</f>
        <v>Ahmet Yılmaz</v>
      </c>
      <c r="V4170" s="20" t="str">
        <f t="shared" si="65"/>
        <v>ZARARLI</v>
      </c>
    </row>
    <row r="4171" spans="1:22" x14ac:dyDescent="0.25">
      <c r="A4171" s="1">
        <v>7082</v>
      </c>
      <c r="B4171" s="19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1">
        <v>1012.6800000000001</v>
      </c>
      <c r="R4171" s="1">
        <v>3</v>
      </c>
      <c r="S4171" s="11">
        <v>303.80400000000003</v>
      </c>
      <c r="T4171" s="20" t="str">
        <f>VLOOKUP(N4171,Referans!A:B,2,FALSE)</f>
        <v>Mehmet Kaya</v>
      </c>
      <c r="U4171" s="20" t="str">
        <f>INDEX(Referans!B:B,MATCH(N4171,Referans!A:A,0))</f>
        <v>Mehmet Kaya</v>
      </c>
      <c r="V4171" s="20" t="str">
        <f t="shared" si="65"/>
        <v>KARLI</v>
      </c>
    </row>
    <row r="4172" spans="1:22" x14ac:dyDescent="0.25">
      <c r="A4172" s="1">
        <v>7083</v>
      </c>
      <c r="B4172" s="19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1">
        <v>17.220000000000006</v>
      </c>
      <c r="R4172" s="1">
        <v>5</v>
      </c>
      <c r="S4172" s="11">
        <v>-12.628</v>
      </c>
      <c r="T4172" s="20" t="str">
        <f>VLOOKUP(N4172,Referans!A:B,2,FALSE)</f>
        <v>Ayşe Demir</v>
      </c>
      <c r="U4172" s="20" t="str">
        <f>INDEX(Referans!B:B,MATCH(N4172,Referans!A:A,0))</f>
        <v>Ayşe Demir</v>
      </c>
      <c r="V4172" s="20" t="str">
        <f t="shared" si="65"/>
        <v>ZARARLI</v>
      </c>
    </row>
    <row r="4173" spans="1:22" x14ac:dyDescent="0.25">
      <c r="A4173" s="1">
        <v>7084</v>
      </c>
      <c r="B4173" s="19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1">
        <v>3.52</v>
      </c>
      <c r="R4173" s="1">
        <v>2</v>
      </c>
      <c r="S4173" s="11">
        <v>1.6896</v>
      </c>
      <c r="T4173" s="20" t="str">
        <f>VLOOKUP(N4173,Referans!A:B,2,FALSE)</f>
        <v>Ayşe Demir</v>
      </c>
      <c r="U4173" s="20" t="str">
        <f>INDEX(Referans!B:B,MATCH(N4173,Referans!A:A,0))</f>
        <v>Ayşe Demir</v>
      </c>
      <c r="V4173" s="20" t="str">
        <f t="shared" si="65"/>
        <v>KARLI</v>
      </c>
    </row>
    <row r="4174" spans="1:22" x14ac:dyDescent="0.25">
      <c r="A4174" s="1">
        <v>7085</v>
      </c>
      <c r="B4174" s="19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1">
        <v>1626.1920000000002</v>
      </c>
      <c r="R4174" s="1">
        <v>9</v>
      </c>
      <c r="S4174" s="11">
        <v>121.96440000000001</v>
      </c>
      <c r="T4174" s="20" t="str">
        <f>VLOOKUP(N4174,Referans!A:B,2,FALSE)</f>
        <v>Mehmet Kaya</v>
      </c>
      <c r="U4174" s="20" t="str">
        <f>INDEX(Referans!B:B,MATCH(N4174,Referans!A:A,0))</f>
        <v>Mehmet Kaya</v>
      </c>
      <c r="V4174" s="20" t="str">
        <f t="shared" si="65"/>
        <v>KARLI</v>
      </c>
    </row>
    <row r="4175" spans="1:22" x14ac:dyDescent="0.25">
      <c r="A4175" s="1">
        <v>7086</v>
      </c>
      <c r="B4175" s="19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1">
        <v>8.5950000000000024</v>
      </c>
      <c r="R4175" s="1">
        <v>5</v>
      </c>
      <c r="S4175" s="11">
        <v>-6.3030000000000008</v>
      </c>
      <c r="T4175" s="20" t="str">
        <f>VLOOKUP(N4175,Referans!A:B,2,FALSE)</f>
        <v>Ayşe Demir</v>
      </c>
      <c r="U4175" s="20" t="str">
        <f>INDEX(Referans!B:B,MATCH(N4175,Referans!A:A,0))</f>
        <v>Ayşe Demir</v>
      </c>
      <c r="V4175" s="20" t="str">
        <f t="shared" si="65"/>
        <v>ZARARLI</v>
      </c>
    </row>
    <row r="4176" spans="1:22" x14ac:dyDescent="0.25">
      <c r="A4176" s="1">
        <v>7087</v>
      </c>
      <c r="B4176" s="19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1">
        <v>190.89600000000002</v>
      </c>
      <c r="R4176" s="1">
        <v>2</v>
      </c>
      <c r="S4176" s="11">
        <v>-42.951599999999999</v>
      </c>
      <c r="T4176" s="20" t="str">
        <f>VLOOKUP(N4176,Referans!A:B,2,FALSE)</f>
        <v>Ayşe Demir</v>
      </c>
      <c r="U4176" s="20" t="str">
        <f>INDEX(Referans!B:B,MATCH(N4176,Referans!A:A,0))</f>
        <v>Ayşe Demir</v>
      </c>
      <c r="V4176" s="20" t="str">
        <f t="shared" si="65"/>
        <v>ZARARLI</v>
      </c>
    </row>
    <row r="4177" spans="1:22" x14ac:dyDescent="0.25">
      <c r="A4177" s="1">
        <v>7088</v>
      </c>
      <c r="B4177" s="19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1">
        <v>99.87</v>
      </c>
      <c r="R4177" s="1">
        <v>3</v>
      </c>
      <c r="S4177" s="11">
        <v>23.968799999999998</v>
      </c>
      <c r="T4177" s="20" t="str">
        <f>VLOOKUP(N4177,Referans!A:B,2,FALSE)</f>
        <v>Ayşe Demir</v>
      </c>
      <c r="U4177" s="20" t="str">
        <f>INDEX(Referans!B:B,MATCH(N4177,Referans!A:A,0))</f>
        <v>Ayşe Demir</v>
      </c>
      <c r="V4177" s="20" t="str">
        <f t="shared" si="65"/>
        <v>KARLI</v>
      </c>
    </row>
    <row r="4178" spans="1:22" x14ac:dyDescent="0.25">
      <c r="A4178" s="1">
        <v>7090</v>
      </c>
      <c r="B4178" s="19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1">
        <v>119.96</v>
      </c>
      <c r="R4178" s="1">
        <v>1</v>
      </c>
      <c r="S4178" s="11">
        <v>7.4974999999999987</v>
      </c>
      <c r="T4178" s="20" t="str">
        <f>VLOOKUP(N4178,Referans!A:B,2,FALSE)</f>
        <v>Mehmet Kaya</v>
      </c>
      <c r="U4178" s="20" t="str">
        <f>INDEX(Referans!B:B,MATCH(N4178,Referans!A:A,0))</f>
        <v>Mehmet Kaya</v>
      </c>
      <c r="V4178" s="20" t="str">
        <f t="shared" si="65"/>
        <v>KARLI</v>
      </c>
    </row>
    <row r="4179" spans="1:22" x14ac:dyDescent="0.25">
      <c r="A4179" s="1">
        <v>7096</v>
      </c>
      <c r="B4179" s="19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1">
        <v>146.68799999999999</v>
      </c>
      <c r="R4179" s="1">
        <v>6</v>
      </c>
      <c r="S4179" s="11">
        <v>55.007999999999996</v>
      </c>
      <c r="T4179" s="20" t="str">
        <f>VLOOKUP(N4179,Referans!A:B,2,FALSE)</f>
        <v>Ayşe Demir</v>
      </c>
      <c r="U4179" s="20" t="str">
        <f>INDEX(Referans!B:B,MATCH(N4179,Referans!A:A,0))</f>
        <v>Ayşe Demir</v>
      </c>
      <c r="V4179" s="20" t="str">
        <f t="shared" si="65"/>
        <v>KARLI</v>
      </c>
    </row>
    <row r="4180" spans="1:22" x14ac:dyDescent="0.25">
      <c r="A4180" s="1">
        <v>7097</v>
      </c>
      <c r="B4180" s="19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1">
        <v>276.78400000000005</v>
      </c>
      <c r="R4180" s="1">
        <v>2</v>
      </c>
      <c r="S4180" s="11">
        <v>89.954799999999992</v>
      </c>
      <c r="T4180" s="20" t="str">
        <f>VLOOKUP(N4180,Referans!A:B,2,FALSE)</f>
        <v>Ayşe Demir</v>
      </c>
      <c r="U4180" s="20" t="str">
        <f>INDEX(Referans!B:B,MATCH(N4180,Referans!A:A,0))</f>
        <v>Ayşe Demir</v>
      </c>
      <c r="V4180" s="20" t="str">
        <f t="shared" si="65"/>
        <v>KARLI</v>
      </c>
    </row>
    <row r="4181" spans="1:22" x14ac:dyDescent="0.25">
      <c r="A4181" s="1">
        <v>7098</v>
      </c>
      <c r="B4181" s="19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1">
        <v>25.32</v>
      </c>
      <c r="R4181" s="1">
        <v>5</v>
      </c>
      <c r="S4181" s="11">
        <v>9.1785000000000014</v>
      </c>
      <c r="T4181" s="20" t="str">
        <f>VLOOKUP(N4181,Referans!A:B,2,FALSE)</f>
        <v>Ayşe Demir</v>
      </c>
      <c r="U4181" s="20" t="str">
        <f>INDEX(Referans!B:B,MATCH(N4181,Referans!A:A,0))</f>
        <v>Ayşe Demir</v>
      </c>
      <c r="V4181" s="20" t="str">
        <f t="shared" si="65"/>
        <v>KARLI</v>
      </c>
    </row>
    <row r="4182" spans="1:22" x14ac:dyDescent="0.25">
      <c r="A4182" s="1">
        <v>7099</v>
      </c>
      <c r="B4182" s="19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1">
        <v>318.95999999999998</v>
      </c>
      <c r="R4182" s="1">
        <v>9</v>
      </c>
      <c r="S4182" s="11">
        <v>149.91119999999998</v>
      </c>
      <c r="T4182" s="20" t="str">
        <f>VLOOKUP(N4182,Referans!A:B,2,FALSE)</f>
        <v>Ayşe Demir</v>
      </c>
      <c r="U4182" s="20" t="str">
        <f>INDEX(Referans!B:B,MATCH(N4182,Referans!A:A,0))</f>
        <v>Ayşe Demir</v>
      </c>
      <c r="V4182" s="20" t="str">
        <f t="shared" si="65"/>
        <v>KARLI</v>
      </c>
    </row>
    <row r="4183" spans="1:22" x14ac:dyDescent="0.25">
      <c r="A4183" s="1">
        <v>7102</v>
      </c>
      <c r="B4183" s="19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1">
        <v>19.648</v>
      </c>
      <c r="R4183" s="1">
        <v>2</v>
      </c>
      <c r="S4183" s="11">
        <v>6.6311999999999989</v>
      </c>
      <c r="T4183" s="20" t="str">
        <f>VLOOKUP(N4183,Referans!A:B,2,FALSE)</f>
        <v>Ayşe Demir</v>
      </c>
      <c r="U4183" s="20" t="str">
        <f>INDEX(Referans!B:B,MATCH(N4183,Referans!A:A,0))</f>
        <v>Ayşe Demir</v>
      </c>
      <c r="V4183" s="20" t="str">
        <f t="shared" si="65"/>
        <v>KARLI</v>
      </c>
    </row>
    <row r="4184" spans="1:22" x14ac:dyDescent="0.25">
      <c r="A4184" s="1">
        <v>7104</v>
      </c>
      <c r="B4184" s="19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1">
        <v>421.1</v>
      </c>
      <c r="R4184" s="1">
        <v>2</v>
      </c>
      <c r="S4184" s="11">
        <v>105.27499999999998</v>
      </c>
      <c r="T4184" s="20" t="str">
        <f>VLOOKUP(N4184,Referans!A:B,2,FALSE)</f>
        <v>Ayşe Demir</v>
      </c>
      <c r="U4184" s="20" t="str">
        <f>INDEX(Referans!B:B,MATCH(N4184,Referans!A:A,0))</f>
        <v>Ayşe Demir</v>
      </c>
      <c r="V4184" s="20" t="str">
        <f t="shared" si="65"/>
        <v>KARLI</v>
      </c>
    </row>
    <row r="4185" spans="1:22" x14ac:dyDescent="0.25">
      <c r="A4185" s="1">
        <v>7105</v>
      </c>
      <c r="B4185" s="19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1">
        <v>760.11599999999987</v>
      </c>
      <c r="R4185" s="1">
        <v>6</v>
      </c>
      <c r="S4185" s="11">
        <v>-43.435200000000009</v>
      </c>
      <c r="T4185" s="20" t="str">
        <f>VLOOKUP(N4185,Referans!A:B,2,FALSE)</f>
        <v>Ahmet Yılmaz</v>
      </c>
      <c r="U4185" s="20" t="str">
        <f>INDEX(Referans!B:B,MATCH(N4185,Referans!A:A,0))</f>
        <v>Ahmet Yılmaz</v>
      </c>
      <c r="V4185" s="20" t="str">
        <f t="shared" si="65"/>
        <v>ZARARLI</v>
      </c>
    </row>
    <row r="4186" spans="1:22" x14ac:dyDescent="0.25">
      <c r="A4186" s="1">
        <v>7106</v>
      </c>
      <c r="B4186" s="19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1">
        <v>38.784000000000006</v>
      </c>
      <c r="R4186" s="1">
        <v>3</v>
      </c>
      <c r="S4186" s="11">
        <v>7.2719999999999949</v>
      </c>
      <c r="T4186" s="20" t="str">
        <f>VLOOKUP(N4186,Referans!A:B,2,FALSE)</f>
        <v>Ahmet Yılmaz</v>
      </c>
      <c r="U4186" s="20" t="str">
        <f>INDEX(Referans!B:B,MATCH(N4186,Referans!A:A,0))</f>
        <v>Ahmet Yılmaz</v>
      </c>
      <c r="V4186" s="20" t="str">
        <f t="shared" si="65"/>
        <v>KARLI</v>
      </c>
    </row>
    <row r="4187" spans="1:22" x14ac:dyDescent="0.25">
      <c r="A4187" s="1">
        <v>7107</v>
      </c>
      <c r="B4187" s="19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1">
        <v>122.32799999999999</v>
      </c>
      <c r="R4187" s="1">
        <v>9</v>
      </c>
      <c r="S4187" s="11">
        <v>1.5291000000000032</v>
      </c>
      <c r="T4187" s="20" t="str">
        <f>VLOOKUP(N4187,Referans!A:B,2,FALSE)</f>
        <v>Mehmet Kaya</v>
      </c>
      <c r="U4187" s="20" t="str">
        <f>INDEX(Referans!B:B,MATCH(N4187,Referans!A:A,0))</f>
        <v>Mehmet Kaya</v>
      </c>
      <c r="V4187" s="20" t="str">
        <f t="shared" si="65"/>
        <v>KARLI</v>
      </c>
    </row>
    <row r="4188" spans="1:22" x14ac:dyDescent="0.25">
      <c r="A4188" s="1">
        <v>7108</v>
      </c>
      <c r="B4188" s="19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1">
        <v>25.98</v>
      </c>
      <c r="R4188" s="1">
        <v>2</v>
      </c>
      <c r="S4188" s="11">
        <v>0.77939999999999898</v>
      </c>
      <c r="T4188" s="20" t="str">
        <f>VLOOKUP(N4188,Referans!A:B,2,FALSE)</f>
        <v>Mehmet Kaya</v>
      </c>
      <c r="U4188" s="20" t="str">
        <f>INDEX(Referans!B:B,MATCH(N4188,Referans!A:A,0))</f>
        <v>Mehmet Kaya</v>
      </c>
      <c r="V4188" s="20" t="str">
        <f t="shared" si="65"/>
        <v>KARLI</v>
      </c>
    </row>
    <row r="4189" spans="1:22" x14ac:dyDescent="0.25">
      <c r="A4189" s="1">
        <v>7109</v>
      </c>
      <c r="B4189" s="19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1">
        <v>3.28</v>
      </c>
      <c r="R4189" s="1">
        <v>2</v>
      </c>
      <c r="S4189" s="11">
        <v>1.4759999999999998</v>
      </c>
      <c r="T4189" s="20" t="str">
        <f>VLOOKUP(N4189,Referans!A:B,2,FALSE)</f>
        <v>Ayşe Demir</v>
      </c>
      <c r="U4189" s="20" t="str">
        <f>INDEX(Referans!B:B,MATCH(N4189,Referans!A:A,0))</f>
        <v>Ayşe Demir</v>
      </c>
      <c r="V4189" s="20" t="str">
        <f t="shared" si="65"/>
        <v>KARLI</v>
      </c>
    </row>
    <row r="4190" spans="1:22" x14ac:dyDescent="0.25">
      <c r="A4190" s="1">
        <v>7110</v>
      </c>
      <c r="B4190" s="19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1">
        <v>459.88</v>
      </c>
      <c r="R4190" s="1">
        <v>4</v>
      </c>
      <c r="S4190" s="11">
        <v>13.796400000000006</v>
      </c>
      <c r="T4190" s="20" t="str">
        <f>VLOOKUP(N4190,Referans!A:B,2,FALSE)</f>
        <v>Ayşe Demir</v>
      </c>
      <c r="U4190" s="20" t="str">
        <f>INDEX(Referans!B:B,MATCH(N4190,Referans!A:A,0))</f>
        <v>Ayşe Demir</v>
      </c>
      <c r="V4190" s="20" t="str">
        <f t="shared" si="65"/>
        <v>KARLI</v>
      </c>
    </row>
    <row r="4191" spans="1:22" x14ac:dyDescent="0.25">
      <c r="A4191" s="1">
        <v>7111</v>
      </c>
      <c r="B4191" s="19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1">
        <v>7.76</v>
      </c>
      <c r="R4191" s="1">
        <v>2</v>
      </c>
      <c r="S4191" s="11">
        <v>2.2503999999999991</v>
      </c>
      <c r="T4191" s="20" t="str">
        <f>VLOOKUP(N4191,Referans!A:B,2,FALSE)</f>
        <v>Ayşe Demir</v>
      </c>
      <c r="U4191" s="20" t="str">
        <f>INDEX(Referans!B:B,MATCH(N4191,Referans!A:A,0))</f>
        <v>Ayşe Demir</v>
      </c>
      <c r="V4191" s="20" t="str">
        <f t="shared" si="65"/>
        <v>KARLI</v>
      </c>
    </row>
    <row r="4192" spans="1:22" x14ac:dyDescent="0.25">
      <c r="A4192" s="1">
        <v>7112</v>
      </c>
      <c r="B4192" s="19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1">
        <v>71.959999999999994</v>
      </c>
      <c r="R4192" s="1">
        <v>2</v>
      </c>
      <c r="S4192" s="11">
        <v>17.989999999999995</v>
      </c>
      <c r="T4192" s="20" t="str">
        <f>VLOOKUP(N4192,Referans!A:B,2,FALSE)</f>
        <v>Ayşe Demir</v>
      </c>
      <c r="U4192" s="20" t="str">
        <f>INDEX(Referans!B:B,MATCH(N4192,Referans!A:A,0))</f>
        <v>Ayşe Demir</v>
      </c>
      <c r="V4192" s="20" t="str">
        <f t="shared" si="65"/>
        <v>KARLI</v>
      </c>
    </row>
    <row r="4193" spans="1:22" x14ac:dyDescent="0.25">
      <c r="A4193" s="1">
        <v>7113</v>
      </c>
      <c r="B4193" s="19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1">
        <v>54.900000000000006</v>
      </c>
      <c r="R4193" s="1">
        <v>5</v>
      </c>
      <c r="S4193" s="11">
        <v>15.372000000000003</v>
      </c>
      <c r="T4193" s="20" t="str">
        <f>VLOOKUP(N4193,Referans!A:B,2,FALSE)</f>
        <v>Ayşe Demir</v>
      </c>
      <c r="U4193" s="20" t="str">
        <f>INDEX(Referans!B:B,MATCH(N4193,Referans!A:A,0))</f>
        <v>Ayşe Demir</v>
      </c>
      <c r="V4193" s="20" t="str">
        <f t="shared" si="65"/>
        <v>KARLI</v>
      </c>
    </row>
    <row r="4194" spans="1:22" x14ac:dyDescent="0.25">
      <c r="A4194" s="1">
        <v>7114</v>
      </c>
      <c r="B4194" s="19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1">
        <v>9.2799999999999994</v>
      </c>
      <c r="R4194" s="1">
        <v>2</v>
      </c>
      <c r="S4194" s="11">
        <v>3.2479999999999998</v>
      </c>
      <c r="T4194" s="20" t="str">
        <f>VLOOKUP(N4194,Referans!A:B,2,FALSE)</f>
        <v>Ayşe Demir</v>
      </c>
      <c r="U4194" s="20" t="str">
        <f>INDEX(Referans!B:B,MATCH(N4194,Referans!A:A,0))</f>
        <v>Ayşe Demir</v>
      </c>
      <c r="V4194" s="20" t="str">
        <f t="shared" si="65"/>
        <v>KARLI</v>
      </c>
    </row>
    <row r="4195" spans="1:22" x14ac:dyDescent="0.25">
      <c r="A4195" s="1">
        <v>7115</v>
      </c>
      <c r="B4195" s="19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1">
        <v>1685.88</v>
      </c>
      <c r="R4195" s="1">
        <v>6</v>
      </c>
      <c r="S4195" s="11">
        <v>320.31720000000001</v>
      </c>
      <c r="T4195" s="20" t="str">
        <f>VLOOKUP(N4195,Referans!A:B,2,FALSE)</f>
        <v>Ahmet Yılmaz</v>
      </c>
      <c r="U4195" s="20" t="str">
        <f>INDEX(Referans!B:B,MATCH(N4195,Referans!A:A,0))</f>
        <v>Ahmet Yılmaz</v>
      </c>
      <c r="V4195" s="20" t="str">
        <f t="shared" si="65"/>
        <v>KARLI</v>
      </c>
    </row>
    <row r="4196" spans="1:22" x14ac:dyDescent="0.25">
      <c r="A4196" s="1">
        <v>7116</v>
      </c>
      <c r="B4196" s="19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1">
        <v>5.7280000000000006</v>
      </c>
      <c r="R4196" s="1">
        <v>2</v>
      </c>
      <c r="S4196" s="11">
        <v>2.0047999999999995</v>
      </c>
      <c r="T4196" s="20" t="str">
        <f>VLOOKUP(N4196,Referans!A:B,2,FALSE)</f>
        <v>Ayşe Demir</v>
      </c>
      <c r="U4196" s="20" t="str">
        <f>INDEX(Referans!B:B,MATCH(N4196,Referans!A:A,0))</f>
        <v>Ayşe Demir</v>
      </c>
      <c r="V4196" s="20" t="str">
        <f t="shared" si="65"/>
        <v>KARLI</v>
      </c>
    </row>
    <row r="4197" spans="1:22" x14ac:dyDescent="0.25">
      <c r="A4197" s="1">
        <v>7119</v>
      </c>
      <c r="B4197" s="19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1">
        <v>17.940000000000001</v>
      </c>
      <c r="R4197" s="1">
        <v>3</v>
      </c>
      <c r="S4197" s="11">
        <v>8.7906000000000013</v>
      </c>
      <c r="T4197" s="20" t="str">
        <f>VLOOKUP(N4197,Referans!A:B,2,FALSE)</f>
        <v>Ayşe Demir</v>
      </c>
      <c r="U4197" s="20" t="str">
        <f>INDEX(Referans!B:B,MATCH(N4197,Referans!A:A,0))</f>
        <v>Ayşe Demir</v>
      </c>
      <c r="V4197" s="20" t="str">
        <f t="shared" si="65"/>
        <v>KARLI</v>
      </c>
    </row>
    <row r="4198" spans="1:22" x14ac:dyDescent="0.25">
      <c r="A4198" s="1">
        <v>7120</v>
      </c>
      <c r="B4198" s="19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1">
        <v>13.904</v>
      </c>
      <c r="R4198" s="1">
        <v>2</v>
      </c>
      <c r="S4198" s="11">
        <v>4.5187999999999997</v>
      </c>
      <c r="T4198" s="20" t="str">
        <f>VLOOKUP(N4198,Referans!A:B,2,FALSE)</f>
        <v>Ayşe Demir</v>
      </c>
      <c r="U4198" s="20" t="str">
        <f>INDEX(Referans!B:B,MATCH(N4198,Referans!A:A,0))</f>
        <v>Ayşe Demir</v>
      </c>
      <c r="V4198" s="20" t="str">
        <f t="shared" si="65"/>
        <v>KARLI</v>
      </c>
    </row>
    <row r="4199" spans="1:22" x14ac:dyDescent="0.25">
      <c r="A4199" s="1">
        <v>7122</v>
      </c>
      <c r="B4199" s="19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1">
        <v>41.86</v>
      </c>
      <c r="R4199" s="1">
        <v>7</v>
      </c>
      <c r="S4199" s="11">
        <v>18.837</v>
      </c>
      <c r="T4199" s="20" t="str">
        <f>VLOOKUP(N4199,Referans!A:B,2,FALSE)</f>
        <v>Ayşe Demir</v>
      </c>
      <c r="U4199" s="20" t="str">
        <f>INDEX(Referans!B:B,MATCH(N4199,Referans!A:A,0))</f>
        <v>Ayşe Demir</v>
      </c>
      <c r="V4199" s="20" t="str">
        <f t="shared" si="65"/>
        <v>KARLI</v>
      </c>
    </row>
    <row r="4200" spans="1:22" x14ac:dyDescent="0.25">
      <c r="A4200" s="1">
        <v>7123</v>
      </c>
      <c r="B4200" s="19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1">
        <v>141.96</v>
      </c>
      <c r="R4200" s="1">
        <v>2</v>
      </c>
      <c r="S4200" s="11">
        <v>41.168399999999991</v>
      </c>
      <c r="T4200" s="20" t="str">
        <f>VLOOKUP(N4200,Referans!A:B,2,FALSE)</f>
        <v>Ahmet Yılmaz</v>
      </c>
      <c r="U4200" s="20" t="str">
        <f>INDEX(Referans!B:B,MATCH(N4200,Referans!A:A,0))</f>
        <v>Ahmet Yılmaz</v>
      </c>
      <c r="V4200" s="20" t="str">
        <f t="shared" si="65"/>
        <v>KARLI</v>
      </c>
    </row>
    <row r="4201" spans="1:22" x14ac:dyDescent="0.25">
      <c r="A4201" s="1">
        <v>7126</v>
      </c>
      <c r="B4201" s="19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1">
        <v>17.940000000000001</v>
      </c>
      <c r="R4201" s="1">
        <v>3</v>
      </c>
      <c r="S4201" s="11">
        <v>8.7906000000000013</v>
      </c>
      <c r="T4201" s="20" t="str">
        <f>VLOOKUP(N4201,Referans!A:B,2,FALSE)</f>
        <v>Ayşe Demir</v>
      </c>
      <c r="U4201" s="20" t="str">
        <f>INDEX(Referans!B:B,MATCH(N4201,Referans!A:A,0))</f>
        <v>Ayşe Demir</v>
      </c>
      <c r="V4201" s="20" t="str">
        <f t="shared" si="65"/>
        <v>KARLI</v>
      </c>
    </row>
    <row r="4202" spans="1:22" x14ac:dyDescent="0.25">
      <c r="A4202" s="1">
        <v>7127</v>
      </c>
      <c r="B4202" s="19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1">
        <v>13.89</v>
      </c>
      <c r="R4202" s="1">
        <v>3</v>
      </c>
      <c r="S4202" s="11">
        <v>4.5836999999999994</v>
      </c>
      <c r="T4202" s="20" t="str">
        <f>VLOOKUP(N4202,Referans!A:B,2,FALSE)</f>
        <v>Ayşe Demir</v>
      </c>
      <c r="U4202" s="20" t="str">
        <f>INDEX(Referans!B:B,MATCH(N4202,Referans!A:A,0))</f>
        <v>Ayşe Demir</v>
      </c>
      <c r="V4202" s="20" t="str">
        <f t="shared" si="65"/>
        <v>KARLI</v>
      </c>
    </row>
    <row r="4203" spans="1:22" x14ac:dyDescent="0.25">
      <c r="A4203" s="1">
        <v>7128</v>
      </c>
      <c r="B4203" s="19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1">
        <v>16.45</v>
      </c>
      <c r="R4203" s="1">
        <v>5</v>
      </c>
      <c r="S4203" s="11">
        <v>7.5669999999999993</v>
      </c>
      <c r="T4203" s="20" t="str">
        <f>VLOOKUP(N4203,Referans!A:B,2,FALSE)</f>
        <v>Ayşe Demir</v>
      </c>
      <c r="U4203" s="20" t="str">
        <f>INDEX(Referans!B:B,MATCH(N4203,Referans!A:A,0))</f>
        <v>Ayşe Demir</v>
      </c>
      <c r="V4203" s="20" t="str">
        <f t="shared" si="65"/>
        <v>KARLI</v>
      </c>
    </row>
    <row r="4204" spans="1:22" x14ac:dyDescent="0.25">
      <c r="A4204" s="1">
        <v>7129</v>
      </c>
      <c r="B4204" s="19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1">
        <v>19.920000000000002</v>
      </c>
      <c r="R4204" s="1">
        <v>4</v>
      </c>
      <c r="S4204" s="11">
        <v>6.573599999999999</v>
      </c>
      <c r="T4204" s="20" t="str">
        <f>VLOOKUP(N4204,Referans!A:B,2,FALSE)</f>
        <v>Ahmet Yılmaz</v>
      </c>
      <c r="U4204" s="20" t="str">
        <f>INDEX(Referans!B:B,MATCH(N4204,Referans!A:A,0))</f>
        <v>Ahmet Yılmaz</v>
      </c>
      <c r="V4204" s="20" t="str">
        <f t="shared" si="65"/>
        <v>KARLI</v>
      </c>
    </row>
    <row r="4205" spans="1:22" x14ac:dyDescent="0.25">
      <c r="A4205" s="1">
        <v>7130</v>
      </c>
      <c r="B4205" s="19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1">
        <v>35.167999999999999</v>
      </c>
      <c r="R4205" s="1">
        <v>4</v>
      </c>
      <c r="S4205" s="11">
        <v>8.3524000000000012</v>
      </c>
      <c r="T4205" s="20" t="str">
        <f>VLOOKUP(N4205,Referans!A:B,2,FALSE)</f>
        <v>Mehmet Kaya</v>
      </c>
      <c r="U4205" s="20" t="str">
        <f>INDEX(Referans!B:B,MATCH(N4205,Referans!A:A,0))</f>
        <v>Mehmet Kaya</v>
      </c>
      <c r="V4205" s="20" t="str">
        <f t="shared" si="65"/>
        <v>KARLI</v>
      </c>
    </row>
    <row r="4206" spans="1:22" x14ac:dyDescent="0.25">
      <c r="A4206" s="1">
        <v>7131</v>
      </c>
      <c r="B4206" s="19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1">
        <v>123.08799999999999</v>
      </c>
      <c r="R4206" s="1">
        <v>7</v>
      </c>
      <c r="S4206" s="11">
        <v>40.003599999999999</v>
      </c>
      <c r="T4206" s="20" t="str">
        <f>VLOOKUP(N4206,Referans!A:B,2,FALSE)</f>
        <v>Ayşe Demir</v>
      </c>
      <c r="U4206" s="20" t="str">
        <f>INDEX(Referans!B:B,MATCH(N4206,Referans!A:A,0))</f>
        <v>Ayşe Demir</v>
      </c>
      <c r="V4206" s="20" t="str">
        <f t="shared" si="65"/>
        <v>KARLI</v>
      </c>
    </row>
    <row r="4207" spans="1:22" x14ac:dyDescent="0.25">
      <c r="A4207" s="1">
        <v>7132</v>
      </c>
      <c r="B4207" s="19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1">
        <v>257.94</v>
      </c>
      <c r="R4207" s="1">
        <v>3</v>
      </c>
      <c r="S4207" s="11">
        <v>67.064400000000006</v>
      </c>
      <c r="T4207" s="20" t="str">
        <f>VLOOKUP(N4207,Referans!A:B,2,FALSE)</f>
        <v>Ahmet Yılmaz</v>
      </c>
      <c r="U4207" s="20" t="str">
        <f>INDEX(Referans!B:B,MATCH(N4207,Referans!A:A,0))</f>
        <v>Ahmet Yılmaz</v>
      </c>
      <c r="V4207" s="20" t="str">
        <f t="shared" si="65"/>
        <v>KARLI</v>
      </c>
    </row>
    <row r="4208" spans="1:22" x14ac:dyDescent="0.25">
      <c r="A4208" s="1">
        <v>7133</v>
      </c>
      <c r="B4208" s="19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1">
        <v>1879.96</v>
      </c>
      <c r="R4208" s="1">
        <v>4</v>
      </c>
      <c r="S4208" s="11">
        <v>545.18839999999977</v>
      </c>
      <c r="T4208" s="20" t="str">
        <f>VLOOKUP(N4208,Referans!A:B,2,FALSE)</f>
        <v>Mehmet Kaya</v>
      </c>
      <c r="U4208" s="20" t="str">
        <f>INDEX(Referans!B:B,MATCH(N4208,Referans!A:A,0))</f>
        <v>Mehmet Kaya</v>
      </c>
      <c r="V4208" s="20" t="str">
        <f t="shared" si="65"/>
        <v>KARLI</v>
      </c>
    </row>
    <row r="4209" spans="1:22" x14ac:dyDescent="0.25">
      <c r="A4209" s="1">
        <v>7134</v>
      </c>
      <c r="B4209" s="19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1">
        <v>27.46</v>
      </c>
      <c r="R4209" s="1">
        <v>2</v>
      </c>
      <c r="S4209" s="11">
        <v>9.8856000000000002</v>
      </c>
      <c r="T4209" s="20" t="str">
        <f>VLOOKUP(N4209,Referans!A:B,2,FALSE)</f>
        <v>Ahmet Yılmaz</v>
      </c>
      <c r="U4209" s="20" t="str">
        <f>INDEX(Referans!B:B,MATCH(N4209,Referans!A:A,0))</f>
        <v>Ahmet Yılmaz</v>
      </c>
      <c r="V4209" s="20" t="str">
        <f t="shared" si="65"/>
        <v>KARLI</v>
      </c>
    </row>
    <row r="4210" spans="1:22" x14ac:dyDescent="0.25">
      <c r="A4210" s="1">
        <v>7135</v>
      </c>
      <c r="B4210" s="19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1">
        <v>89.98</v>
      </c>
      <c r="R4210" s="1">
        <v>2</v>
      </c>
      <c r="S4210" s="11">
        <v>43.190399999999997</v>
      </c>
      <c r="T4210" s="20" t="str">
        <f>VLOOKUP(N4210,Referans!A:B,2,FALSE)</f>
        <v>Mehmet Kaya</v>
      </c>
      <c r="U4210" s="20" t="str">
        <f>INDEX(Referans!B:B,MATCH(N4210,Referans!A:A,0))</f>
        <v>Mehmet Kaya</v>
      </c>
      <c r="V4210" s="20" t="str">
        <f t="shared" si="65"/>
        <v>KARLI</v>
      </c>
    </row>
    <row r="4211" spans="1:22" x14ac:dyDescent="0.25">
      <c r="A4211" s="1">
        <v>7136</v>
      </c>
      <c r="B4211" s="19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1">
        <v>828.59999999999991</v>
      </c>
      <c r="R4211" s="1">
        <v>3</v>
      </c>
      <c r="S4211" s="11">
        <v>240.29399999999995</v>
      </c>
      <c r="T4211" s="20" t="str">
        <f>VLOOKUP(N4211,Referans!A:B,2,FALSE)</f>
        <v>Ahmet Yılmaz</v>
      </c>
      <c r="U4211" s="20" t="str">
        <f>INDEX(Referans!B:B,MATCH(N4211,Referans!A:A,0))</f>
        <v>Ahmet Yılmaz</v>
      </c>
      <c r="V4211" s="20" t="str">
        <f t="shared" si="65"/>
        <v>KARLI</v>
      </c>
    </row>
    <row r="4212" spans="1:22" x14ac:dyDescent="0.25">
      <c r="A4212" s="1">
        <v>7141</v>
      </c>
      <c r="B4212" s="19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1">
        <v>113.52</v>
      </c>
      <c r="R4212" s="1">
        <v>4</v>
      </c>
      <c r="S4212" s="11">
        <v>46.543199999999999</v>
      </c>
      <c r="T4212" s="20" t="str">
        <f>VLOOKUP(N4212,Referans!A:B,2,FALSE)</f>
        <v>Mehmet Kaya</v>
      </c>
      <c r="U4212" s="20" t="str">
        <f>INDEX(Referans!B:B,MATCH(N4212,Referans!A:A,0))</f>
        <v>Mehmet Kaya</v>
      </c>
      <c r="V4212" s="20" t="str">
        <f t="shared" si="65"/>
        <v>KARLI</v>
      </c>
    </row>
    <row r="4213" spans="1:22" x14ac:dyDescent="0.25">
      <c r="A4213" s="1">
        <v>7142</v>
      </c>
      <c r="B4213" s="19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1">
        <v>135.29999999999998</v>
      </c>
      <c r="R4213" s="1">
        <v>5</v>
      </c>
      <c r="S4213" s="11">
        <v>37.883999999999993</v>
      </c>
      <c r="T4213" s="20" t="str">
        <f>VLOOKUP(N4213,Referans!A:B,2,FALSE)</f>
        <v>Ahmet Yılmaz</v>
      </c>
      <c r="U4213" s="20" t="str">
        <f>INDEX(Referans!B:B,MATCH(N4213,Referans!A:A,0))</f>
        <v>Ahmet Yılmaz</v>
      </c>
      <c r="V4213" s="20" t="str">
        <f t="shared" si="65"/>
        <v>KARLI</v>
      </c>
    </row>
    <row r="4214" spans="1:22" x14ac:dyDescent="0.25">
      <c r="A4214" s="1">
        <v>7144</v>
      </c>
      <c r="B4214" s="19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1">
        <v>776.84999999999991</v>
      </c>
      <c r="R4214" s="1">
        <v>5</v>
      </c>
      <c r="S4214" s="11">
        <v>-181.26499999999999</v>
      </c>
      <c r="T4214" s="20" t="str">
        <f>VLOOKUP(N4214,Referans!A:B,2,FALSE)</f>
        <v>Mehmet Kaya</v>
      </c>
      <c r="U4214" s="20" t="str">
        <f>INDEX(Referans!B:B,MATCH(N4214,Referans!A:A,0))</f>
        <v>Mehmet Kaya</v>
      </c>
      <c r="V4214" s="20" t="str">
        <f t="shared" si="65"/>
        <v>ZARARLI</v>
      </c>
    </row>
    <row r="4215" spans="1:22" x14ac:dyDescent="0.25">
      <c r="A4215" s="1">
        <v>7145</v>
      </c>
      <c r="B4215" s="19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1">
        <v>12.294</v>
      </c>
      <c r="R4215" s="1">
        <v>1</v>
      </c>
      <c r="S4215" s="11">
        <v>-8.6057999999999986</v>
      </c>
      <c r="T4215" s="20" t="str">
        <f>VLOOKUP(N4215,Referans!A:B,2,FALSE)</f>
        <v>Ayşe Demir</v>
      </c>
      <c r="U4215" s="20" t="str">
        <f>INDEX(Referans!B:B,MATCH(N4215,Referans!A:A,0))</f>
        <v>Ayşe Demir</v>
      </c>
      <c r="V4215" s="20" t="str">
        <f t="shared" si="65"/>
        <v>ZARARLI</v>
      </c>
    </row>
    <row r="4216" spans="1:22" x14ac:dyDescent="0.25">
      <c r="A4216" s="1">
        <v>7146</v>
      </c>
      <c r="B4216" s="19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1">
        <v>154.76400000000001</v>
      </c>
      <c r="R4216" s="1">
        <v>3</v>
      </c>
      <c r="S4216" s="11">
        <v>-46.429200000000023</v>
      </c>
      <c r="T4216" s="20" t="str">
        <f>VLOOKUP(N4216,Referans!A:B,2,FALSE)</f>
        <v>Ahmet Yılmaz</v>
      </c>
      <c r="U4216" s="20" t="str">
        <f>INDEX(Referans!B:B,MATCH(N4216,Referans!A:A,0))</f>
        <v>Ahmet Yılmaz</v>
      </c>
      <c r="V4216" s="20" t="str">
        <f t="shared" si="65"/>
        <v>ZARARLI</v>
      </c>
    </row>
    <row r="4217" spans="1:22" x14ac:dyDescent="0.25">
      <c r="A4217" s="1">
        <v>7147</v>
      </c>
      <c r="B4217" s="19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1">
        <v>43.28</v>
      </c>
      <c r="R4217" s="1">
        <v>1</v>
      </c>
      <c r="S4217" s="11">
        <v>3.2460000000000022</v>
      </c>
      <c r="T4217" s="20" t="str">
        <f>VLOOKUP(N4217,Referans!A:B,2,FALSE)</f>
        <v>Ayşe Demir</v>
      </c>
      <c r="U4217" s="20" t="str">
        <f>INDEX(Referans!B:B,MATCH(N4217,Referans!A:A,0))</f>
        <v>Ayşe Demir</v>
      </c>
      <c r="V4217" s="20" t="str">
        <f t="shared" si="65"/>
        <v>KARLI</v>
      </c>
    </row>
    <row r="4218" spans="1:22" x14ac:dyDescent="0.25">
      <c r="A4218" s="1">
        <v>7148</v>
      </c>
      <c r="B4218" s="19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1">
        <v>92.94</v>
      </c>
      <c r="R4218" s="1">
        <v>3</v>
      </c>
      <c r="S4218" s="11">
        <v>41.822999999999993</v>
      </c>
      <c r="T4218" s="20" t="str">
        <f>VLOOKUP(N4218,Referans!A:B,2,FALSE)</f>
        <v>Ayşe Demir</v>
      </c>
      <c r="U4218" s="20" t="str">
        <f>INDEX(Referans!B:B,MATCH(N4218,Referans!A:A,0))</f>
        <v>Ayşe Demir</v>
      </c>
      <c r="V4218" s="20" t="str">
        <f t="shared" si="65"/>
        <v>KARLI</v>
      </c>
    </row>
    <row r="4219" spans="1:22" x14ac:dyDescent="0.25">
      <c r="A4219" s="1">
        <v>7149</v>
      </c>
      <c r="B4219" s="19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1">
        <v>52.56</v>
      </c>
      <c r="R4219" s="1">
        <v>3</v>
      </c>
      <c r="S4219" s="11">
        <v>18.396000000000001</v>
      </c>
      <c r="T4219" s="20" t="str">
        <f>VLOOKUP(N4219,Referans!A:B,2,FALSE)</f>
        <v>Ayşe Demir</v>
      </c>
      <c r="U4219" s="20" t="str">
        <f>INDEX(Referans!B:B,MATCH(N4219,Referans!A:A,0))</f>
        <v>Ayşe Demir</v>
      </c>
      <c r="V4219" s="20" t="str">
        <f t="shared" si="65"/>
        <v>KARLI</v>
      </c>
    </row>
    <row r="4220" spans="1:22" x14ac:dyDescent="0.25">
      <c r="A4220" s="1">
        <v>7151</v>
      </c>
      <c r="B4220" s="19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1">
        <v>141.96</v>
      </c>
      <c r="R4220" s="1">
        <v>2</v>
      </c>
      <c r="S4220" s="11">
        <v>35.490000000000009</v>
      </c>
      <c r="T4220" s="20" t="str">
        <f>VLOOKUP(N4220,Referans!A:B,2,FALSE)</f>
        <v>Ahmet Yılmaz</v>
      </c>
      <c r="U4220" s="20" t="str">
        <f>INDEX(Referans!B:B,MATCH(N4220,Referans!A:A,0))</f>
        <v>Ahmet Yılmaz</v>
      </c>
      <c r="V4220" s="20" t="str">
        <f t="shared" si="65"/>
        <v>KARLI</v>
      </c>
    </row>
    <row r="4221" spans="1:22" x14ac:dyDescent="0.25">
      <c r="A4221" s="1">
        <v>7152</v>
      </c>
      <c r="B4221" s="19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1">
        <v>182.55</v>
      </c>
      <c r="R4221" s="1">
        <v>2</v>
      </c>
      <c r="S4221" s="11">
        <v>-135.08699999999999</v>
      </c>
      <c r="T4221" s="20" t="str">
        <f>VLOOKUP(N4221,Referans!A:B,2,FALSE)</f>
        <v>Ahmet Yılmaz</v>
      </c>
      <c r="U4221" s="20" t="str">
        <f>INDEX(Referans!B:B,MATCH(N4221,Referans!A:A,0))</f>
        <v>Ahmet Yılmaz</v>
      </c>
      <c r="V4221" s="20" t="str">
        <f t="shared" si="65"/>
        <v>ZARARLI</v>
      </c>
    </row>
    <row r="4222" spans="1:22" x14ac:dyDescent="0.25">
      <c r="A4222" s="1">
        <v>7157</v>
      </c>
      <c r="B4222" s="19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1">
        <v>4.91</v>
      </c>
      <c r="R4222" s="1">
        <v>1</v>
      </c>
      <c r="S4222" s="11">
        <v>2.4058999999999999</v>
      </c>
      <c r="T4222" s="20" t="str">
        <f>VLOOKUP(N4222,Referans!A:B,2,FALSE)</f>
        <v>Ayşe Demir</v>
      </c>
      <c r="U4222" s="20" t="str">
        <f>INDEX(Referans!B:B,MATCH(N4222,Referans!A:A,0))</f>
        <v>Ayşe Demir</v>
      </c>
      <c r="V4222" s="20" t="str">
        <f t="shared" si="65"/>
        <v>KARLI</v>
      </c>
    </row>
    <row r="4223" spans="1:22" x14ac:dyDescent="0.25">
      <c r="A4223" s="1">
        <v>7158</v>
      </c>
      <c r="B4223" s="19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1">
        <v>87.92</v>
      </c>
      <c r="R4223" s="1">
        <v>4</v>
      </c>
      <c r="S4223" s="11">
        <v>0.87919999999999732</v>
      </c>
      <c r="T4223" s="20" t="str">
        <f>VLOOKUP(N4223,Referans!A:B,2,FALSE)</f>
        <v>Ayşe Demir</v>
      </c>
      <c r="U4223" s="20" t="str">
        <f>INDEX(Referans!B:B,MATCH(N4223,Referans!A:A,0))</f>
        <v>Ayşe Demir</v>
      </c>
      <c r="V4223" s="20" t="str">
        <f t="shared" si="65"/>
        <v>KARLI</v>
      </c>
    </row>
    <row r="4224" spans="1:22" x14ac:dyDescent="0.25">
      <c r="A4224" s="1">
        <v>7159</v>
      </c>
      <c r="B4224" s="19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1">
        <v>5.98</v>
      </c>
      <c r="R4224" s="1">
        <v>1</v>
      </c>
      <c r="S4224" s="11">
        <v>2.9302000000000001</v>
      </c>
      <c r="T4224" s="20" t="str">
        <f>VLOOKUP(N4224,Referans!A:B,2,FALSE)</f>
        <v>Ayşe Demir</v>
      </c>
      <c r="U4224" s="20" t="str">
        <f>INDEX(Referans!B:B,MATCH(N4224,Referans!A:A,0))</f>
        <v>Ayşe Demir</v>
      </c>
      <c r="V4224" s="20" t="str">
        <f t="shared" si="65"/>
        <v>KARLI</v>
      </c>
    </row>
    <row r="4225" spans="1:22" x14ac:dyDescent="0.25">
      <c r="A4225" s="1">
        <v>7166</v>
      </c>
      <c r="B4225" s="19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1">
        <v>69.52</v>
      </c>
      <c r="R4225" s="1">
        <v>2</v>
      </c>
      <c r="S4225" s="11">
        <v>17.379999999999995</v>
      </c>
      <c r="T4225" s="20" t="str">
        <f>VLOOKUP(N4225,Referans!A:B,2,FALSE)</f>
        <v>Ayşe Demir</v>
      </c>
      <c r="U4225" s="20" t="str">
        <f>INDEX(Referans!B:B,MATCH(N4225,Referans!A:A,0))</f>
        <v>Ayşe Demir</v>
      </c>
      <c r="V4225" s="20" t="str">
        <f t="shared" si="65"/>
        <v>KARLI</v>
      </c>
    </row>
    <row r="4226" spans="1:22" x14ac:dyDescent="0.25">
      <c r="A4226" s="1">
        <v>7171</v>
      </c>
      <c r="B4226" s="19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1">
        <v>145.76400000000001</v>
      </c>
      <c r="R4226" s="1">
        <v>2</v>
      </c>
      <c r="S4226" s="11">
        <v>3.2392000000000074</v>
      </c>
      <c r="T4226" s="20" t="str">
        <f>VLOOKUP(N4226,Referans!A:B,2,FALSE)</f>
        <v>Ahmet Yılmaz</v>
      </c>
      <c r="U4226" s="20" t="str">
        <f>INDEX(Referans!B:B,MATCH(N4226,Referans!A:A,0))</f>
        <v>Ahmet Yılmaz</v>
      </c>
      <c r="V4226" s="20" t="str">
        <f t="shared" ref="V4226:V4289" si="66">IF(S4226&gt;0,"KARLI",IF(S4226=0,"KAR VEYA ZARAR YOK","ZARARLI"))</f>
        <v>KARLI</v>
      </c>
    </row>
    <row r="4227" spans="1:22" x14ac:dyDescent="0.25">
      <c r="A4227" s="1">
        <v>7172</v>
      </c>
      <c r="B4227" s="19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1">
        <v>107.97</v>
      </c>
      <c r="R4227" s="1">
        <v>3</v>
      </c>
      <c r="S4227" s="11">
        <v>22.6737</v>
      </c>
      <c r="T4227" s="20" t="str">
        <f>VLOOKUP(N4227,Referans!A:B,2,FALSE)</f>
        <v>Mehmet Kaya</v>
      </c>
      <c r="U4227" s="20" t="str">
        <f>INDEX(Referans!B:B,MATCH(N4227,Referans!A:A,0))</f>
        <v>Mehmet Kaya</v>
      </c>
      <c r="V4227" s="20" t="str">
        <f t="shared" si="66"/>
        <v>KARLI</v>
      </c>
    </row>
    <row r="4228" spans="1:22" x14ac:dyDescent="0.25">
      <c r="A4228" s="1">
        <v>7173</v>
      </c>
      <c r="B4228" s="19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1">
        <v>143.96</v>
      </c>
      <c r="R4228" s="1">
        <v>5</v>
      </c>
      <c r="S4228" s="11">
        <v>1.7995000000000019</v>
      </c>
      <c r="T4228" s="20" t="str">
        <f>VLOOKUP(N4228,Referans!A:B,2,FALSE)</f>
        <v>Mehmet Kaya</v>
      </c>
      <c r="U4228" s="20" t="str">
        <f>INDEX(Referans!B:B,MATCH(N4228,Referans!A:A,0))</f>
        <v>Mehmet Kaya</v>
      </c>
      <c r="V4228" s="20" t="str">
        <f t="shared" si="66"/>
        <v>KARLI</v>
      </c>
    </row>
    <row r="4229" spans="1:22" x14ac:dyDescent="0.25">
      <c r="A4229" s="1">
        <v>7174</v>
      </c>
      <c r="B4229" s="19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1">
        <v>2399.96</v>
      </c>
      <c r="R4229" s="1">
        <v>5</v>
      </c>
      <c r="S4229" s="11">
        <v>569.99050000000011</v>
      </c>
      <c r="T4229" s="20" t="str">
        <f>VLOOKUP(N4229,Referans!A:B,2,FALSE)</f>
        <v>Mehmet Kaya</v>
      </c>
      <c r="U4229" s="20" t="str">
        <f>INDEX(Referans!B:B,MATCH(N4229,Referans!A:A,0))</f>
        <v>Mehmet Kaya</v>
      </c>
      <c r="V4229" s="20" t="str">
        <f t="shared" si="66"/>
        <v>KARLI</v>
      </c>
    </row>
    <row r="4230" spans="1:22" x14ac:dyDescent="0.25">
      <c r="A4230" s="1">
        <v>7175</v>
      </c>
      <c r="B4230" s="19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1">
        <v>74.352000000000004</v>
      </c>
      <c r="R4230" s="1">
        <v>3</v>
      </c>
      <c r="S4230" s="11">
        <v>23.234999999999992</v>
      </c>
      <c r="T4230" s="20" t="str">
        <f>VLOOKUP(N4230,Referans!A:B,2,FALSE)</f>
        <v>Ayşe Demir</v>
      </c>
      <c r="U4230" s="20" t="str">
        <f>INDEX(Referans!B:B,MATCH(N4230,Referans!A:A,0))</f>
        <v>Ayşe Demir</v>
      </c>
      <c r="V4230" s="20" t="str">
        <f t="shared" si="66"/>
        <v>KARLI</v>
      </c>
    </row>
    <row r="4231" spans="1:22" x14ac:dyDescent="0.25">
      <c r="A4231" s="1">
        <v>7176</v>
      </c>
      <c r="B4231" s="19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1">
        <v>87.167999999999978</v>
      </c>
      <c r="R4231" s="1">
        <v>8</v>
      </c>
      <c r="S4231" s="11">
        <v>-226.63679999999999</v>
      </c>
      <c r="T4231" s="20" t="str">
        <f>VLOOKUP(N4231,Referans!A:B,2,FALSE)</f>
        <v>Ayşe Demir</v>
      </c>
      <c r="U4231" s="20" t="str">
        <f>INDEX(Referans!B:B,MATCH(N4231,Referans!A:A,0))</f>
        <v>Ayşe Demir</v>
      </c>
      <c r="V4231" s="20" t="str">
        <f t="shared" si="66"/>
        <v>ZARARLI</v>
      </c>
    </row>
    <row r="4232" spans="1:22" x14ac:dyDescent="0.25">
      <c r="A4232" s="1">
        <v>7177</v>
      </c>
      <c r="B4232" s="19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1">
        <v>32.231999999999999</v>
      </c>
      <c r="R4232" s="1">
        <v>3</v>
      </c>
      <c r="S4232" s="11">
        <v>2.4173999999999989</v>
      </c>
      <c r="T4232" s="20" t="str">
        <f>VLOOKUP(N4232,Referans!A:B,2,FALSE)</f>
        <v>Ayşe Demir</v>
      </c>
      <c r="U4232" s="20" t="str">
        <f>INDEX(Referans!B:B,MATCH(N4232,Referans!A:A,0))</f>
        <v>Ayşe Demir</v>
      </c>
      <c r="V4232" s="20" t="str">
        <f t="shared" si="66"/>
        <v>KARLI</v>
      </c>
    </row>
    <row r="4233" spans="1:22" x14ac:dyDescent="0.25">
      <c r="A4233" s="1">
        <v>7178</v>
      </c>
      <c r="B4233" s="19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1">
        <v>2.2020000000000004</v>
      </c>
      <c r="R4233" s="1">
        <v>2</v>
      </c>
      <c r="S4233" s="11">
        <v>-1.5413999999999999</v>
      </c>
      <c r="T4233" s="20" t="str">
        <f>VLOOKUP(N4233,Referans!A:B,2,FALSE)</f>
        <v>Ayşe Demir</v>
      </c>
      <c r="U4233" s="20" t="str">
        <f>INDEX(Referans!B:B,MATCH(N4233,Referans!A:A,0))</f>
        <v>Ayşe Demir</v>
      </c>
      <c r="V4233" s="20" t="str">
        <f t="shared" si="66"/>
        <v>ZARARLI</v>
      </c>
    </row>
    <row r="4234" spans="1:22" x14ac:dyDescent="0.25">
      <c r="A4234" s="1">
        <v>7179</v>
      </c>
      <c r="B4234" s="19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1">
        <v>9.3960000000000008</v>
      </c>
      <c r="R4234" s="1">
        <v>3</v>
      </c>
      <c r="S4234" s="11">
        <v>-7.5167999999999964</v>
      </c>
      <c r="T4234" s="20" t="str">
        <f>VLOOKUP(N4234,Referans!A:B,2,FALSE)</f>
        <v>Ayşe Demir</v>
      </c>
      <c r="U4234" s="20" t="str">
        <f>INDEX(Referans!B:B,MATCH(N4234,Referans!A:A,0))</f>
        <v>Ayşe Demir</v>
      </c>
      <c r="V4234" s="20" t="str">
        <f t="shared" si="66"/>
        <v>ZARARLI</v>
      </c>
    </row>
    <row r="4235" spans="1:22" x14ac:dyDescent="0.25">
      <c r="A4235" s="1">
        <v>7180</v>
      </c>
      <c r="B4235" s="19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1">
        <v>89.97</v>
      </c>
      <c r="R4235" s="1">
        <v>3</v>
      </c>
      <c r="S4235" s="11">
        <v>25.191600000000005</v>
      </c>
      <c r="T4235" s="20" t="str">
        <f>VLOOKUP(N4235,Referans!A:B,2,FALSE)</f>
        <v>Mehmet Kaya</v>
      </c>
      <c r="U4235" s="20" t="str">
        <f>INDEX(Referans!B:B,MATCH(N4235,Referans!A:A,0))</f>
        <v>Mehmet Kaya</v>
      </c>
      <c r="V4235" s="20" t="str">
        <f t="shared" si="66"/>
        <v>KARLI</v>
      </c>
    </row>
    <row r="4236" spans="1:22" x14ac:dyDescent="0.25">
      <c r="A4236" s="1">
        <v>7182</v>
      </c>
      <c r="B4236" s="19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1">
        <v>40</v>
      </c>
      <c r="R4236" s="1">
        <v>2</v>
      </c>
      <c r="S4236" s="11">
        <v>0.5</v>
      </c>
      <c r="T4236" s="20" t="str">
        <f>VLOOKUP(N4236,Referans!A:B,2,FALSE)</f>
        <v>Mehmet Kaya</v>
      </c>
      <c r="U4236" s="20" t="str">
        <f>INDEX(Referans!B:B,MATCH(N4236,Referans!A:A,0))</f>
        <v>Mehmet Kaya</v>
      </c>
      <c r="V4236" s="20" t="str">
        <f t="shared" si="66"/>
        <v>KARLI</v>
      </c>
    </row>
    <row r="4237" spans="1:22" x14ac:dyDescent="0.25">
      <c r="A4237" s="1">
        <v>7183</v>
      </c>
      <c r="B4237" s="19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1">
        <v>23.24</v>
      </c>
      <c r="R4237" s="1">
        <v>5</v>
      </c>
      <c r="S4237" s="11">
        <v>7.5529999999999982</v>
      </c>
      <c r="T4237" s="20" t="str">
        <f>VLOOKUP(N4237,Referans!A:B,2,FALSE)</f>
        <v>Ayşe Demir</v>
      </c>
      <c r="U4237" s="20" t="str">
        <f>INDEX(Referans!B:B,MATCH(N4237,Referans!A:A,0))</f>
        <v>Ayşe Demir</v>
      </c>
      <c r="V4237" s="20" t="str">
        <f t="shared" si="66"/>
        <v>KARLI</v>
      </c>
    </row>
    <row r="4238" spans="1:22" x14ac:dyDescent="0.25">
      <c r="A4238" s="1">
        <v>7184</v>
      </c>
      <c r="B4238" s="19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1">
        <v>908.82</v>
      </c>
      <c r="R4238" s="1">
        <v>9</v>
      </c>
      <c r="S4238" s="11">
        <v>227.20500000000004</v>
      </c>
      <c r="T4238" s="20" t="str">
        <f>VLOOKUP(N4238,Referans!A:B,2,FALSE)</f>
        <v>Ahmet Yılmaz</v>
      </c>
      <c r="U4238" s="20" t="str">
        <f>INDEX(Referans!B:B,MATCH(N4238,Referans!A:A,0))</f>
        <v>Ahmet Yılmaz</v>
      </c>
      <c r="V4238" s="20" t="str">
        <f t="shared" si="66"/>
        <v>KARLI</v>
      </c>
    </row>
    <row r="4239" spans="1:22" x14ac:dyDescent="0.25">
      <c r="A4239" s="1">
        <v>7185</v>
      </c>
      <c r="B4239" s="19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1">
        <v>5.5520000000000005</v>
      </c>
      <c r="R4239" s="1">
        <v>2</v>
      </c>
      <c r="S4239" s="11">
        <v>-1.0410000000000006</v>
      </c>
      <c r="T4239" s="20" t="str">
        <f>VLOOKUP(N4239,Referans!A:B,2,FALSE)</f>
        <v>Ayşe Demir</v>
      </c>
      <c r="U4239" s="20" t="str">
        <f>INDEX(Referans!B:B,MATCH(N4239,Referans!A:A,0))</f>
        <v>Ayşe Demir</v>
      </c>
      <c r="V4239" s="20" t="str">
        <f t="shared" si="66"/>
        <v>ZARARLI</v>
      </c>
    </row>
    <row r="4240" spans="1:22" x14ac:dyDescent="0.25">
      <c r="A4240" s="1">
        <v>7186</v>
      </c>
      <c r="B4240" s="19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1">
        <v>8.016</v>
      </c>
      <c r="R4240" s="1">
        <v>3</v>
      </c>
      <c r="S4240" s="11">
        <v>1.0019999999999993</v>
      </c>
      <c r="T4240" s="20" t="str">
        <f>VLOOKUP(N4240,Referans!A:B,2,FALSE)</f>
        <v>Ayşe Demir</v>
      </c>
      <c r="U4240" s="20" t="str">
        <f>INDEX(Referans!B:B,MATCH(N4240,Referans!A:A,0))</f>
        <v>Ayşe Demir</v>
      </c>
      <c r="V4240" s="20" t="str">
        <f t="shared" si="66"/>
        <v>KARLI</v>
      </c>
    </row>
    <row r="4241" spans="1:22" x14ac:dyDescent="0.25">
      <c r="A4241" s="1">
        <v>7187</v>
      </c>
      <c r="B4241" s="19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1">
        <v>74.591999999999999</v>
      </c>
      <c r="R4241" s="1">
        <v>4</v>
      </c>
      <c r="S4241" s="11">
        <v>-2.1312000000000033</v>
      </c>
      <c r="T4241" s="20" t="str">
        <f>VLOOKUP(N4241,Referans!A:B,2,FALSE)</f>
        <v>Ahmet Yılmaz</v>
      </c>
      <c r="U4241" s="20" t="str">
        <f>INDEX(Referans!B:B,MATCH(N4241,Referans!A:A,0))</f>
        <v>Ahmet Yılmaz</v>
      </c>
      <c r="V4241" s="20" t="str">
        <f t="shared" si="66"/>
        <v>ZARARLI</v>
      </c>
    </row>
    <row r="4242" spans="1:22" x14ac:dyDescent="0.25">
      <c r="A4242" s="1">
        <v>7188</v>
      </c>
      <c r="B4242" s="19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1">
        <v>16.784000000000002</v>
      </c>
      <c r="R4242" s="1">
        <v>2</v>
      </c>
      <c r="S4242" s="11">
        <v>-22.238800000000001</v>
      </c>
      <c r="T4242" s="20" t="str">
        <f>VLOOKUP(N4242,Referans!A:B,2,FALSE)</f>
        <v>Ahmet Yılmaz</v>
      </c>
      <c r="U4242" s="20" t="str">
        <f>INDEX(Referans!B:B,MATCH(N4242,Referans!A:A,0))</f>
        <v>Ahmet Yılmaz</v>
      </c>
      <c r="V4242" s="20" t="str">
        <f t="shared" si="66"/>
        <v>ZARARLI</v>
      </c>
    </row>
    <row r="4243" spans="1:22" x14ac:dyDescent="0.25">
      <c r="A4243" s="1">
        <v>7189</v>
      </c>
      <c r="B4243" s="19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1">
        <v>38.86399999999999</v>
      </c>
      <c r="R4243" s="1">
        <v>4</v>
      </c>
      <c r="S4243" s="11">
        <v>-99.103200000000044</v>
      </c>
      <c r="T4243" s="20" t="str">
        <f>VLOOKUP(N4243,Referans!A:B,2,FALSE)</f>
        <v>Ayşe Demir</v>
      </c>
      <c r="U4243" s="20" t="str">
        <f>INDEX(Referans!B:B,MATCH(N4243,Referans!A:A,0))</f>
        <v>Ayşe Demir</v>
      </c>
      <c r="V4243" s="20" t="str">
        <f t="shared" si="66"/>
        <v>ZARARLI</v>
      </c>
    </row>
    <row r="4244" spans="1:22" x14ac:dyDescent="0.25">
      <c r="A4244" s="1">
        <v>7190</v>
      </c>
      <c r="B4244" s="19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1">
        <v>203.976</v>
      </c>
      <c r="R4244" s="1">
        <v>3</v>
      </c>
      <c r="S4244" s="11">
        <v>25.496999999999986</v>
      </c>
      <c r="T4244" s="20" t="str">
        <f>VLOOKUP(N4244,Referans!A:B,2,FALSE)</f>
        <v>Mehmet Kaya</v>
      </c>
      <c r="U4244" s="20" t="str">
        <f>INDEX(Referans!B:B,MATCH(N4244,Referans!A:A,0))</f>
        <v>Mehmet Kaya</v>
      </c>
      <c r="V4244" s="20" t="str">
        <f t="shared" si="66"/>
        <v>KARLI</v>
      </c>
    </row>
    <row r="4245" spans="1:22" x14ac:dyDescent="0.25">
      <c r="A4245" s="1">
        <v>7191</v>
      </c>
      <c r="B4245" s="19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1">
        <v>674.35200000000009</v>
      </c>
      <c r="R4245" s="1">
        <v>3</v>
      </c>
      <c r="S4245" s="11">
        <v>-8.4294000000000153</v>
      </c>
      <c r="T4245" s="20" t="str">
        <f>VLOOKUP(N4245,Referans!A:B,2,FALSE)</f>
        <v>Ahmet Yılmaz</v>
      </c>
      <c r="U4245" s="20" t="str">
        <f>INDEX(Referans!B:B,MATCH(N4245,Referans!A:A,0))</f>
        <v>Ahmet Yılmaz</v>
      </c>
      <c r="V4245" s="20" t="str">
        <f t="shared" si="66"/>
        <v>ZARARLI</v>
      </c>
    </row>
    <row r="4246" spans="1:22" x14ac:dyDescent="0.25">
      <c r="A4246" s="1">
        <v>7192</v>
      </c>
      <c r="B4246" s="19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1">
        <v>5.3880000000000008</v>
      </c>
      <c r="R4246" s="1">
        <v>4</v>
      </c>
      <c r="S4246" s="11">
        <v>-4.49</v>
      </c>
      <c r="T4246" s="20" t="str">
        <f>VLOOKUP(N4246,Referans!A:B,2,FALSE)</f>
        <v>Ayşe Demir</v>
      </c>
      <c r="U4246" s="20" t="str">
        <f>INDEX(Referans!B:B,MATCH(N4246,Referans!A:A,0))</f>
        <v>Ayşe Demir</v>
      </c>
      <c r="V4246" s="20" t="str">
        <f t="shared" si="66"/>
        <v>ZARARLI</v>
      </c>
    </row>
    <row r="4247" spans="1:22" x14ac:dyDescent="0.25">
      <c r="A4247" s="1">
        <v>7193</v>
      </c>
      <c r="B4247" s="19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1">
        <v>30.975999999999999</v>
      </c>
      <c r="R4247" s="1">
        <v>8</v>
      </c>
      <c r="S4247" s="11">
        <v>5.0335999999999999</v>
      </c>
      <c r="T4247" s="20" t="str">
        <f>VLOOKUP(N4247,Referans!A:B,2,FALSE)</f>
        <v>Ayşe Demir</v>
      </c>
      <c r="U4247" s="20" t="str">
        <f>INDEX(Referans!B:B,MATCH(N4247,Referans!A:A,0))</f>
        <v>Ayşe Demir</v>
      </c>
      <c r="V4247" s="20" t="str">
        <f t="shared" si="66"/>
        <v>KARLI</v>
      </c>
    </row>
    <row r="4248" spans="1:22" x14ac:dyDescent="0.25">
      <c r="A4248" s="1">
        <v>7194</v>
      </c>
      <c r="B4248" s="19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1">
        <v>1350.1200000000001</v>
      </c>
      <c r="R4248" s="1">
        <v>6</v>
      </c>
      <c r="S4248" s="11">
        <v>175.51560000000001</v>
      </c>
      <c r="T4248" s="20" t="str">
        <f>VLOOKUP(N4248,Referans!A:B,2,FALSE)</f>
        <v>Ayşe Demir</v>
      </c>
      <c r="U4248" s="20" t="str">
        <f>INDEX(Referans!B:B,MATCH(N4248,Referans!A:A,0))</f>
        <v>Ayşe Demir</v>
      </c>
      <c r="V4248" s="20" t="str">
        <f t="shared" si="66"/>
        <v>KARLI</v>
      </c>
    </row>
    <row r="4249" spans="1:22" x14ac:dyDescent="0.25">
      <c r="A4249" s="1">
        <v>7195</v>
      </c>
      <c r="B4249" s="19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1">
        <v>15.92</v>
      </c>
      <c r="R4249" s="1">
        <v>4</v>
      </c>
      <c r="S4249" s="11">
        <v>7.4824000000000002</v>
      </c>
      <c r="T4249" s="20" t="str">
        <f>VLOOKUP(N4249,Referans!A:B,2,FALSE)</f>
        <v>Ayşe Demir</v>
      </c>
      <c r="U4249" s="20" t="str">
        <f>INDEX(Referans!B:B,MATCH(N4249,Referans!A:A,0))</f>
        <v>Ayşe Demir</v>
      </c>
      <c r="V4249" s="20" t="str">
        <f t="shared" si="66"/>
        <v>KARLI</v>
      </c>
    </row>
    <row r="4250" spans="1:22" x14ac:dyDescent="0.25">
      <c r="A4250" s="1">
        <v>7196</v>
      </c>
      <c r="B4250" s="19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1">
        <v>19.54</v>
      </c>
      <c r="R4250" s="1">
        <v>2</v>
      </c>
      <c r="S4250" s="11">
        <v>7.2297999999999991</v>
      </c>
      <c r="T4250" s="20" t="str">
        <f>VLOOKUP(N4250,Referans!A:B,2,FALSE)</f>
        <v>Ahmet Yılmaz</v>
      </c>
      <c r="U4250" s="20" t="str">
        <f>INDEX(Referans!B:B,MATCH(N4250,Referans!A:A,0))</f>
        <v>Ahmet Yılmaz</v>
      </c>
      <c r="V4250" s="20" t="str">
        <f t="shared" si="66"/>
        <v>KARLI</v>
      </c>
    </row>
    <row r="4251" spans="1:22" x14ac:dyDescent="0.25">
      <c r="A4251" s="1">
        <v>7201</v>
      </c>
      <c r="B4251" s="19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1">
        <v>116.75999999999999</v>
      </c>
      <c r="R4251" s="1">
        <v>1</v>
      </c>
      <c r="S4251" s="11">
        <v>14.594999999999985</v>
      </c>
      <c r="T4251" s="20" t="str">
        <f>VLOOKUP(N4251,Referans!A:B,2,FALSE)</f>
        <v>Mehmet Kaya</v>
      </c>
      <c r="U4251" s="20" t="str">
        <f>INDEX(Referans!B:B,MATCH(N4251,Referans!A:A,0))</f>
        <v>Mehmet Kaya</v>
      </c>
      <c r="V4251" s="20" t="str">
        <f t="shared" si="66"/>
        <v>KARLI</v>
      </c>
    </row>
    <row r="4252" spans="1:22" x14ac:dyDescent="0.25">
      <c r="A4252" s="1">
        <v>7202</v>
      </c>
      <c r="B4252" s="19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1">
        <v>331.02300000000008</v>
      </c>
      <c r="R4252" s="1">
        <v>7</v>
      </c>
      <c r="S4252" s="11">
        <v>-114.35339999999997</v>
      </c>
      <c r="T4252" s="20" t="str">
        <f>VLOOKUP(N4252,Referans!A:B,2,FALSE)</f>
        <v>Ahmet Yılmaz</v>
      </c>
      <c r="U4252" s="20" t="str">
        <f>INDEX(Referans!B:B,MATCH(N4252,Referans!A:A,0))</f>
        <v>Ahmet Yılmaz</v>
      </c>
      <c r="V4252" s="20" t="str">
        <f t="shared" si="66"/>
        <v>ZARARLI</v>
      </c>
    </row>
    <row r="4253" spans="1:22" x14ac:dyDescent="0.25">
      <c r="A4253" s="1">
        <v>7203</v>
      </c>
      <c r="B4253" s="19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1">
        <v>756.80000000000007</v>
      </c>
      <c r="R4253" s="1">
        <v>5</v>
      </c>
      <c r="S4253" s="11">
        <v>75.679999999999978</v>
      </c>
      <c r="T4253" s="20" t="str">
        <f>VLOOKUP(N4253,Referans!A:B,2,FALSE)</f>
        <v>Ahmet Yılmaz</v>
      </c>
      <c r="U4253" s="20" t="str">
        <f>INDEX(Referans!B:B,MATCH(N4253,Referans!A:A,0))</f>
        <v>Ahmet Yılmaz</v>
      </c>
      <c r="V4253" s="20" t="str">
        <f t="shared" si="66"/>
        <v>KARLI</v>
      </c>
    </row>
    <row r="4254" spans="1:22" x14ac:dyDescent="0.25">
      <c r="A4254" s="1">
        <v>7206</v>
      </c>
      <c r="B4254" s="19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1">
        <v>17.46</v>
      </c>
      <c r="R4254" s="1">
        <v>2</v>
      </c>
      <c r="S4254" s="11">
        <v>5.936399999999999</v>
      </c>
      <c r="T4254" s="20" t="str">
        <f>VLOOKUP(N4254,Referans!A:B,2,FALSE)</f>
        <v>Ahmet Yılmaz</v>
      </c>
      <c r="U4254" s="20" t="str">
        <f>INDEX(Referans!B:B,MATCH(N4254,Referans!A:A,0))</f>
        <v>Ahmet Yılmaz</v>
      </c>
      <c r="V4254" s="20" t="str">
        <f t="shared" si="66"/>
        <v>KARLI</v>
      </c>
    </row>
    <row r="4255" spans="1:22" x14ac:dyDescent="0.25">
      <c r="A4255" s="1">
        <v>7207</v>
      </c>
      <c r="B4255" s="19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1">
        <v>369.16</v>
      </c>
      <c r="R4255" s="1">
        <v>11</v>
      </c>
      <c r="S4255" s="11">
        <v>32.301500000000019</v>
      </c>
      <c r="T4255" s="20" t="str">
        <f>VLOOKUP(N4255,Referans!A:B,2,FALSE)</f>
        <v>Mehmet Kaya</v>
      </c>
      <c r="U4255" s="20" t="str">
        <f>INDEX(Referans!B:B,MATCH(N4255,Referans!A:A,0))</f>
        <v>Mehmet Kaya</v>
      </c>
      <c r="V4255" s="20" t="str">
        <f t="shared" si="66"/>
        <v>KARLI</v>
      </c>
    </row>
    <row r="4256" spans="1:22" x14ac:dyDescent="0.25">
      <c r="A4256" s="1">
        <v>7208</v>
      </c>
      <c r="B4256" s="19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1">
        <v>2.9120000000000004</v>
      </c>
      <c r="R4256" s="1">
        <v>2</v>
      </c>
      <c r="S4256" s="11">
        <v>0.90999999999999981</v>
      </c>
      <c r="T4256" s="20" t="str">
        <f>VLOOKUP(N4256,Referans!A:B,2,FALSE)</f>
        <v>Ayşe Demir</v>
      </c>
      <c r="U4256" s="20" t="str">
        <f>INDEX(Referans!B:B,MATCH(N4256,Referans!A:A,0))</f>
        <v>Ayşe Demir</v>
      </c>
      <c r="V4256" s="20" t="str">
        <f t="shared" si="66"/>
        <v>KARLI</v>
      </c>
    </row>
    <row r="4257" spans="1:22" x14ac:dyDescent="0.25">
      <c r="A4257" s="1">
        <v>7209</v>
      </c>
      <c r="B4257" s="19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1">
        <v>20.736000000000004</v>
      </c>
      <c r="R4257" s="1">
        <v>4</v>
      </c>
      <c r="S4257" s="11">
        <v>7.2576000000000001</v>
      </c>
      <c r="T4257" s="20" t="str">
        <f>VLOOKUP(N4257,Referans!A:B,2,FALSE)</f>
        <v>Ayşe Demir</v>
      </c>
      <c r="U4257" s="20" t="str">
        <f>INDEX(Referans!B:B,MATCH(N4257,Referans!A:A,0))</f>
        <v>Ayşe Demir</v>
      </c>
      <c r="V4257" s="20" t="str">
        <f t="shared" si="66"/>
        <v>KARLI</v>
      </c>
    </row>
    <row r="4258" spans="1:22" x14ac:dyDescent="0.25">
      <c r="A4258" s="1">
        <v>7210</v>
      </c>
      <c r="B4258" s="19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1">
        <v>9.5680000000000014</v>
      </c>
      <c r="R4258" s="1">
        <v>2</v>
      </c>
      <c r="S4258" s="11">
        <v>2.9899999999999993</v>
      </c>
      <c r="T4258" s="20" t="str">
        <f>VLOOKUP(N4258,Referans!A:B,2,FALSE)</f>
        <v>Ayşe Demir</v>
      </c>
      <c r="U4258" s="20" t="str">
        <f>INDEX(Referans!B:B,MATCH(N4258,Referans!A:A,0))</f>
        <v>Ayşe Demir</v>
      </c>
      <c r="V4258" s="20" t="str">
        <f t="shared" si="66"/>
        <v>KARLI</v>
      </c>
    </row>
    <row r="4259" spans="1:22" x14ac:dyDescent="0.25">
      <c r="A4259" s="1">
        <v>7211</v>
      </c>
      <c r="B4259" s="19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1">
        <v>30.18</v>
      </c>
      <c r="R4259" s="1">
        <v>3</v>
      </c>
      <c r="S4259" s="11">
        <v>13.8828</v>
      </c>
      <c r="T4259" s="20" t="str">
        <f>VLOOKUP(N4259,Referans!A:B,2,FALSE)</f>
        <v>Ayşe Demir</v>
      </c>
      <c r="U4259" s="20" t="str">
        <f>INDEX(Referans!B:B,MATCH(N4259,Referans!A:A,0))</f>
        <v>Ayşe Demir</v>
      </c>
      <c r="V4259" s="20" t="str">
        <f t="shared" si="66"/>
        <v>KARLI</v>
      </c>
    </row>
    <row r="4260" spans="1:22" x14ac:dyDescent="0.25">
      <c r="A4260" s="1">
        <v>7212</v>
      </c>
      <c r="B4260" s="19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1">
        <v>51.648000000000003</v>
      </c>
      <c r="R4260" s="1">
        <v>12</v>
      </c>
      <c r="S4260" s="11">
        <v>18.7224</v>
      </c>
      <c r="T4260" s="20" t="str">
        <f>VLOOKUP(N4260,Referans!A:B,2,FALSE)</f>
        <v>Ayşe Demir</v>
      </c>
      <c r="U4260" s="20" t="str">
        <f>INDEX(Referans!B:B,MATCH(N4260,Referans!A:A,0))</f>
        <v>Ayşe Demir</v>
      </c>
      <c r="V4260" s="20" t="str">
        <f t="shared" si="66"/>
        <v>KARLI</v>
      </c>
    </row>
    <row r="4261" spans="1:22" x14ac:dyDescent="0.25">
      <c r="A4261" s="1">
        <v>7213</v>
      </c>
      <c r="B4261" s="19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1">
        <v>11.231999999999999</v>
      </c>
      <c r="R4261" s="1">
        <v>3</v>
      </c>
      <c r="S4261" s="11">
        <v>3.9312000000000005</v>
      </c>
      <c r="T4261" s="20" t="str">
        <f>VLOOKUP(N4261,Referans!A:B,2,FALSE)</f>
        <v>Ayşe Demir</v>
      </c>
      <c r="U4261" s="20" t="str">
        <f>INDEX(Referans!B:B,MATCH(N4261,Referans!A:A,0))</f>
        <v>Ayşe Demir</v>
      </c>
      <c r="V4261" s="20" t="str">
        <f t="shared" si="66"/>
        <v>KARLI</v>
      </c>
    </row>
    <row r="4262" spans="1:22" x14ac:dyDescent="0.25">
      <c r="A4262" s="1">
        <v>7214</v>
      </c>
      <c r="B4262" s="19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1">
        <v>14.73</v>
      </c>
      <c r="R4262" s="1">
        <v>3</v>
      </c>
      <c r="S4262" s="11">
        <v>7.2176999999999998</v>
      </c>
      <c r="T4262" s="20" t="str">
        <f>VLOOKUP(N4262,Referans!A:B,2,FALSE)</f>
        <v>Ayşe Demir</v>
      </c>
      <c r="U4262" s="20" t="str">
        <f>INDEX(Referans!B:B,MATCH(N4262,Referans!A:A,0))</f>
        <v>Ayşe Demir</v>
      </c>
      <c r="V4262" s="20" t="str">
        <f t="shared" si="66"/>
        <v>KARLI</v>
      </c>
    </row>
    <row r="4263" spans="1:22" x14ac:dyDescent="0.25">
      <c r="A4263" s="1">
        <v>7221</v>
      </c>
      <c r="B4263" s="19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1">
        <v>274.49100000000004</v>
      </c>
      <c r="R4263" s="1">
        <v>3</v>
      </c>
      <c r="S4263" s="11">
        <v>-228.74250000000006</v>
      </c>
      <c r="T4263" s="20" t="str">
        <f>VLOOKUP(N4263,Referans!A:B,2,FALSE)</f>
        <v>Ayşe Demir</v>
      </c>
      <c r="U4263" s="20" t="str">
        <f>INDEX(Referans!B:B,MATCH(N4263,Referans!A:A,0))</f>
        <v>Ayşe Demir</v>
      </c>
      <c r="V4263" s="20" t="str">
        <f t="shared" si="66"/>
        <v>ZARARLI</v>
      </c>
    </row>
    <row r="4264" spans="1:22" x14ac:dyDescent="0.25">
      <c r="A4264" s="1">
        <v>7222</v>
      </c>
      <c r="B4264" s="19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1">
        <v>137.94</v>
      </c>
      <c r="R4264" s="1">
        <v>3</v>
      </c>
      <c r="S4264" s="11">
        <v>35.864399999999996</v>
      </c>
      <c r="T4264" s="20" t="str">
        <f>VLOOKUP(N4264,Referans!A:B,2,FALSE)</f>
        <v>Mehmet Kaya</v>
      </c>
      <c r="U4264" s="20" t="str">
        <f>INDEX(Referans!B:B,MATCH(N4264,Referans!A:A,0))</f>
        <v>Mehmet Kaya</v>
      </c>
      <c r="V4264" s="20" t="str">
        <f t="shared" si="66"/>
        <v>KARLI</v>
      </c>
    </row>
    <row r="4265" spans="1:22" x14ac:dyDescent="0.25">
      <c r="A4265" s="1">
        <v>7223</v>
      </c>
      <c r="B4265" s="19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1">
        <v>40.68</v>
      </c>
      <c r="R4265" s="1">
        <v>3</v>
      </c>
      <c r="S4265" s="11">
        <v>-7.1190000000000015</v>
      </c>
      <c r="T4265" s="20" t="str">
        <f>VLOOKUP(N4265,Referans!A:B,2,FALSE)</f>
        <v>Mehmet Kaya</v>
      </c>
      <c r="U4265" s="20" t="str">
        <f>INDEX(Referans!B:B,MATCH(N4265,Referans!A:A,0))</f>
        <v>Mehmet Kaya</v>
      </c>
      <c r="V4265" s="20" t="str">
        <f t="shared" si="66"/>
        <v>ZARARLI</v>
      </c>
    </row>
    <row r="4266" spans="1:22" x14ac:dyDescent="0.25">
      <c r="A4266" s="1">
        <v>7224</v>
      </c>
      <c r="B4266" s="19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1">
        <v>110.376</v>
      </c>
      <c r="R4266" s="1">
        <v>3</v>
      </c>
      <c r="S4266" s="11">
        <v>12.417299999999997</v>
      </c>
      <c r="T4266" s="20" t="str">
        <f>VLOOKUP(N4266,Referans!A:B,2,FALSE)</f>
        <v>Mehmet Kaya</v>
      </c>
      <c r="U4266" s="20" t="str">
        <f>INDEX(Referans!B:B,MATCH(N4266,Referans!A:A,0))</f>
        <v>Mehmet Kaya</v>
      </c>
      <c r="V4266" s="20" t="str">
        <f t="shared" si="66"/>
        <v>KARLI</v>
      </c>
    </row>
    <row r="4267" spans="1:22" x14ac:dyDescent="0.25">
      <c r="A4267" s="1">
        <v>7225</v>
      </c>
      <c r="B4267" s="19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1">
        <v>151.62</v>
      </c>
      <c r="R4267" s="1">
        <v>7</v>
      </c>
      <c r="S4267" s="11">
        <v>50.03459999999999</v>
      </c>
      <c r="T4267" s="20" t="str">
        <f>VLOOKUP(N4267,Referans!A:B,2,FALSE)</f>
        <v>Ayşe Demir</v>
      </c>
      <c r="U4267" s="20" t="str">
        <f>INDEX(Referans!B:B,MATCH(N4267,Referans!A:A,0))</f>
        <v>Ayşe Demir</v>
      </c>
      <c r="V4267" s="20" t="str">
        <f t="shared" si="66"/>
        <v>KARLI</v>
      </c>
    </row>
    <row r="4268" spans="1:22" x14ac:dyDescent="0.25">
      <c r="A4268" s="1">
        <v>7226</v>
      </c>
      <c r="B4268" s="19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1">
        <v>30.8</v>
      </c>
      <c r="R4268" s="1">
        <v>4</v>
      </c>
      <c r="S4268" s="11">
        <v>10.163999999999998</v>
      </c>
      <c r="T4268" s="20" t="str">
        <f>VLOOKUP(N4268,Referans!A:B,2,FALSE)</f>
        <v>Ahmet Yılmaz</v>
      </c>
      <c r="U4268" s="20" t="str">
        <f>INDEX(Referans!B:B,MATCH(N4268,Referans!A:A,0))</f>
        <v>Ahmet Yılmaz</v>
      </c>
      <c r="V4268" s="20" t="str">
        <f t="shared" si="66"/>
        <v>KARLI</v>
      </c>
    </row>
    <row r="4269" spans="1:22" x14ac:dyDescent="0.25">
      <c r="A4269" s="1">
        <v>7227</v>
      </c>
      <c r="B4269" s="19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1">
        <v>123.92000000000002</v>
      </c>
      <c r="R4269" s="1">
        <v>5</v>
      </c>
      <c r="S4269" s="11">
        <v>38.724999999999994</v>
      </c>
      <c r="T4269" s="20" t="str">
        <f>VLOOKUP(N4269,Referans!A:B,2,FALSE)</f>
        <v>Ayşe Demir</v>
      </c>
      <c r="U4269" s="20" t="str">
        <f>INDEX(Referans!B:B,MATCH(N4269,Referans!A:A,0))</f>
        <v>Ayşe Demir</v>
      </c>
      <c r="V4269" s="20" t="str">
        <f t="shared" si="66"/>
        <v>KARLI</v>
      </c>
    </row>
    <row r="4270" spans="1:22" x14ac:dyDescent="0.25">
      <c r="A4270" s="1">
        <v>7228</v>
      </c>
      <c r="B4270" s="19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1">
        <v>1319.8</v>
      </c>
      <c r="R4270" s="1">
        <v>5</v>
      </c>
      <c r="S4270" s="11">
        <v>214.4674999999998</v>
      </c>
      <c r="T4270" s="20" t="str">
        <f>VLOOKUP(N4270,Referans!A:B,2,FALSE)</f>
        <v>Mehmet Kaya</v>
      </c>
      <c r="U4270" s="20" t="str">
        <f>INDEX(Referans!B:B,MATCH(N4270,Referans!A:A,0))</f>
        <v>Mehmet Kaya</v>
      </c>
      <c r="V4270" s="20" t="str">
        <f t="shared" si="66"/>
        <v>KARLI</v>
      </c>
    </row>
    <row r="4271" spans="1:22" x14ac:dyDescent="0.25">
      <c r="A4271" s="1">
        <v>7231</v>
      </c>
      <c r="B4271" s="19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1">
        <v>30.88</v>
      </c>
      <c r="R4271" s="1">
        <v>2</v>
      </c>
      <c r="S4271" s="11">
        <v>15.44</v>
      </c>
      <c r="T4271" s="20" t="str">
        <f>VLOOKUP(N4271,Referans!A:B,2,FALSE)</f>
        <v>Ayşe Demir</v>
      </c>
      <c r="U4271" s="20" t="str">
        <f>INDEX(Referans!B:B,MATCH(N4271,Referans!A:A,0))</f>
        <v>Ayşe Demir</v>
      </c>
      <c r="V4271" s="20" t="str">
        <f t="shared" si="66"/>
        <v>KARLI</v>
      </c>
    </row>
    <row r="4272" spans="1:22" x14ac:dyDescent="0.25">
      <c r="A4272" s="1">
        <v>7232</v>
      </c>
      <c r="B4272" s="19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1">
        <v>465.16</v>
      </c>
      <c r="R4272" s="1">
        <v>2</v>
      </c>
      <c r="S4272" s="11">
        <v>120.94159999999999</v>
      </c>
      <c r="T4272" s="20" t="str">
        <f>VLOOKUP(N4272,Referans!A:B,2,FALSE)</f>
        <v>Ayşe Demir</v>
      </c>
      <c r="U4272" s="20" t="str">
        <f>INDEX(Referans!B:B,MATCH(N4272,Referans!A:A,0))</f>
        <v>Ayşe Demir</v>
      </c>
      <c r="V4272" s="20" t="str">
        <f t="shared" si="66"/>
        <v>KARLI</v>
      </c>
    </row>
    <row r="4273" spans="1:22" x14ac:dyDescent="0.25">
      <c r="A4273" s="1">
        <v>7233</v>
      </c>
      <c r="B4273" s="19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1">
        <v>27.12</v>
      </c>
      <c r="R4273" s="1">
        <v>4</v>
      </c>
      <c r="S4273" s="11">
        <v>12.475199999999999</v>
      </c>
      <c r="T4273" s="20" t="str">
        <f>VLOOKUP(N4273,Referans!A:B,2,FALSE)</f>
        <v>Ayşe Demir</v>
      </c>
      <c r="U4273" s="20" t="str">
        <f>INDEX(Referans!B:B,MATCH(N4273,Referans!A:A,0))</f>
        <v>Ayşe Demir</v>
      </c>
      <c r="V4273" s="20" t="str">
        <f t="shared" si="66"/>
        <v>KARLI</v>
      </c>
    </row>
    <row r="4274" spans="1:22" x14ac:dyDescent="0.25">
      <c r="A4274" s="1">
        <v>7234</v>
      </c>
      <c r="B4274" s="19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1">
        <v>113.6</v>
      </c>
      <c r="R4274" s="1">
        <v>8</v>
      </c>
      <c r="S4274" s="11">
        <v>44.304000000000002</v>
      </c>
      <c r="T4274" s="20" t="str">
        <f>VLOOKUP(N4274,Referans!A:B,2,FALSE)</f>
        <v>Ahmet Yılmaz</v>
      </c>
      <c r="U4274" s="20" t="str">
        <f>INDEX(Referans!B:B,MATCH(N4274,Referans!A:A,0))</f>
        <v>Ahmet Yılmaz</v>
      </c>
      <c r="V4274" s="20" t="str">
        <f t="shared" si="66"/>
        <v>KARLI</v>
      </c>
    </row>
    <row r="4275" spans="1:22" x14ac:dyDescent="0.25">
      <c r="A4275" s="1">
        <v>7235</v>
      </c>
      <c r="B4275" s="19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1">
        <v>12.96</v>
      </c>
      <c r="R4275" s="1">
        <v>2</v>
      </c>
      <c r="S4275" s="11">
        <v>6.3504000000000005</v>
      </c>
      <c r="T4275" s="20" t="str">
        <f>VLOOKUP(N4275,Referans!A:B,2,FALSE)</f>
        <v>Ayşe Demir</v>
      </c>
      <c r="U4275" s="20" t="str">
        <f>INDEX(Referans!B:B,MATCH(N4275,Referans!A:A,0))</f>
        <v>Ayşe Demir</v>
      </c>
      <c r="V4275" s="20" t="str">
        <f t="shared" si="66"/>
        <v>KARLI</v>
      </c>
    </row>
    <row r="4276" spans="1:22" x14ac:dyDescent="0.25">
      <c r="A4276" s="1">
        <v>7236</v>
      </c>
      <c r="B4276" s="19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1">
        <v>69.456000000000003</v>
      </c>
      <c r="R4276" s="1">
        <v>2</v>
      </c>
      <c r="S4276" s="11">
        <v>22.573199999999996</v>
      </c>
      <c r="T4276" s="20" t="str">
        <f>VLOOKUP(N4276,Referans!A:B,2,FALSE)</f>
        <v>Ayşe Demir</v>
      </c>
      <c r="U4276" s="20" t="str">
        <f>INDEX(Referans!B:B,MATCH(N4276,Referans!A:A,0))</f>
        <v>Ayşe Demir</v>
      </c>
      <c r="V4276" s="20" t="str">
        <f t="shared" si="66"/>
        <v>KARLI</v>
      </c>
    </row>
    <row r="4277" spans="1:22" x14ac:dyDescent="0.25">
      <c r="A4277" s="1">
        <v>7238</v>
      </c>
      <c r="B4277" s="19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1">
        <v>341.99100000000004</v>
      </c>
      <c r="R4277" s="1">
        <v>3</v>
      </c>
      <c r="S4277" s="11">
        <v>-319.19159999999999</v>
      </c>
      <c r="T4277" s="20" t="str">
        <f>VLOOKUP(N4277,Referans!A:B,2,FALSE)</f>
        <v>Mehmet Kaya</v>
      </c>
      <c r="U4277" s="20" t="str">
        <f>INDEX(Referans!B:B,MATCH(N4277,Referans!A:A,0))</f>
        <v>Mehmet Kaya</v>
      </c>
      <c r="V4277" s="20" t="str">
        <f t="shared" si="66"/>
        <v>ZARARLI</v>
      </c>
    </row>
    <row r="4278" spans="1:22" x14ac:dyDescent="0.25">
      <c r="A4278" s="1">
        <v>7239</v>
      </c>
      <c r="B4278" s="19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1">
        <v>43.96</v>
      </c>
      <c r="R4278" s="1">
        <v>7</v>
      </c>
      <c r="S4278" s="11">
        <v>18.463200000000004</v>
      </c>
      <c r="T4278" s="20" t="str">
        <f>VLOOKUP(N4278,Referans!A:B,2,FALSE)</f>
        <v>Ahmet Yılmaz</v>
      </c>
      <c r="U4278" s="20" t="str">
        <f>INDEX(Referans!B:B,MATCH(N4278,Referans!A:A,0))</f>
        <v>Ahmet Yılmaz</v>
      </c>
      <c r="V4278" s="20" t="str">
        <f t="shared" si="66"/>
        <v>KARLI</v>
      </c>
    </row>
    <row r="4279" spans="1:22" x14ac:dyDescent="0.25">
      <c r="A4279" s="1">
        <v>7240</v>
      </c>
      <c r="B4279" s="19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1">
        <v>39.76</v>
      </c>
      <c r="R4279" s="1">
        <v>7</v>
      </c>
      <c r="S4279" s="11">
        <v>18.687199999999997</v>
      </c>
      <c r="T4279" s="20" t="str">
        <f>VLOOKUP(N4279,Referans!A:B,2,FALSE)</f>
        <v>Ayşe Demir</v>
      </c>
      <c r="U4279" s="20" t="str">
        <f>INDEX(Referans!B:B,MATCH(N4279,Referans!A:A,0))</f>
        <v>Ayşe Demir</v>
      </c>
      <c r="V4279" s="20" t="str">
        <f t="shared" si="66"/>
        <v>KARLI</v>
      </c>
    </row>
    <row r="4280" spans="1:22" x14ac:dyDescent="0.25">
      <c r="A4280" s="1">
        <v>7241</v>
      </c>
      <c r="B4280" s="19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1">
        <v>66.36</v>
      </c>
      <c r="R4280" s="1">
        <v>7</v>
      </c>
      <c r="S4280" s="11">
        <v>26.544000000000004</v>
      </c>
      <c r="T4280" s="20" t="str">
        <f>VLOOKUP(N4280,Referans!A:B,2,FALSE)</f>
        <v>Ahmet Yılmaz</v>
      </c>
      <c r="U4280" s="20" t="str">
        <f>INDEX(Referans!B:B,MATCH(N4280,Referans!A:A,0))</f>
        <v>Ahmet Yılmaz</v>
      </c>
      <c r="V4280" s="20" t="str">
        <f t="shared" si="66"/>
        <v>KARLI</v>
      </c>
    </row>
    <row r="4281" spans="1:22" x14ac:dyDescent="0.25">
      <c r="A4281" s="1">
        <v>7242</v>
      </c>
      <c r="B4281" s="19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1">
        <v>92.88000000000001</v>
      </c>
      <c r="R4281" s="1">
        <v>6</v>
      </c>
      <c r="S4281" s="11">
        <v>30.185999999999996</v>
      </c>
      <c r="T4281" s="20" t="str">
        <f>VLOOKUP(N4281,Referans!A:B,2,FALSE)</f>
        <v>Ayşe Demir</v>
      </c>
      <c r="U4281" s="20" t="str">
        <f>INDEX(Referans!B:B,MATCH(N4281,Referans!A:A,0))</f>
        <v>Ayşe Demir</v>
      </c>
      <c r="V4281" s="20" t="str">
        <f t="shared" si="66"/>
        <v>KARLI</v>
      </c>
    </row>
    <row r="4282" spans="1:22" x14ac:dyDescent="0.25">
      <c r="A4282" s="1">
        <v>7243</v>
      </c>
      <c r="B4282" s="19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1">
        <v>24.14</v>
      </c>
      <c r="R4282" s="1">
        <v>2</v>
      </c>
      <c r="S4282" s="11">
        <v>7.9662000000000006</v>
      </c>
      <c r="T4282" s="20" t="str">
        <f>VLOOKUP(N4282,Referans!A:B,2,FALSE)</f>
        <v>Ahmet Yılmaz</v>
      </c>
      <c r="U4282" s="20" t="str">
        <f>INDEX(Referans!B:B,MATCH(N4282,Referans!A:A,0))</f>
        <v>Ahmet Yılmaz</v>
      </c>
      <c r="V4282" s="20" t="str">
        <f t="shared" si="66"/>
        <v>KARLI</v>
      </c>
    </row>
    <row r="4283" spans="1:22" x14ac:dyDescent="0.25">
      <c r="A4283" s="1">
        <v>7244</v>
      </c>
      <c r="B4283" s="19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1">
        <v>4416.174</v>
      </c>
      <c r="R4283" s="1">
        <v>9</v>
      </c>
      <c r="S4283" s="11">
        <v>-630.88200000000006</v>
      </c>
      <c r="T4283" s="20" t="str">
        <f>VLOOKUP(N4283,Referans!A:B,2,FALSE)</f>
        <v>Ahmet Yılmaz</v>
      </c>
      <c r="U4283" s="20" t="str">
        <f>INDEX(Referans!B:B,MATCH(N4283,Referans!A:A,0))</f>
        <v>Ahmet Yılmaz</v>
      </c>
      <c r="V4283" s="20" t="str">
        <f t="shared" si="66"/>
        <v>ZARARLI</v>
      </c>
    </row>
    <row r="4284" spans="1:22" x14ac:dyDescent="0.25">
      <c r="A4284" s="1">
        <v>7245</v>
      </c>
      <c r="B4284" s="19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1">
        <v>49.56</v>
      </c>
      <c r="R4284" s="1">
        <v>7</v>
      </c>
      <c r="S4284" s="11">
        <v>18.832800000000002</v>
      </c>
      <c r="T4284" s="20" t="str">
        <f>VLOOKUP(N4284,Referans!A:B,2,FALSE)</f>
        <v>Ayşe Demir</v>
      </c>
      <c r="U4284" s="20" t="str">
        <f>INDEX(Referans!B:B,MATCH(N4284,Referans!A:A,0))</f>
        <v>Ayşe Demir</v>
      </c>
      <c r="V4284" s="20" t="str">
        <f t="shared" si="66"/>
        <v>KARLI</v>
      </c>
    </row>
    <row r="4285" spans="1:22" x14ac:dyDescent="0.25">
      <c r="A4285" s="1">
        <v>7246</v>
      </c>
      <c r="B4285" s="19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1">
        <v>354.90000000000003</v>
      </c>
      <c r="R4285" s="1">
        <v>5</v>
      </c>
      <c r="S4285" s="11">
        <v>17.744999999999962</v>
      </c>
      <c r="T4285" s="20" t="str">
        <f>VLOOKUP(N4285,Referans!A:B,2,FALSE)</f>
        <v>Ayşe Demir</v>
      </c>
      <c r="U4285" s="20" t="str">
        <f>INDEX(Referans!B:B,MATCH(N4285,Referans!A:A,0))</f>
        <v>Ayşe Demir</v>
      </c>
      <c r="V4285" s="20" t="str">
        <f t="shared" si="66"/>
        <v>KARLI</v>
      </c>
    </row>
    <row r="4286" spans="1:22" x14ac:dyDescent="0.25">
      <c r="A4286" s="1">
        <v>7252</v>
      </c>
      <c r="B4286" s="19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1">
        <v>9.2159999999999993</v>
      </c>
      <c r="R4286" s="1">
        <v>4</v>
      </c>
      <c r="S4286" s="11">
        <v>3.3408000000000002</v>
      </c>
      <c r="T4286" s="20" t="str">
        <f>VLOOKUP(N4286,Referans!A:B,2,FALSE)</f>
        <v>Ayşe Demir</v>
      </c>
      <c r="U4286" s="20" t="str">
        <f>INDEX(Referans!B:B,MATCH(N4286,Referans!A:A,0))</f>
        <v>Ayşe Demir</v>
      </c>
      <c r="V4286" s="20" t="str">
        <f t="shared" si="66"/>
        <v>KARLI</v>
      </c>
    </row>
    <row r="4287" spans="1:22" x14ac:dyDescent="0.25">
      <c r="A4287" s="1">
        <v>7253</v>
      </c>
      <c r="B4287" s="19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1">
        <v>68.52</v>
      </c>
      <c r="R4287" s="1">
        <v>3</v>
      </c>
      <c r="S4287" s="11">
        <v>31.519199999999998</v>
      </c>
      <c r="T4287" s="20" t="str">
        <f>VLOOKUP(N4287,Referans!A:B,2,FALSE)</f>
        <v>Ayşe Demir</v>
      </c>
      <c r="U4287" s="20" t="str">
        <f>INDEX(Referans!B:B,MATCH(N4287,Referans!A:A,0))</f>
        <v>Ayşe Demir</v>
      </c>
      <c r="V4287" s="20" t="str">
        <f t="shared" si="66"/>
        <v>KARLI</v>
      </c>
    </row>
    <row r="4288" spans="1:22" x14ac:dyDescent="0.25">
      <c r="A4288" s="1">
        <v>7254</v>
      </c>
      <c r="B4288" s="19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1">
        <v>364.74</v>
      </c>
      <c r="R4288" s="1">
        <v>3</v>
      </c>
      <c r="S4288" s="11">
        <v>109.42199999999997</v>
      </c>
      <c r="T4288" s="20" t="str">
        <f>VLOOKUP(N4288,Referans!A:B,2,FALSE)</f>
        <v>Ayşe Demir</v>
      </c>
      <c r="U4288" s="20" t="str">
        <f>INDEX(Referans!B:B,MATCH(N4288,Referans!A:A,0))</f>
        <v>Ayşe Demir</v>
      </c>
      <c r="V4288" s="20" t="str">
        <f t="shared" si="66"/>
        <v>KARLI</v>
      </c>
    </row>
    <row r="4289" spans="1:22" x14ac:dyDescent="0.25">
      <c r="A4289" s="1">
        <v>7255</v>
      </c>
      <c r="B4289" s="19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1">
        <v>47.400000000000006</v>
      </c>
      <c r="R4289" s="1">
        <v>5</v>
      </c>
      <c r="S4289" s="11">
        <v>21.33</v>
      </c>
      <c r="T4289" s="20" t="str">
        <f>VLOOKUP(N4289,Referans!A:B,2,FALSE)</f>
        <v>Ahmet Yılmaz</v>
      </c>
      <c r="U4289" s="20" t="str">
        <f>INDEX(Referans!B:B,MATCH(N4289,Referans!A:A,0))</f>
        <v>Ahmet Yılmaz</v>
      </c>
      <c r="V4289" s="20" t="str">
        <f t="shared" si="66"/>
        <v>KARLI</v>
      </c>
    </row>
    <row r="4290" spans="1:22" x14ac:dyDescent="0.25">
      <c r="A4290" s="1">
        <v>7256</v>
      </c>
      <c r="B4290" s="19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1">
        <v>49.76</v>
      </c>
      <c r="R4290" s="1">
        <v>4</v>
      </c>
      <c r="S4290" s="11">
        <v>13.9328</v>
      </c>
      <c r="T4290" s="20" t="str">
        <f>VLOOKUP(N4290,Referans!A:B,2,FALSE)</f>
        <v>Ayşe Demir</v>
      </c>
      <c r="U4290" s="20" t="str">
        <f>INDEX(Referans!B:B,MATCH(N4290,Referans!A:A,0))</f>
        <v>Ayşe Demir</v>
      </c>
      <c r="V4290" s="20" t="str">
        <f t="shared" ref="V4290:V4353" si="67">IF(S4290&gt;0,"KARLI",IF(S4290=0,"KAR VEYA ZARAR YOK","ZARARLI"))</f>
        <v>KARLI</v>
      </c>
    </row>
    <row r="4291" spans="1:22" x14ac:dyDescent="0.25">
      <c r="A4291" s="1">
        <v>7257</v>
      </c>
      <c r="B4291" s="19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1">
        <v>5.56</v>
      </c>
      <c r="R4291" s="1">
        <v>2</v>
      </c>
      <c r="S4291" s="11">
        <v>1.4455999999999998</v>
      </c>
      <c r="T4291" s="20" t="str">
        <f>VLOOKUP(N4291,Referans!A:B,2,FALSE)</f>
        <v>Ayşe Demir</v>
      </c>
      <c r="U4291" s="20" t="str">
        <f>INDEX(Referans!B:B,MATCH(N4291,Referans!A:A,0))</f>
        <v>Ayşe Demir</v>
      </c>
      <c r="V4291" s="20" t="str">
        <f t="shared" si="67"/>
        <v>KARLI</v>
      </c>
    </row>
    <row r="4292" spans="1:22" x14ac:dyDescent="0.25">
      <c r="A4292" s="1">
        <v>7258</v>
      </c>
      <c r="B4292" s="19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1">
        <v>629.09999999999991</v>
      </c>
      <c r="R4292" s="1">
        <v>6</v>
      </c>
      <c r="S4292" s="11">
        <v>301.96799999999996</v>
      </c>
      <c r="T4292" s="20" t="str">
        <f>VLOOKUP(N4292,Referans!A:B,2,FALSE)</f>
        <v>Ayşe Demir</v>
      </c>
      <c r="U4292" s="20" t="str">
        <f>INDEX(Referans!B:B,MATCH(N4292,Referans!A:A,0))</f>
        <v>Ayşe Demir</v>
      </c>
      <c r="V4292" s="20" t="str">
        <f t="shared" si="67"/>
        <v>KARLI</v>
      </c>
    </row>
    <row r="4293" spans="1:22" x14ac:dyDescent="0.25">
      <c r="A4293" s="1">
        <v>7259</v>
      </c>
      <c r="B4293" s="19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1">
        <v>14.7</v>
      </c>
      <c r="R4293" s="1">
        <v>5</v>
      </c>
      <c r="S4293" s="11">
        <v>3.9690000000000003</v>
      </c>
      <c r="T4293" s="20" t="str">
        <f>VLOOKUP(N4293,Referans!A:B,2,FALSE)</f>
        <v>Ayşe Demir</v>
      </c>
      <c r="U4293" s="20" t="str">
        <f>INDEX(Referans!B:B,MATCH(N4293,Referans!A:A,0))</f>
        <v>Ayşe Demir</v>
      </c>
      <c r="V4293" s="20" t="str">
        <f t="shared" si="67"/>
        <v>KARLI</v>
      </c>
    </row>
    <row r="4294" spans="1:22" x14ac:dyDescent="0.25">
      <c r="A4294" s="1">
        <v>7260</v>
      </c>
      <c r="B4294" s="19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1">
        <v>45.36</v>
      </c>
      <c r="R4294" s="1">
        <v>7</v>
      </c>
      <c r="S4294" s="11">
        <v>21.772800000000004</v>
      </c>
      <c r="T4294" s="20" t="str">
        <f>VLOOKUP(N4294,Referans!A:B,2,FALSE)</f>
        <v>Ayşe Demir</v>
      </c>
      <c r="U4294" s="20" t="str">
        <f>INDEX(Referans!B:B,MATCH(N4294,Referans!A:A,0))</f>
        <v>Ayşe Demir</v>
      </c>
      <c r="V4294" s="20" t="str">
        <f t="shared" si="67"/>
        <v>KARLI</v>
      </c>
    </row>
    <row r="4295" spans="1:22" x14ac:dyDescent="0.25">
      <c r="A4295" s="1">
        <v>7261</v>
      </c>
      <c r="B4295" s="19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1">
        <v>125.99</v>
      </c>
      <c r="R4295" s="1">
        <v>1</v>
      </c>
      <c r="S4295" s="11">
        <v>35.277200000000008</v>
      </c>
      <c r="T4295" s="20" t="str">
        <f>VLOOKUP(N4295,Referans!A:B,2,FALSE)</f>
        <v>Mehmet Kaya</v>
      </c>
      <c r="U4295" s="20" t="str">
        <f>INDEX(Referans!B:B,MATCH(N4295,Referans!A:A,0))</f>
        <v>Mehmet Kaya</v>
      </c>
      <c r="V4295" s="20" t="str">
        <f t="shared" si="67"/>
        <v>KARLI</v>
      </c>
    </row>
    <row r="4296" spans="1:22" x14ac:dyDescent="0.25">
      <c r="A4296" s="1">
        <v>7262</v>
      </c>
      <c r="B4296" s="19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1">
        <v>14.700000000000001</v>
      </c>
      <c r="R4296" s="1">
        <v>7</v>
      </c>
      <c r="S4296" s="11">
        <v>4.1160000000000005</v>
      </c>
      <c r="T4296" s="20" t="str">
        <f>VLOOKUP(N4296,Referans!A:B,2,FALSE)</f>
        <v>Ayşe Demir</v>
      </c>
      <c r="U4296" s="20" t="str">
        <f>INDEX(Referans!B:B,MATCH(N4296,Referans!A:A,0))</f>
        <v>Ayşe Demir</v>
      </c>
      <c r="V4296" s="20" t="str">
        <f t="shared" si="67"/>
        <v>KARLI</v>
      </c>
    </row>
    <row r="4297" spans="1:22" x14ac:dyDescent="0.25">
      <c r="A4297" s="1">
        <v>7263</v>
      </c>
      <c r="B4297" s="19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1">
        <v>32.700000000000003</v>
      </c>
      <c r="R4297" s="1">
        <v>5</v>
      </c>
      <c r="S4297" s="11">
        <v>-6.5399999999999991</v>
      </c>
      <c r="T4297" s="20" t="str">
        <f>VLOOKUP(N4297,Referans!A:B,2,FALSE)</f>
        <v>Mehmet Kaya</v>
      </c>
      <c r="U4297" s="20" t="str">
        <f>INDEX(Referans!B:B,MATCH(N4297,Referans!A:A,0))</f>
        <v>Mehmet Kaya</v>
      </c>
      <c r="V4297" s="20" t="str">
        <f t="shared" si="67"/>
        <v>ZARARLI</v>
      </c>
    </row>
    <row r="4298" spans="1:22" x14ac:dyDescent="0.25">
      <c r="A4298" s="1">
        <v>7264</v>
      </c>
      <c r="B4298" s="19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1">
        <v>31.680000000000003</v>
      </c>
      <c r="R4298" s="1">
        <v>4</v>
      </c>
      <c r="S4298" s="11">
        <v>11.087999999999997</v>
      </c>
      <c r="T4298" s="20" t="str">
        <f>VLOOKUP(N4298,Referans!A:B,2,FALSE)</f>
        <v>Ayşe Demir</v>
      </c>
      <c r="U4298" s="20" t="str">
        <f>INDEX(Referans!B:B,MATCH(N4298,Referans!A:A,0))</f>
        <v>Ayşe Demir</v>
      </c>
      <c r="V4298" s="20" t="str">
        <f t="shared" si="67"/>
        <v>KARLI</v>
      </c>
    </row>
    <row r="4299" spans="1:22" x14ac:dyDescent="0.25">
      <c r="A4299" s="1">
        <v>7265</v>
      </c>
      <c r="B4299" s="19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1">
        <v>181.86</v>
      </c>
      <c r="R4299" s="1">
        <v>7</v>
      </c>
      <c r="S4299" s="11">
        <v>50.9208</v>
      </c>
      <c r="T4299" s="20" t="str">
        <f>VLOOKUP(N4299,Referans!A:B,2,FALSE)</f>
        <v>Ayşe Demir</v>
      </c>
      <c r="U4299" s="20" t="str">
        <f>INDEX(Referans!B:B,MATCH(N4299,Referans!A:A,0))</f>
        <v>Ayşe Demir</v>
      </c>
      <c r="V4299" s="20" t="str">
        <f t="shared" si="67"/>
        <v>KARLI</v>
      </c>
    </row>
    <row r="4300" spans="1:22" x14ac:dyDescent="0.25">
      <c r="A4300" s="1">
        <v>7267</v>
      </c>
      <c r="B4300" s="19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1">
        <v>13.428000000000003</v>
      </c>
      <c r="R4300" s="1">
        <v>3</v>
      </c>
      <c r="S4300" s="11">
        <v>-11.190000000000001</v>
      </c>
      <c r="T4300" s="20" t="str">
        <f>VLOOKUP(N4300,Referans!A:B,2,FALSE)</f>
        <v>Ayşe Demir</v>
      </c>
      <c r="U4300" s="20" t="str">
        <f>INDEX(Referans!B:B,MATCH(N4300,Referans!A:A,0))</f>
        <v>Ayşe Demir</v>
      </c>
      <c r="V4300" s="20" t="str">
        <f t="shared" si="67"/>
        <v>ZARARLI</v>
      </c>
    </row>
    <row r="4301" spans="1:22" x14ac:dyDescent="0.25">
      <c r="A4301" s="1">
        <v>7268</v>
      </c>
      <c r="B4301" s="19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1">
        <v>67.13600000000001</v>
      </c>
      <c r="R4301" s="1">
        <v>4</v>
      </c>
      <c r="S4301" s="11">
        <v>-0.83920000000000172</v>
      </c>
      <c r="T4301" s="20" t="str">
        <f>VLOOKUP(N4301,Referans!A:B,2,FALSE)</f>
        <v>Ayşe Demir</v>
      </c>
      <c r="U4301" s="20" t="str">
        <f>INDEX(Referans!B:B,MATCH(N4301,Referans!A:A,0))</f>
        <v>Ayşe Demir</v>
      </c>
      <c r="V4301" s="20" t="str">
        <f t="shared" si="67"/>
        <v>ZARARLI</v>
      </c>
    </row>
    <row r="4302" spans="1:22" x14ac:dyDescent="0.25">
      <c r="A4302" s="1">
        <v>7269</v>
      </c>
      <c r="B4302" s="19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1">
        <v>89.567999999999998</v>
      </c>
      <c r="R4302" s="1">
        <v>2</v>
      </c>
      <c r="S4302" s="11">
        <v>32.468400000000003</v>
      </c>
      <c r="T4302" s="20" t="str">
        <f>VLOOKUP(N4302,Referans!A:B,2,FALSE)</f>
        <v>Ayşe Demir</v>
      </c>
      <c r="U4302" s="20" t="str">
        <f>INDEX(Referans!B:B,MATCH(N4302,Referans!A:A,0))</f>
        <v>Ayşe Demir</v>
      </c>
      <c r="V4302" s="20" t="str">
        <f t="shared" si="67"/>
        <v>KARLI</v>
      </c>
    </row>
    <row r="4303" spans="1:22" x14ac:dyDescent="0.25">
      <c r="A4303" s="1">
        <v>7270</v>
      </c>
      <c r="B4303" s="19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1">
        <v>315.77600000000007</v>
      </c>
      <c r="R4303" s="1">
        <v>8</v>
      </c>
      <c r="S4303" s="11">
        <v>31.577600000000018</v>
      </c>
      <c r="T4303" s="20" t="str">
        <f>VLOOKUP(N4303,Referans!A:B,2,FALSE)</f>
        <v>Ahmet Yılmaz</v>
      </c>
      <c r="U4303" s="20" t="str">
        <f>INDEX(Referans!B:B,MATCH(N4303,Referans!A:A,0))</f>
        <v>Ahmet Yılmaz</v>
      </c>
      <c r="V4303" s="20" t="str">
        <f t="shared" si="67"/>
        <v>KARLI</v>
      </c>
    </row>
    <row r="4304" spans="1:22" x14ac:dyDescent="0.25">
      <c r="A4304" s="1">
        <v>7271</v>
      </c>
      <c r="B4304" s="19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1">
        <v>273.666</v>
      </c>
      <c r="R4304" s="1">
        <v>2</v>
      </c>
      <c r="S4304" s="11">
        <v>-12.878400000000013</v>
      </c>
      <c r="T4304" s="20" t="str">
        <f>VLOOKUP(N4304,Referans!A:B,2,FALSE)</f>
        <v>Ahmet Yılmaz</v>
      </c>
      <c r="U4304" s="20" t="str">
        <f>INDEX(Referans!B:B,MATCH(N4304,Referans!A:A,0))</f>
        <v>Ahmet Yılmaz</v>
      </c>
      <c r="V4304" s="20" t="str">
        <f t="shared" si="67"/>
        <v>ZARARLI</v>
      </c>
    </row>
    <row r="4305" spans="1:22" x14ac:dyDescent="0.25">
      <c r="A4305" s="1">
        <v>7272</v>
      </c>
      <c r="B4305" s="19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1">
        <v>17.48</v>
      </c>
      <c r="R4305" s="1">
        <v>4</v>
      </c>
      <c r="S4305" s="11">
        <v>4.5448000000000004</v>
      </c>
      <c r="T4305" s="20" t="str">
        <f>VLOOKUP(N4305,Referans!A:B,2,FALSE)</f>
        <v>Ayşe Demir</v>
      </c>
      <c r="U4305" s="20" t="str">
        <f>INDEX(Referans!B:B,MATCH(N4305,Referans!A:A,0))</f>
        <v>Ayşe Demir</v>
      </c>
      <c r="V4305" s="20" t="str">
        <f t="shared" si="67"/>
        <v>KARLI</v>
      </c>
    </row>
    <row r="4306" spans="1:22" x14ac:dyDescent="0.25">
      <c r="A4306" s="1">
        <v>7273</v>
      </c>
      <c r="B4306" s="19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1">
        <v>20.608000000000004</v>
      </c>
      <c r="R4306" s="1">
        <v>2</v>
      </c>
      <c r="S4306" s="11">
        <v>-4.3792000000000009</v>
      </c>
      <c r="T4306" s="20" t="str">
        <f>VLOOKUP(N4306,Referans!A:B,2,FALSE)</f>
        <v>Ayşe Demir</v>
      </c>
      <c r="U4306" s="20" t="str">
        <f>INDEX(Referans!B:B,MATCH(N4306,Referans!A:A,0))</f>
        <v>Ayşe Demir</v>
      </c>
      <c r="V4306" s="20" t="str">
        <f t="shared" si="67"/>
        <v>ZARARLI</v>
      </c>
    </row>
    <row r="4307" spans="1:22" x14ac:dyDescent="0.25">
      <c r="A4307" s="1">
        <v>7274</v>
      </c>
      <c r="B4307" s="19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1">
        <v>4.0950000000000006</v>
      </c>
      <c r="R4307" s="1">
        <v>3</v>
      </c>
      <c r="S4307" s="11">
        <v>-2.7300000000000004</v>
      </c>
      <c r="T4307" s="20" t="str">
        <f>VLOOKUP(N4307,Referans!A:B,2,FALSE)</f>
        <v>Ayşe Demir</v>
      </c>
      <c r="U4307" s="20" t="str">
        <f>INDEX(Referans!B:B,MATCH(N4307,Referans!A:A,0))</f>
        <v>Ayşe Demir</v>
      </c>
      <c r="V4307" s="20" t="str">
        <f t="shared" si="67"/>
        <v>ZARARLI</v>
      </c>
    </row>
    <row r="4308" spans="1:22" x14ac:dyDescent="0.25">
      <c r="A4308" s="1">
        <v>7278</v>
      </c>
      <c r="B4308" s="19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1">
        <v>35.984000000000002</v>
      </c>
      <c r="R4308" s="1">
        <v>2</v>
      </c>
      <c r="S4308" s="11">
        <v>4.4979999999999958</v>
      </c>
      <c r="T4308" s="20" t="str">
        <f>VLOOKUP(N4308,Referans!A:B,2,FALSE)</f>
        <v>Mehmet Kaya</v>
      </c>
      <c r="U4308" s="20" t="str">
        <f>INDEX(Referans!B:B,MATCH(N4308,Referans!A:A,0))</f>
        <v>Mehmet Kaya</v>
      </c>
      <c r="V4308" s="20" t="str">
        <f t="shared" si="67"/>
        <v>KARLI</v>
      </c>
    </row>
    <row r="4309" spans="1:22" x14ac:dyDescent="0.25">
      <c r="A4309" s="1">
        <v>7279</v>
      </c>
      <c r="B4309" s="19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1">
        <v>389.97</v>
      </c>
      <c r="R4309" s="1">
        <v>3</v>
      </c>
      <c r="S4309" s="11">
        <v>132.58980000000003</v>
      </c>
      <c r="T4309" s="20" t="str">
        <f>VLOOKUP(N4309,Referans!A:B,2,FALSE)</f>
        <v>Mehmet Kaya</v>
      </c>
      <c r="U4309" s="20" t="str">
        <f>INDEX(Referans!B:B,MATCH(N4309,Referans!A:A,0))</f>
        <v>Mehmet Kaya</v>
      </c>
      <c r="V4309" s="20" t="str">
        <f t="shared" si="67"/>
        <v>KARLI</v>
      </c>
    </row>
    <row r="4310" spans="1:22" x14ac:dyDescent="0.25">
      <c r="A4310" s="1">
        <v>7280</v>
      </c>
      <c r="B4310" s="19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1">
        <v>185.52800000000002</v>
      </c>
      <c r="R4310" s="1">
        <v>7</v>
      </c>
      <c r="S4310" s="11">
        <v>48.701099999999997</v>
      </c>
      <c r="T4310" s="20" t="str">
        <f>VLOOKUP(N4310,Referans!A:B,2,FALSE)</f>
        <v>Mehmet Kaya</v>
      </c>
      <c r="U4310" s="20" t="str">
        <f>INDEX(Referans!B:B,MATCH(N4310,Referans!A:A,0))</f>
        <v>Mehmet Kaya</v>
      </c>
      <c r="V4310" s="20" t="str">
        <f t="shared" si="67"/>
        <v>KARLI</v>
      </c>
    </row>
    <row r="4311" spans="1:22" x14ac:dyDescent="0.25">
      <c r="A4311" s="1">
        <v>7282</v>
      </c>
      <c r="B4311" s="19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1">
        <v>599.98500000000013</v>
      </c>
      <c r="R4311" s="1">
        <v>5</v>
      </c>
      <c r="S4311" s="11">
        <v>-479.98799999999994</v>
      </c>
      <c r="T4311" s="20" t="str">
        <f>VLOOKUP(N4311,Referans!A:B,2,FALSE)</f>
        <v>Mehmet Kaya</v>
      </c>
      <c r="U4311" s="20" t="str">
        <f>INDEX(Referans!B:B,MATCH(N4311,Referans!A:A,0))</f>
        <v>Mehmet Kaya</v>
      </c>
      <c r="V4311" s="20" t="str">
        <f t="shared" si="67"/>
        <v>ZARARLI</v>
      </c>
    </row>
    <row r="4312" spans="1:22" x14ac:dyDescent="0.25">
      <c r="A4312" s="1">
        <v>7283</v>
      </c>
      <c r="B4312" s="19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1">
        <v>3.0359999999999996</v>
      </c>
      <c r="R4312" s="1">
        <v>3</v>
      </c>
      <c r="S4312" s="11">
        <v>-5.0094000000000012</v>
      </c>
      <c r="T4312" s="20" t="str">
        <f>VLOOKUP(N4312,Referans!A:B,2,FALSE)</f>
        <v>Ayşe Demir</v>
      </c>
      <c r="U4312" s="20" t="str">
        <f>INDEX(Referans!B:B,MATCH(N4312,Referans!A:A,0))</f>
        <v>Ayşe Demir</v>
      </c>
      <c r="V4312" s="20" t="str">
        <f t="shared" si="67"/>
        <v>ZARARLI</v>
      </c>
    </row>
    <row r="4313" spans="1:22" x14ac:dyDescent="0.25">
      <c r="A4313" s="1">
        <v>7284</v>
      </c>
      <c r="B4313" s="19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1">
        <v>25.920000000000005</v>
      </c>
      <c r="R4313" s="1">
        <v>5</v>
      </c>
      <c r="S4313" s="11">
        <v>3.8879999999999972</v>
      </c>
      <c r="T4313" s="20" t="str">
        <f>VLOOKUP(N4313,Referans!A:B,2,FALSE)</f>
        <v>Ayşe Demir</v>
      </c>
      <c r="U4313" s="20" t="str">
        <f>INDEX(Referans!B:B,MATCH(N4313,Referans!A:A,0))</f>
        <v>Ayşe Demir</v>
      </c>
      <c r="V4313" s="20" t="str">
        <f t="shared" si="67"/>
        <v>KARLI</v>
      </c>
    </row>
    <row r="4314" spans="1:22" x14ac:dyDescent="0.25">
      <c r="A4314" s="1">
        <v>7285</v>
      </c>
      <c r="B4314" s="19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1">
        <v>66.112000000000009</v>
      </c>
      <c r="R4314" s="1">
        <v>2</v>
      </c>
      <c r="S4314" s="11">
        <v>-9.0903999999999989</v>
      </c>
      <c r="T4314" s="20" t="str">
        <f>VLOOKUP(N4314,Referans!A:B,2,FALSE)</f>
        <v>Ahmet Yılmaz</v>
      </c>
      <c r="U4314" s="20" t="str">
        <f>INDEX(Referans!B:B,MATCH(N4314,Referans!A:A,0))</f>
        <v>Ahmet Yılmaz</v>
      </c>
      <c r="V4314" s="20" t="str">
        <f t="shared" si="67"/>
        <v>ZARARLI</v>
      </c>
    </row>
    <row r="4315" spans="1:22" x14ac:dyDescent="0.25">
      <c r="A4315" s="1">
        <v>7286</v>
      </c>
      <c r="B4315" s="19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1">
        <v>46.36</v>
      </c>
      <c r="R4315" s="1">
        <v>4</v>
      </c>
      <c r="S4315" s="11">
        <v>15.298799999999996</v>
      </c>
      <c r="T4315" s="20" t="str">
        <f>VLOOKUP(N4315,Referans!A:B,2,FALSE)</f>
        <v>Mehmet Kaya</v>
      </c>
      <c r="U4315" s="20" t="str">
        <f>INDEX(Referans!B:B,MATCH(N4315,Referans!A:A,0))</f>
        <v>Mehmet Kaya</v>
      </c>
      <c r="V4315" s="20" t="str">
        <f t="shared" si="67"/>
        <v>KARLI</v>
      </c>
    </row>
    <row r="4316" spans="1:22" x14ac:dyDescent="0.25">
      <c r="A4316" s="1">
        <v>7287</v>
      </c>
      <c r="B4316" s="19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1">
        <v>6.9</v>
      </c>
      <c r="R4316" s="1">
        <v>1</v>
      </c>
      <c r="S4316" s="11">
        <v>0.5519999999999996</v>
      </c>
      <c r="T4316" s="20" t="str">
        <f>VLOOKUP(N4316,Referans!A:B,2,FALSE)</f>
        <v>Mehmet Kaya</v>
      </c>
      <c r="U4316" s="20" t="str">
        <f>INDEX(Referans!B:B,MATCH(N4316,Referans!A:A,0))</f>
        <v>Mehmet Kaya</v>
      </c>
      <c r="V4316" s="20" t="str">
        <f t="shared" si="67"/>
        <v>KARLI</v>
      </c>
    </row>
    <row r="4317" spans="1:22" x14ac:dyDescent="0.25">
      <c r="A4317" s="1">
        <v>7288</v>
      </c>
      <c r="B4317" s="19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1">
        <v>57.69</v>
      </c>
      <c r="R4317" s="1">
        <v>3</v>
      </c>
      <c r="S4317" s="11">
        <v>23.652900000000002</v>
      </c>
      <c r="T4317" s="20" t="str">
        <f>VLOOKUP(N4317,Referans!A:B,2,FALSE)</f>
        <v>Ahmet Yılmaz</v>
      </c>
      <c r="U4317" s="20" t="str">
        <f>INDEX(Referans!B:B,MATCH(N4317,Referans!A:A,0))</f>
        <v>Ahmet Yılmaz</v>
      </c>
      <c r="V4317" s="20" t="str">
        <f t="shared" si="67"/>
        <v>KARLI</v>
      </c>
    </row>
    <row r="4318" spans="1:22" x14ac:dyDescent="0.25">
      <c r="A4318" s="1">
        <v>7290</v>
      </c>
      <c r="B4318" s="19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1">
        <v>305.01</v>
      </c>
      <c r="R4318" s="1">
        <v>9</v>
      </c>
      <c r="S4318" s="11">
        <v>76.252499999999998</v>
      </c>
      <c r="T4318" s="20" t="str">
        <f>VLOOKUP(N4318,Referans!A:B,2,FALSE)</f>
        <v>Ayşe Demir</v>
      </c>
      <c r="U4318" s="20" t="str">
        <f>INDEX(Referans!B:B,MATCH(N4318,Referans!A:A,0))</f>
        <v>Ayşe Demir</v>
      </c>
      <c r="V4318" s="20" t="str">
        <f t="shared" si="67"/>
        <v>KARLI</v>
      </c>
    </row>
    <row r="4319" spans="1:22" x14ac:dyDescent="0.25">
      <c r="A4319" s="1">
        <v>7291</v>
      </c>
      <c r="B4319" s="19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1">
        <v>50.783999999999999</v>
      </c>
      <c r="R4319" s="1">
        <v>2</v>
      </c>
      <c r="S4319" s="11">
        <v>17.7744</v>
      </c>
      <c r="T4319" s="20" t="str">
        <f>VLOOKUP(N4319,Referans!A:B,2,FALSE)</f>
        <v>Ayşe Demir</v>
      </c>
      <c r="U4319" s="20" t="str">
        <f>INDEX(Referans!B:B,MATCH(N4319,Referans!A:A,0))</f>
        <v>Ayşe Demir</v>
      </c>
      <c r="V4319" s="20" t="str">
        <f t="shared" si="67"/>
        <v>KARLI</v>
      </c>
    </row>
    <row r="4320" spans="1:22" x14ac:dyDescent="0.25">
      <c r="A4320" s="1">
        <v>7292</v>
      </c>
      <c r="B4320" s="19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1">
        <v>26.01</v>
      </c>
      <c r="R4320" s="1">
        <v>9</v>
      </c>
      <c r="S4320" s="11">
        <v>12.2247</v>
      </c>
      <c r="T4320" s="20" t="str">
        <f>VLOOKUP(N4320,Referans!A:B,2,FALSE)</f>
        <v>Ayşe Demir</v>
      </c>
      <c r="U4320" s="20" t="str">
        <f>INDEX(Referans!B:B,MATCH(N4320,Referans!A:A,0))</f>
        <v>Ayşe Demir</v>
      </c>
      <c r="V4320" s="20" t="str">
        <f t="shared" si="67"/>
        <v>KARLI</v>
      </c>
    </row>
    <row r="4321" spans="1:22" x14ac:dyDescent="0.25">
      <c r="A4321" s="1">
        <v>7293</v>
      </c>
      <c r="B4321" s="19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1">
        <v>649</v>
      </c>
      <c r="R4321" s="1">
        <v>2</v>
      </c>
      <c r="S4321" s="11">
        <v>-272.58000000000015</v>
      </c>
      <c r="T4321" s="20" t="str">
        <f>VLOOKUP(N4321,Referans!A:B,2,FALSE)</f>
        <v>Mehmet Kaya</v>
      </c>
      <c r="U4321" s="20" t="str">
        <f>INDEX(Referans!B:B,MATCH(N4321,Referans!A:A,0))</f>
        <v>Mehmet Kaya</v>
      </c>
      <c r="V4321" s="20" t="str">
        <f t="shared" si="67"/>
        <v>ZARARLI</v>
      </c>
    </row>
    <row r="4322" spans="1:22" x14ac:dyDescent="0.25">
      <c r="A4322" s="1">
        <v>7294</v>
      </c>
      <c r="B4322" s="19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1">
        <v>59.99</v>
      </c>
      <c r="R4322" s="1">
        <v>7</v>
      </c>
      <c r="S4322" s="11">
        <v>21.596400000000003</v>
      </c>
      <c r="T4322" s="20" t="str">
        <f>VLOOKUP(N4322,Referans!A:B,2,FALSE)</f>
        <v>Ahmet Yılmaz</v>
      </c>
      <c r="U4322" s="20" t="str">
        <f>INDEX(Referans!B:B,MATCH(N4322,Referans!A:A,0))</f>
        <v>Ahmet Yılmaz</v>
      </c>
      <c r="V4322" s="20" t="str">
        <f t="shared" si="67"/>
        <v>KARLI</v>
      </c>
    </row>
    <row r="4323" spans="1:22" x14ac:dyDescent="0.25">
      <c r="A4323" s="1">
        <v>7304</v>
      </c>
      <c r="B4323" s="19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1">
        <v>97.184000000000012</v>
      </c>
      <c r="R4323" s="1">
        <v>2</v>
      </c>
      <c r="S4323" s="11">
        <v>6.0740000000000016</v>
      </c>
      <c r="T4323" s="20" t="str">
        <f>VLOOKUP(N4323,Referans!A:B,2,FALSE)</f>
        <v>Ahmet Yılmaz</v>
      </c>
      <c r="U4323" s="20" t="str">
        <f>INDEX(Referans!B:B,MATCH(N4323,Referans!A:A,0))</f>
        <v>Ahmet Yılmaz</v>
      </c>
      <c r="V4323" s="20" t="str">
        <f t="shared" si="67"/>
        <v>KARLI</v>
      </c>
    </row>
    <row r="4324" spans="1:22" x14ac:dyDescent="0.25">
      <c r="A4324" s="1">
        <v>7305</v>
      </c>
      <c r="B4324" s="19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1">
        <v>10.368000000000002</v>
      </c>
      <c r="R4324" s="1">
        <v>2</v>
      </c>
      <c r="S4324" s="11">
        <v>3.6288</v>
      </c>
      <c r="T4324" s="20" t="str">
        <f>VLOOKUP(N4324,Referans!A:B,2,FALSE)</f>
        <v>Ayşe Demir</v>
      </c>
      <c r="U4324" s="20" t="str">
        <f>INDEX(Referans!B:B,MATCH(N4324,Referans!A:A,0))</f>
        <v>Ayşe Demir</v>
      </c>
      <c r="V4324" s="20" t="str">
        <f t="shared" si="67"/>
        <v>KARLI</v>
      </c>
    </row>
    <row r="4325" spans="1:22" x14ac:dyDescent="0.25">
      <c r="A4325" s="1">
        <v>7307</v>
      </c>
      <c r="B4325" s="19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1">
        <v>72</v>
      </c>
      <c r="R4325" s="1">
        <v>4</v>
      </c>
      <c r="S4325" s="11">
        <v>12.959999999999994</v>
      </c>
      <c r="T4325" s="20" t="str">
        <f>VLOOKUP(N4325,Referans!A:B,2,FALSE)</f>
        <v>Mehmet Kaya</v>
      </c>
      <c r="U4325" s="20" t="str">
        <f>INDEX(Referans!B:B,MATCH(N4325,Referans!A:A,0))</f>
        <v>Mehmet Kaya</v>
      </c>
      <c r="V4325" s="20" t="str">
        <f t="shared" si="67"/>
        <v>KARLI</v>
      </c>
    </row>
    <row r="4326" spans="1:22" x14ac:dyDescent="0.25">
      <c r="A4326" s="1">
        <v>7308</v>
      </c>
      <c r="B4326" s="19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1">
        <v>113.88800000000002</v>
      </c>
      <c r="R4326" s="1">
        <v>2</v>
      </c>
      <c r="S4326" s="11">
        <v>9.9651999999999994</v>
      </c>
      <c r="T4326" s="20" t="str">
        <f>VLOOKUP(N4326,Referans!A:B,2,FALSE)</f>
        <v>Ahmet Yılmaz</v>
      </c>
      <c r="U4326" s="20" t="str">
        <f>INDEX(Referans!B:B,MATCH(N4326,Referans!A:A,0))</f>
        <v>Ahmet Yılmaz</v>
      </c>
      <c r="V4326" s="20" t="str">
        <f t="shared" si="67"/>
        <v>KARLI</v>
      </c>
    </row>
    <row r="4327" spans="1:22" x14ac:dyDescent="0.25">
      <c r="A4327" s="1">
        <v>7309</v>
      </c>
      <c r="B4327" s="19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1">
        <v>158.13</v>
      </c>
      <c r="R4327" s="1">
        <v>3</v>
      </c>
      <c r="S4327" s="11">
        <v>77.483699999999999</v>
      </c>
      <c r="T4327" s="20" t="str">
        <f>VLOOKUP(N4327,Referans!A:B,2,FALSE)</f>
        <v>Ayşe Demir</v>
      </c>
      <c r="U4327" s="20" t="str">
        <f>INDEX(Referans!B:B,MATCH(N4327,Referans!A:A,0))</f>
        <v>Ayşe Demir</v>
      </c>
      <c r="V4327" s="20" t="str">
        <f t="shared" si="67"/>
        <v>KARLI</v>
      </c>
    </row>
    <row r="4328" spans="1:22" x14ac:dyDescent="0.25">
      <c r="A4328" s="1">
        <v>7310</v>
      </c>
      <c r="B4328" s="19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1">
        <v>14.129999999999999</v>
      </c>
      <c r="R4328" s="1">
        <v>3</v>
      </c>
      <c r="S4328" s="11">
        <v>0.70650000000000013</v>
      </c>
      <c r="T4328" s="20" t="str">
        <f>VLOOKUP(N4328,Referans!A:B,2,FALSE)</f>
        <v>Ayşe Demir</v>
      </c>
      <c r="U4328" s="20" t="str">
        <f>INDEX(Referans!B:B,MATCH(N4328,Referans!A:A,0))</f>
        <v>Ayşe Demir</v>
      </c>
      <c r="V4328" s="20" t="str">
        <f t="shared" si="67"/>
        <v>KARLI</v>
      </c>
    </row>
    <row r="4329" spans="1:22" x14ac:dyDescent="0.25">
      <c r="A4329" s="1">
        <v>7315</v>
      </c>
      <c r="B4329" s="19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1">
        <v>286.40000000000003</v>
      </c>
      <c r="R4329" s="1">
        <v>1</v>
      </c>
      <c r="S4329" s="11">
        <v>25.060000000000016</v>
      </c>
      <c r="T4329" s="20" t="str">
        <f>VLOOKUP(N4329,Referans!A:B,2,FALSE)</f>
        <v>Mehmet Kaya</v>
      </c>
      <c r="U4329" s="20" t="str">
        <f>INDEX(Referans!B:B,MATCH(N4329,Referans!A:A,0))</f>
        <v>Mehmet Kaya</v>
      </c>
      <c r="V4329" s="20" t="str">
        <f t="shared" si="67"/>
        <v>KARLI</v>
      </c>
    </row>
    <row r="4330" spans="1:22" x14ac:dyDescent="0.25">
      <c r="A4330" s="1">
        <v>7316</v>
      </c>
      <c r="B4330" s="19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1">
        <v>43.92</v>
      </c>
      <c r="R4330" s="1">
        <v>3</v>
      </c>
      <c r="S4330" s="11">
        <v>12.736799999999999</v>
      </c>
      <c r="T4330" s="20" t="str">
        <f>VLOOKUP(N4330,Referans!A:B,2,FALSE)</f>
        <v>Ayşe Demir</v>
      </c>
      <c r="U4330" s="20" t="str">
        <f>INDEX(Referans!B:B,MATCH(N4330,Referans!A:A,0))</f>
        <v>Ayşe Demir</v>
      </c>
      <c r="V4330" s="20" t="str">
        <f t="shared" si="67"/>
        <v>KARLI</v>
      </c>
    </row>
    <row r="4331" spans="1:22" x14ac:dyDescent="0.25">
      <c r="A4331" s="1">
        <v>7317</v>
      </c>
      <c r="B4331" s="19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1">
        <v>142.18199999999999</v>
      </c>
      <c r="R4331" s="1">
        <v>1</v>
      </c>
      <c r="S4331" s="11">
        <v>-37.915200000000027</v>
      </c>
      <c r="T4331" s="20" t="str">
        <f>VLOOKUP(N4331,Referans!A:B,2,FALSE)</f>
        <v>Ahmet Yılmaz</v>
      </c>
      <c r="U4331" s="20" t="str">
        <f>INDEX(Referans!B:B,MATCH(N4331,Referans!A:A,0))</f>
        <v>Ahmet Yılmaz</v>
      </c>
      <c r="V4331" s="20" t="str">
        <f t="shared" si="67"/>
        <v>ZARARLI</v>
      </c>
    </row>
    <row r="4332" spans="1:22" x14ac:dyDescent="0.25">
      <c r="A4332" s="1">
        <v>7318</v>
      </c>
      <c r="B4332" s="19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1">
        <v>19.608000000000001</v>
      </c>
      <c r="R4332" s="1">
        <v>3</v>
      </c>
      <c r="S4332" s="11">
        <v>6.6177000000000001</v>
      </c>
      <c r="T4332" s="20" t="str">
        <f>VLOOKUP(N4332,Referans!A:B,2,FALSE)</f>
        <v>Ayşe Demir</v>
      </c>
      <c r="U4332" s="20" t="str">
        <f>INDEX(Referans!B:B,MATCH(N4332,Referans!A:A,0))</f>
        <v>Ayşe Demir</v>
      </c>
      <c r="V4332" s="20" t="str">
        <f t="shared" si="67"/>
        <v>KARLI</v>
      </c>
    </row>
    <row r="4333" spans="1:22" x14ac:dyDescent="0.25">
      <c r="A4333" s="1">
        <v>7319</v>
      </c>
      <c r="B4333" s="19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1">
        <v>4.1580000000000004</v>
      </c>
      <c r="R4333" s="1">
        <v>7</v>
      </c>
      <c r="S4333" s="11">
        <v>-3.4649999999999999</v>
      </c>
      <c r="T4333" s="20" t="str">
        <f>VLOOKUP(N4333,Referans!A:B,2,FALSE)</f>
        <v>Ayşe Demir</v>
      </c>
      <c r="U4333" s="20" t="str">
        <f>INDEX(Referans!B:B,MATCH(N4333,Referans!A:A,0))</f>
        <v>Ayşe Demir</v>
      </c>
      <c r="V4333" s="20" t="str">
        <f t="shared" si="67"/>
        <v>ZARARLI</v>
      </c>
    </row>
    <row r="4334" spans="1:22" x14ac:dyDescent="0.25">
      <c r="A4334" s="1">
        <v>7320</v>
      </c>
      <c r="B4334" s="19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1">
        <v>979.95</v>
      </c>
      <c r="R4334" s="1">
        <v>5</v>
      </c>
      <c r="S4334" s="11">
        <v>264.58650000000006</v>
      </c>
      <c r="T4334" s="20" t="str">
        <f>VLOOKUP(N4334,Referans!A:B,2,FALSE)</f>
        <v>Mehmet Kaya</v>
      </c>
      <c r="U4334" s="20" t="str">
        <f>INDEX(Referans!B:B,MATCH(N4334,Referans!A:A,0))</f>
        <v>Mehmet Kaya</v>
      </c>
      <c r="V4334" s="20" t="str">
        <f t="shared" si="67"/>
        <v>KARLI</v>
      </c>
    </row>
    <row r="4335" spans="1:22" x14ac:dyDescent="0.25">
      <c r="A4335" s="1">
        <v>7321</v>
      </c>
      <c r="B4335" s="19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1">
        <v>135.29999999999998</v>
      </c>
      <c r="R4335" s="1">
        <v>5</v>
      </c>
      <c r="S4335" s="11">
        <v>37.883999999999993</v>
      </c>
      <c r="T4335" s="20" t="str">
        <f>VLOOKUP(N4335,Referans!A:B,2,FALSE)</f>
        <v>Ahmet Yılmaz</v>
      </c>
      <c r="U4335" s="20" t="str">
        <f>INDEX(Referans!B:B,MATCH(N4335,Referans!A:A,0))</f>
        <v>Ahmet Yılmaz</v>
      </c>
      <c r="V4335" s="20" t="str">
        <f t="shared" si="67"/>
        <v>KARLI</v>
      </c>
    </row>
    <row r="4336" spans="1:22" x14ac:dyDescent="0.25">
      <c r="A4336" s="1">
        <v>7322</v>
      </c>
      <c r="B4336" s="19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1">
        <v>8.9039999999999999</v>
      </c>
      <c r="R4336" s="1">
        <v>3</v>
      </c>
      <c r="S4336" s="11">
        <v>3.3389999999999995</v>
      </c>
      <c r="T4336" s="20" t="str">
        <f>VLOOKUP(N4336,Referans!A:B,2,FALSE)</f>
        <v>Ayşe Demir</v>
      </c>
      <c r="U4336" s="20" t="str">
        <f>INDEX(Referans!B:B,MATCH(N4336,Referans!A:A,0))</f>
        <v>Ayşe Demir</v>
      </c>
      <c r="V4336" s="20" t="str">
        <f t="shared" si="67"/>
        <v>KARLI</v>
      </c>
    </row>
    <row r="4337" spans="1:22" x14ac:dyDescent="0.25">
      <c r="A4337" s="1">
        <v>7323</v>
      </c>
      <c r="B4337" s="19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1">
        <v>100.80000000000001</v>
      </c>
      <c r="R4337" s="1">
        <v>2</v>
      </c>
      <c r="S4337" s="11">
        <v>21.42</v>
      </c>
      <c r="T4337" s="20" t="str">
        <f>VLOOKUP(N4337,Referans!A:B,2,FALSE)</f>
        <v>Mehmet Kaya</v>
      </c>
      <c r="U4337" s="20" t="str">
        <f>INDEX(Referans!B:B,MATCH(N4337,Referans!A:A,0))</f>
        <v>Mehmet Kaya</v>
      </c>
      <c r="V4337" s="20" t="str">
        <f t="shared" si="67"/>
        <v>KARLI</v>
      </c>
    </row>
    <row r="4338" spans="1:22" x14ac:dyDescent="0.25">
      <c r="A4338" s="1">
        <v>7324</v>
      </c>
      <c r="B4338" s="19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1">
        <v>41.96</v>
      </c>
      <c r="R4338" s="1">
        <v>2</v>
      </c>
      <c r="S4338" s="11">
        <v>10.909600000000001</v>
      </c>
      <c r="T4338" s="20" t="str">
        <f>VLOOKUP(N4338,Referans!A:B,2,FALSE)</f>
        <v>Ahmet Yılmaz</v>
      </c>
      <c r="U4338" s="20" t="str">
        <f>INDEX(Referans!B:B,MATCH(N4338,Referans!A:A,0))</f>
        <v>Ahmet Yılmaz</v>
      </c>
      <c r="V4338" s="20" t="str">
        <f t="shared" si="67"/>
        <v>KARLI</v>
      </c>
    </row>
    <row r="4339" spans="1:22" x14ac:dyDescent="0.25">
      <c r="A4339" s="1">
        <v>7325</v>
      </c>
      <c r="B4339" s="19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1">
        <v>9.4499999999999993</v>
      </c>
      <c r="R4339" s="1">
        <v>3</v>
      </c>
      <c r="S4339" s="11">
        <v>4.5359999999999996</v>
      </c>
      <c r="T4339" s="20" t="str">
        <f>VLOOKUP(N4339,Referans!A:B,2,FALSE)</f>
        <v>Ayşe Demir</v>
      </c>
      <c r="U4339" s="20" t="str">
        <f>INDEX(Referans!B:B,MATCH(N4339,Referans!A:A,0))</f>
        <v>Ayşe Demir</v>
      </c>
      <c r="V4339" s="20" t="str">
        <f t="shared" si="67"/>
        <v>KARLI</v>
      </c>
    </row>
    <row r="4340" spans="1:22" x14ac:dyDescent="0.25">
      <c r="A4340" s="1">
        <v>7326</v>
      </c>
      <c r="B4340" s="19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1">
        <v>400.79999999999995</v>
      </c>
      <c r="R4340" s="1">
        <v>5</v>
      </c>
      <c r="S4340" s="11">
        <v>112.224</v>
      </c>
      <c r="T4340" s="20" t="str">
        <f>VLOOKUP(N4340,Referans!A:B,2,FALSE)</f>
        <v>Ayşe Demir</v>
      </c>
      <c r="U4340" s="20" t="str">
        <f>INDEX(Referans!B:B,MATCH(N4340,Referans!A:A,0))</f>
        <v>Ayşe Demir</v>
      </c>
      <c r="V4340" s="20" t="str">
        <f t="shared" si="67"/>
        <v>KARLI</v>
      </c>
    </row>
    <row r="4341" spans="1:22" x14ac:dyDescent="0.25">
      <c r="A4341" s="1">
        <v>7327</v>
      </c>
      <c r="B4341" s="19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1">
        <v>28.792000000000002</v>
      </c>
      <c r="R4341" s="1">
        <v>1</v>
      </c>
      <c r="S4341" s="11">
        <v>10.077200000000001</v>
      </c>
      <c r="T4341" s="20" t="str">
        <f>VLOOKUP(N4341,Referans!A:B,2,FALSE)</f>
        <v>Ayşe Demir</v>
      </c>
      <c r="U4341" s="20" t="str">
        <f>INDEX(Referans!B:B,MATCH(N4341,Referans!A:A,0))</f>
        <v>Ayşe Demir</v>
      </c>
      <c r="V4341" s="20" t="str">
        <f t="shared" si="67"/>
        <v>KARLI</v>
      </c>
    </row>
    <row r="4342" spans="1:22" x14ac:dyDescent="0.25">
      <c r="A4342" s="1">
        <v>7331</v>
      </c>
      <c r="B4342" s="19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1">
        <v>22.752000000000002</v>
      </c>
      <c r="R4342" s="1">
        <v>6</v>
      </c>
      <c r="S4342" s="11">
        <v>-8.532</v>
      </c>
      <c r="T4342" s="20" t="str">
        <f>VLOOKUP(N4342,Referans!A:B,2,FALSE)</f>
        <v>Ahmet Yılmaz</v>
      </c>
      <c r="U4342" s="20" t="str">
        <f>INDEX(Referans!B:B,MATCH(N4342,Referans!A:A,0))</f>
        <v>Ahmet Yılmaz</v>
      </c>
      <c r="V4342" s="20" t="str">
        <f t="shared" si="67"/>
        <v>ZARARLI</v>
      </c>
    </row>
    <row r="4343" spans="1:22" x14ac:dyDescent="0.25">
      <c r="A4343" s="1">
        <v>7332</v>
      </c>
      <c r="B4343" s="19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1">
        <v>61.541999999999994</v>
      </c>
      <c r="R4343" s="1">
        <v>1</v>
      </c>
      <c r="S4343" s="11">
        <v>-13.334099999999999</v>
      </c>
      <c r="T4343" s="20" t="str">
        <f>VLOOKUP(N4343,Referans!A:B,2,FALSE)</f>
        <v>Mehmet Kaya</v>
      </c>
      <c r="U4343" s="20" t="str">
        <f>INDEX(Referans!B:B,MATCH(N4343,Referans!A:A,0))</f>
        <v>Mehmet Kaya</v>
      </c>
      <c r="V4343" s="20" t="str">
        <f t="shared" si="67"/>
        <v>ZARARLI</v>
      </c>
    </row>
    <row r="4344" spans="1:22" x14ac:dyDescent="0.25">
      <c r="A4344" s="1">
        <v>7333</v>
      </c>
      <c r="B4344" s="19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1">
        <v>81.438000000000017</v>
      </c>
      <c r="R4344" s="1">
        <v>7</v>
      </c>
      <c r="S4344" s="11">
        <v>-65.150399999999991</v>
      </c>
      <c r="T4344" s="20" t="str">
        <f>VLOOKUP(N4344,Referans!A:B,2,FALSE)</f>
        <v>Ayşe Demir</v>
      </c>
      <c r="U4344" s="20" t="str">
        <f>INDEX(Referans!B:B,MATCH(N4344,Referans!A:A,0))</f>
        <v>Ayşe Demir</v>
      </c>
      <c r="V4344" s="20" t="str">
        <f t="shared" si="67"/>
        <v>ZARARLI</v>
      </c>
    </row>
    <row r="4345" spans="1:22" x14ac:dyDescent="0.25">
      <c r="A4345" s="1">
        <v>7338</v>
      </c>
      <c r="B4345" s="19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1">
        <v>15.51</v>
      </c>
      <c r="R4345" s="1">
        <v>1</v>
      </c>
      <c r="S4345" s="11">
        <v>3.8774999999999995</v>
      </c>
      <c r="T4345" s="20" t="str">
        <f>VLOOKUP(N4345,Referans!A:B,2,FALSE)</f>
        <v>Ayşe Demir</v>
      </c>
      <c r="U4345" s="20" t="str">
        <f>INDEX(Referans!B:B,MATCH(N4345,Referans!A:A,0))</f>
        <v>Ayşe Demir</v>
      </c>
      <c r="V4345" s="20" t="str">
        <f t="shared" si="67"/>
        <v>KARLI</v>
      </c>
    </row>
    <row r="4346" spans="1:22" x14ac:dyDescent="0.25">
      <c r="A4346" s="1">
        <v>7345</v>
      </c>
      <c r="B4346" s="19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1">
        <v>721.87500000000011</v>
      </c>
      <c r="R4346" s="1">
        <v>6</v>
      </c>
      <c r="S4346" s="11">
        <v>-420</v>
      </c>
      <c r="T4346" s="20" t="str">
        <f>VLOOKUP(N4346,Referans!A:B,2,FALSE)</f>
        <v>Ahmet Yılmaz</v>
      </c>
      <c r="U4346" s="20" t="str">
        <f>INDEX(Referans!B:B,MATCH(N4346,Referans!A:A,0))</f>
        <v>Ahmet Yılmaz</v>
      </c>
      <c r="V4346" s="20" t="str">
        <f t="shared" si="67"/>
        <v>ZARARLI</v>
      </c>
    </row>
    <row r="4347" spans="1:22" x14ac:dyDescent="0.25">
      <c r="A4347" s="1">
        <v>7346</v>
      </c>
      <c r="B4347" s="19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1">
        <v>73.567999999999998</v>
      </c>
      <c r="R4347" s="1">
        <v>4</v>
      </c>
      <c r="S4347" s="11">
        <v>-16.552799999999994</v>
      </c>
      <c r="T4347" s="20" t="str">
        <f>VLOOKUP(N4347,Referans!A:B,2,FALSE)</f>
        <v>Mehmet Kaya</v>
      </c>
      <c r="U4347" s="20" t="str">
        <f>INDEX(Referans!B:B,MATCH(N4347,Referans!A:A,0))</f>
        <v>Mehmet Kaya</v>
      </c>
      <c r="V4347" s="20" t="str">
        <f t="shared" si="67"/>
        <v>ZARARLI</v>
      </c>
    </row>
    <row r="4348" spans="1:22" x14ac:dyDescent="0.25">
      <c r="A4348" s="1">
        <v>7347</v>
      </c>
      <c r="B4348" s="19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1">
        <v>13.584000000000001</v>
      </c>
      <c r="R4348" s="1">
        <v>1</v>
      </c>
      <c r="S4348" s="11">
        <v>1.3584000000000001</v>
      </c>
      <c r="T4348" s="20" t="str">
        <f>VLOOKUP(N4348,Referans!A:B,2,FALSE)</f>
        <v>Ayşe Demir</v>
      </c>
      <c r="U4348" s="20" t="str">
        <f>INDEX(Referans!B:B,MATCH(N4348,Referans!A:A,0))</f>
        <v>Ayşe Demir</v>
      </c>
      <c r="V4348" s="20" t="str">
        <f t="shared" si="67"/>
        <v>KARLI</v>
      </c>
    </row>
    <row r="4349" spans="1:22" x14ac:dyDescent="0.25">
      <c r="A4349" s="1">
        <v>7348</v>
      </c>
      <c r="B4349" s="19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1">
        <v>64.784000000000006</v>
      </c>
      <c r="R4349" s="1">
        <v>1</v>
      </c>
      <c r="S4349" s="11">
        <v>-12.147000000000009</v>
      </c>
      <c r="T4349" s="20" t="str">
        <f>VLOOKUP(N4349,Referans!A:B,2,FALSE)</f>
        <v>Ahmet Yılmaz</v>
      </c>
      <c r="U4349" s="20" t="str">
        <f>INDEX(Referans!B:B,MATCH(N4349,Referans!A:A,0))</f>
        <v>Ahmet Yılmaz</v>
      </c>
      <c r="V4349" s="20" t="str">
        <f t="shared" si="67"/>
        <v>ZARARLI</v>
      </c>
    </row>
    <row r="4350" spans="1:22" x14ac:dyDescent="0.25">
      <c r="A4350" s="1">
        <v>7350</v>
      </c>
      <c r="B4350" s="19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1">
        <v>38.82</v>
      </c>
      <c r="R4350" s="1">
        <v>6</v>
      </c>
      <c r="S4350" s="11">
        <v>19.41</v>
      </c>
      <c r="T4350" s="20" t="str">
        <f>VLOOKUP(N4350,Referans!A:B,2,FALSE)</f>
        <v>Ayşe Demir</v>
      </c>
      <c r="U4350" s="20" t="str">
        <f>INDEX(Referans!B:B,MATCH(N4350,Referans!A:A,0))</f>
        <v>Ayşe Demir</v>
      </c>
      <c r="V4350" s="20" t="str">
        <f t="shared" si="67"/>
        <v>KARLI</v>
      </c>
    </row>
    <row r="4351" spans="1:22" x14ac:dyDescent="0.25">
      <c r="A4351" s="1">
        <v>7351</v>
      </c>
      <c r="B4351" s="19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1">
        <v>21.9</v>
      </c>
      <c r="R4351" s="1">
        <v>5</v>
      </c>
      <c r="S4351" s="11">
        <v>10.511999999999999</v>
      </c>
      <c r="T4351" s="20" t="str">
        <f>VLOOKUP(N4351,Referans!A:B,2,FALSE)</f>
        <v>Ayşe Demir</v>
      </c>
      <c r="U4351" s="20" t="str">
        <f>INDEX(Referans!B:B,MATCH(N4351,Referans!A:A,0))</f>
        <v>Ayşe Demir</v>
      </c>
      <c r="V4351" s="20" t="str">
        <f t="shared" si="67"/>
        <v>KARLI</v>
      </c>
    </row>
    <row r="4352" spans="1:22" x14ac:dyDescent="0.25">
      <c r="A4352" s="1">
        <v>7352</v>
      </c>
      <c r="B4352" s="19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1">
        <v>111.79</v>
      </c>
      <c r="R4352" s="1">
        <v>7</v>
      </c>
      <c r="S4352" s="11">
        <v>43.598100000000002</v>
      </c>
      <c r="T4352" s="20" t="str">
        <f>VLOOKUP(N4352,Referans!A:B,2,FALSE)</f>
        <v>Mehmet Kaya</v>
      </c>
      <c r="U4352" s="20" t="str">
        <f>INDEX(Referans!B:B,MATCH(N4352,Referans!A:A,0))</f>
        <v>Mehmet Kaya</v>
      </c>
      <c r="V4352" s="20" t="str">
        <f t="shared" si="67"/>
        <v>KARLI</v>
      </c>
    </row>
    <row r="4353" spans="1:22" x14ac:dyDescent="0.25">
      <c r="A4353" s="1">
        <v>7353</v>
      </c>
      <c r="B4353" s="19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1">
        <v>445.44</v>
      </c>
      <c r="R4353" s="1">
        <v>8</v>
      </c>
      <c r="S4353" s="11">
        <v>-81.664000000000044</v>
      </c>
      <c r="T4353" s="20" t="str">
        <f>VLOOKUP(N4353,Referans!A:B,2,FALSE)</f>
        <v>Mehmet Kaya</v>
      </c>
      <c r="U4353" s="20" t="str">
        <f>INDEX(Referans!B:B,MATCH(N4353,Referans!A:A,0))</f>
        <v>Mehmet Kaya</v>
      </c>
      <c r="V4353" s="20" t="str">
        <f t="shared" si="67"/>
        <v>ZARARLI</v>
      </c>
    </row>
    <row r="4354" spans="1:22" x14ac:dyDescent="0.25">
      <c r="A4354" s="1">
        <v>7354</v>
      </c>
      <c r="B4354" s="19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1">
        <v>16.520000000000003</v>
      </c>
      <c r="R4354" s="1">
        <v>5</v>
      </c>
      <c r="S4354" s="11">
        <v>5.368999999999998</v>
      </c>
      <c r="T4354" s="20" t="str">
        <f>VLOOKUP(N4354,Referans!A:B,2,FALSE)</f>
        <v>Ayşe Demir</v>
      </c>
      <c r="U4354" s="20" t="str">
        <f>INDEX(Referans!B:B,MATCH(N4354,Referans!A:A,0))</f>
        <v>Ayşe Demir</v>
      </c>
      <c r="V4354" s="20" t="str">
        <f t="shared" ref="V4354:V4417" si="68">IF(S4354&gt;0,"KARLI",IF(S4354=0,"KAR VEYA ZARAR YOK","ZARARLI"))</f>
        <v>KARLI</v>
      </c>
    </row>
    <row r="4355" spans="1:22" x14ac:dyDescent="0.25">
      <c r="A4355" s="1">
        <v>7355</v>
      </c>
      <c r="B4355" s="19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1">
        <v>29.900000000000002</v>
      </c>
      <c r="R4355" s="1">
        <v>5</v>
      </c>
      <c r="S4355" s="11">
        <v>13.454999999999998</v>
      </c>
      <c r="T4355" s="20" t="str">
        <f>VLOOKUP(N4355,Referans!A:B,2,FALSE)</f>
        <v>Ayşe Demir</v>
      </c>
      <c r="U4355" s="20" t="str">
        <f>INDEX(Referans!B:B,MATCH(N4355,Referans!A:A,0))</f>
        <v>Ayşe Demir</v>
      </c>
      <c r="V4355" s="20" t="str">
        <f t="shared" si="68"/>
        <v>KARLI</v>
      </c>
    </row>
    <row r="4356" spans="1:22" x14ac:dyDescent="0.25">
      <c r="A4356" s="1">
        <v>7357</v>
      </c>
      <c r="B4356" s="19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1">
        <v>1.4080000000000001</v>
      </c>
      <c r="R4356" s="1">
        <v>1</v>
      </c>
      <c r="S4356" s="11">
        <v>0.15839999999999993</v>
      </c>
      <c r="T4356" s="20" t="str">
        <f>VLOOKUP(N4356,Referans!A:B,2,FALSE)</f>
        <v>Ayşe Demir</v>
      </c>
      <c r="U4356" s="20" t="str">
        <f>INDEX(Referans!B:B,MATCH(N4356,Referans!A:A,0))</f>
        <v>Ayşe Demir</v>
      </c>
      <c r="V4356" s="20" t="str">
        <f t="shared" si="68"/>
        <v>KARLI</v>
      </c>
    </row>
    <row r="4357" spans="1:22" x14ac:dyDescent="0.25">
      <c r="A4357" s="1">
        <v>7358</v>
      </c>
      <c r="B4357" s="19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1">
        <v>169.56800000000001</v>
      </c>
      <c r="R4357" s="1">
        <v>2</v>
      </c>
      <c r="S4357" s="11">
        <v>0</v>
      </c>
      <c r="T4357" s="20" t="str">
        <f>VLOOKUP(N4357,Referans!A:B,2,FALSE)</f>
        <v>Ahmet Yılmaz</v>
      </c>
      <c r="U4357" s="20" t="str">
        <f>INDEX(Referans!B:B,MATCH(N4357,Referans!A:A,0))</f>
        <v>Ahmet Yılmaz</v>
      </c>
      <c r="V4357" s="20" t="str">
        <f t="shared" si="68"/>
        <v>KAR VEYA ZARAR YOK</v>
      </c>
    </row>
    <row r="4358" spans="1:22" x14ac:dyDescent="0.25">
      <c r="A4358" s="1">
        <v>7361</v>
      </c>
      <c r="B4358" s="19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1">
        <v>19.440000000000001</v>
      </c>
      <c r="R4358" s="1">
        <v>3</v>
      </c>
      <c r="S4358" s="11">
        <v>9.3312000000000008</v>
      </c>
      <c r="T4358" s="20" t="str">
        <f>VLOOKUP(N4358,Referans!A:B,2,FALSE)</f>
        <v>Ayşe Demir</v>
      </c>
      <c r="U4358" s="20" t="str">
        <f>INDEX(Referans!B:B,MATCH(N4358,Referans!A:A,0))</f>
        <v>Ayşe Demir</v>
      </c>
      <c r="V4358" s="20" t="str">
        <f t="shared" si="68"/>
        <v>KARLI</v>
      </c>
    </row>
    <row r="4359" spans="1:22" x14ac:dyDescent="0.25">
      <c r="A4359" s="1">
        <v>7362</v>
      </c>
      <c r="B4359" s="19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1">
        <v>194.35200000000003</v>
      </c>
      <c r="R4359" s="1">
        <v>3</v>
      </c>
      <c r="S4359" s="11">
        <v>-36.441000000000031</v>
      </c>
      <c r="T4359" s="20" t="str">
        <f>VLOOKUP(N4359,Referans!A:B,2,FALSE)</f>
        <v>Ahmet Yılmaz</v>
      </c>
      <c r="U4359" s="20" t="str">
        <f>INDEX(Referans!B:B,MATCH(N4359,Referans!A:A,0))</f>
        <v>Ahmet Yılmaz</v>
      </c>
      <c r="V4359" s="20" t="str">
        <f t="shared" si="68"/>
        <v>ZARARLI</v>
      </c>
    </row>
    <row r="4360" spans="1:22" x14ac:dyDescent="0.25">
      <c r="A4360" s="1">
        <v>7363</v>
      </c>
      <c r="B4360" s="19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1">
        <v>36.624000000000002</v>
      </c>
      <c r="R4360" s="1">
        <v>3</v>
      </c>
      <c r="S4360" s="11">
        <v>13.734</v>
      </c>
      <c r="T4360" s="20" t="str">
        <f>VLOOKUP(N4360,Referans!A:B,2,FALSE)</f>
        <v>Ayşe Demir</v>
      </c>
      <c r="U4360" s="20" t="str">
        <f>INDEX(Referans!B:B,MATCH(N4360,Referans!A:A,0))</f>
        <v>Ayşe Demir</v>
      </c>
      <c r="V4360" s="20" t="str">
        <f t="shared" si="68"/>
        <v>KARLI</v>
      </c>
    </row>
    <row r="4361" spans="1:22" x14ac:dyDescent="0.25">
      <c r="A4361" s="1">
        <v>7364</v>
      </c>
      <c r="B4361" s="19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1">
        <v>340.18200000000002</v>
      </c>
      <c r="R4361" s="1">
        <v>3</v>
      </c>
      <c r="S4361" s="11">
        <v>-73.706100000000021</v>
      </c>
      <c r="T4361" s="20" t="str">
        <f>VLOOKUP(N4361,Referans!A:B,2,FALSE)</f>
        <v>Mehmet Kaya</v>
      </c>
      <c r="U4361" s="20" t="str">
        <f>INDEX(Referans!B:B,MATCH(N4361,Referans!A:A,0))</f>
        <v>Mehmet Kaya</v>
      </c>
      <c r="V4361" s="20" t="str">
        <f t="shared" si="68"/>
        <v>ZARARLI</v>
      </c>
    </row>
    <row r="4362" spans="1:22" x14ac:dyDescent="0.25">
      <c r="A4362" s="1">
        <v>7365</v>
      </c>
      <c r="B4362" s="19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1">
        <v>12.672000000000001</v>
      </c>
      <c r="R4362" s="1">
        <v>8</v>
      </c>
      <c r="S4362" s="11">
        <v>2.6927999999999992</v>
      </c>
      <c r="T4362" s="20" t="str">
        <f>VLOOKUP(N4362,Referans!A:B,2,FALSE)</f>
        <v>Ayşe Demir</v>
      </c>
      <c r="U4362" s="20" t="str">
        <f>INDEX(Referans!B:B,MATCH(N4362,Referans!A:A,0))</f>
        <v>Ayşe Demir</v>
      </c>
      <c r="V4362" s="20" t="str">
        <f t="shared" si="68"/>
        <v>KARLI</v>
      </c>
    </row>
    <row r="4363" spans="1:22" x14ac:dyDescent="0.25">
      <c r="A4363" s="1">
        <v>7366</v>
      </c>
      <c r="B4363" s="19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1">
        <v>6.8880000000000017</v>
      </c>
      <c r="R4363" s="1">
        <v>2</v>
      </c>
      <c r="S4363" s="11">
        <v>-5.0511999999999997</v>
      </c>
      <c r="T4363" s="20" t="str">
        <f>VLOOKUP(N4363,Referans!A:B,2,FALSE)</f>
        <v>Ayşe Demir</v>
      </c>
      <c r="U4363" s="20" t="str">
        <f>INDEX(Referans!B:B,MATCH(N4363,Referans!A:A,0))</f>
        <v>Ayşe Demir</v>
      </c>
      <c r="V4363" s="20" t="str">
        <f t="shared" si="68"/>
        <v>ZARARLI</v>
      </c>
    </row>
    <row r="4364" spans="1:22" x14ac:dyDescent="0.25">
      <c r="A4364" s="1">
        <v>7367</v>
      </c>
      <c r="B4364" s="19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1">
        <v>32.544000000000004</v>
      </c>
      <c r="R4364" s="1">
        <v>2</v>
      </c>
      <c r="S4364" s="11">
        <v>-7.7292000000000041</v>
      </c>
      <c r="T4364" s="20" t="str">
        <f>VLOOKUP(N4364,Referans!A:B,2,FALSE)</f>
        <v>Ayşe Demir</v>
      </c>
      <c r="U4364" s="20" t="str">
        <f>INDEX(Referans!B:B,MATCH(N4364,Referans!A:A,0))</f>
        <v>Ayşe Demir</v>
      </c>
      <c r="V4364" s="20" t="str">
        <f t="shared" si="68"/>
        <v>ZARARLI</v>
      </c>
    </row>
    <row r="4365" spans="1:22" x14ac:dyDescent="0.25">
      <c r="A4365" s="1">
        <v>7368</v>
      </c>
      <c r="B4365" s="19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1">
        <v>347.80200000000002</v>
      </c>
      <c r="R4365" s="1">
        <v>7</v>
      </c>
      <c r="S4365" s="11">
        <v>-24.842999999999961</v>
      </c>
      <c r="T4365" s="20" t="str">
        <f>VLOOKUP(N4365,Referans!A:B,2,FALSE)</f>
        <v>Ahmet Yılmaz</v>
      </c>
      <c r="U4365" s="20" t="str">
        <f>INDEX(Referans!B:B,MATCH(N4365,Referans!A:A,0))</f>
        <v>Ahmet Yılmaz</v>
      </c>
      <c r="V4365" s="20" t="str">
        <f t="shared" si="68"/>
        <v>ZARARLI</v>
      </c>
    </row>
    <row r="4366" spans="1:22" x14ac:dyDescent="0.25">
      <c r="A4366" s="1">
        <v>7369</v>
      </c>
      <c r="B4366" s="19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1">
        <v>15.570000000000004</v>
      </c>
      <c r="R4366" s="1">
        <v>3</v>
      </c>
      <c r="S4366" s="11">
        <v>-11.936999999999998</v>
      </c>
      <c r="T4366" s="20" t="str">
        <f>VLOOKUP(N4366,Referans!A:B,2,FALSE)</f>
        <v>Ayşe Demir</v>
      </c>
      <c r="U4366" s="20" t="str">
        <f>INDEX(Referans!B:B,MATCH(N4366,Referans!A:A,0))</f>
        <v>Ayşe Demir</v>
      </c>
      <c r="V4366" s="20" t="str">
        <f t="shared" si="68"/>
        <v>ZARARLI</v>
      </c>
    </row>
    <row r="4367" spans="1:22" x14ac:dyDescent="0.25">
      <c r="A4367" s="1">
        <v>7372</v>
      </c>
      <c r="B4367" s="19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1">
        <v>153.78</v>
      </c>
      <c r="R4367" s="1">
        <v>11</v>
      </c>
      <c r="S4367" s="11">
        <v>44.596199999999996</v>
      </c>
      <c r="T4367" s="20" t="str">
        <f>VLOOKUP(N4367,Referans!A:B,2,FALSE)</f>
        <v>Ayşe Demir</v>
      </c>
      <c r="U4367" s="20" t="str">
        <f>INDEX(Referans!B:B,MATCH(N4367,Referans!A:A,0))</f>
        <v>Ayşe Demir</v>
      </c>
      <c r="V4367" s="20" t="str">
        <f t="shared" si="68"/>
        <v>KARLI</v>
      </c>
    </row>
    <row r="4368" spans="1:22" x14ac:dyDescent="0.25">
      <c r="A4368" s="1">
        <v>7373</v>
      </c>
      <c r="B4368" s="19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1">
        <v>61.019999999999996</v>
      </c>
      <c r="R4368" s="1">
        <v>3</v>
      </c>
      <c r="S4368" s="11">
        <v>0.61019999999999541</v>
      </c>
      <c r="T4368" s="20" t="str">
        <f>VLOOKUP(N4368,Referans!A:B,2,FALSE)</f>
        <v>Ayşe Demir</v>
      </c>
      <c r="U4368" s="20" t="str">
        <f>INDEX(Referans!B:B,MATCH(N4368,Referans!A:A,0))</f>
        <v>Ayşe Demir</v>
      </c>
      <c r="V4368" s="20" t="str">
        <f t="shared" si="68"/>
        <v>KARLI</v>
      </c>
    </row>
    <row r="4369" spans="1:22" x14ac:dyDescent="0.25">
      <c r="A4369" s="1">
        <v>7374</v>
      </c>
      <c r="B4369" s="19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1">
        <v>110.11</v>
      </c>
      <c r="R4369" s="1">
        <v>7</v>
      </c>
      <c r="S4369" s="11">
        <v>31.931899999999988</v>
      </c>
      <c r="T4369" s="20" t="str">
        <f>VLOOKUP(N4369,Referans!A:B,2,FALSE)</f>
        <v>Ayşe Demir</v>
      </c>
      <c r="U4369" s="20" t="str">
        <f>INDEX(Referans!B:B,MATCH(N4369,Referans!A:A,0))</f>
        <v>Ayşe Demir</v>
      </c>
      <c r="V4369" s="20" t="str">
        <f t="shared" si="68"/>
        <v>KARLI</v>
      </c>
    </row>
    <row r="4370" spans="1:22" x14ac:dyDescent="0.25">
      <c r="A4370" s="1">
        <v>7375</v>
      </c>
      <c r="B4370" s="19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1">
        <v>7.89</v>
      </c>
      <c r="R4370" s="1">
        <v>1</v>
      </c>
      <c r="S4370" s="11">
        <v>3.5504999999999995</v>
      </c>
      <c r="T4370" s="20" t="str">
        <f>VLOOKUP(N4370,Referans!A:B,2,FALSE)</f>
        <v>Ayşe Demir</v>
      </c>
      <c r="U4370" s="20" t="str">
        <f>INDEX(Referans!B:B,MATCH(N4370,Referans!A:A,0))</f>
        <v>Ayşe Demir</v>
      </c>
      <c r="V4370" s="20" t="str">
        <f t="shared" si="68"/>
        <v>KARLI</v>
      </c>
    </row>
    <row r="4371" spans="1:22" x14ac:dyDescent="0.25">
      <c r="A4371" s="1">
        <v>7376</v>
      </c>
      <c r="B4371" s="19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1">
        <v>36.024000000000001</v>
      </c>
      <c r="R4371" s="1">
        <v>3</v>
      </c>
      <c r="S4371" s="11">
        <v>11.707799999999995</v>
      </c>
      <c r="T4371" s="20" t="str">
        <f>VLOOKUP(N4371,Referans!A:B,2,FALSE)</f>
        <v>Ayşe Demir</v>
      </c>
      <c r="U4371" s="20" t="str">
        <f>INDEX(Referans!B:B,MATCH(N4371,Referans!A:A,0))</f>
        <v>Ayşe Demir</v>
      </c>
      <c r="V4371" s="20" t="str">
        <f t="shared" si="68"/>
        <v>KARLI</v>
      </c>
    </row>
    <row r="4372" spans="1:22" x14ac:dyDescent="0.25">
      <c r="A4372" s="1">
        <v>7377</v>
      </c>
      <c r="B4372" s="19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1">
        <v>54.336000000000006</v>
      </c>
      <c r="R4372" s="1">
        <v>4</v>
      </c>
      <c r="S4372" s="11">
        <v>5.4336000000000002</v>
      </c>
      <c r="T4372" s="20" t="str">
        <f>VLOOKUP(N4372,Referans!A:B,2,FALSE)</f>
        <v>Ayşe Demir</v>
      </c>
      <c r="U4372" s="20" t="str">
        <f>INDEX(Referans!B:B,MATCH(N4372,Referans!A:A,0))</f>
        <v>Ayşe Demir</v>
      </c>
      <c r="V4372" s="20" t="str">
        <f t="shared" si="68"/>
        <v>KARLI</v>
      </c>
    </row>
    <row r="4373" spans="1:22" x14ac:dyDescent="0.25">
      <c r="A4373" s="1">
        <v>7380</v>
      </c>
      <c r="B4373" s="19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1">
        <v>40.74</v>
      </c>
      <c r="R4373" s="1">
        <v>3</v>
      </c>
      <c r="S4373" s="11">
        <v>0.4073999999999991</v>
      </c>
      <c r="T4373" s="20" t="str">
        <f>VLOOKUP(N4373,Referans!A:B,2,FALSE)</f>
        <v>Ayşe Demir</v>
      </c>
      <c r="U4373" s="20" t="str">
        <f>INDEX(Referans!B:B,MATCH(N4373,Referans!A:A,0))</f>
        <v>Ayşe Demir</v>
      </c>
      <c r="V4373" s="20" t="str">
        <f t="shared" si="68"/>
        <v>KARLI</v>
      </c>
    </row>
    <row r="4374" spans="1:22" x14ac:dyDescent="0.25">
      <c r="A4374" s="1">
        <v>7381</v>
      </c>
      <c r="B4374" s="19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1">
        <v>14.399999999999999</v>
      </c>
      <c r="R4374" s="1">
        <v>5</v>
      </c>
      <c r="S4374" s="11">
        <v>7.056</v>
      </c>
      <c r="T4374" s="20" t="str">
        <f>VLOOKUP(N4374,Referans!A:B,2,FALSE)</f>
        <v>Ayşe Demir</v>
      </c>
      <c r="U4374" s="20" t="str">
        <f>INDEX(Referans!B:B,MATCH(N4374,Referans!A:A,0))</f>
        <v>Ayşe Demir</v>
      </c>
      <c r="V4374" s="20" t="str">
        <f t="shared" si="68"/>
        <v>KARLI</v>
      </c>
    </row>
    <row r="4375" spans="1:22" x14ac:dyDescent="0.25">
      <c r="A4375" s="1">
        <v>7382</v>
      </c>
      <c r="B4375" s="19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1">
        <v>149.94999999999999</v>
      </c>
      <c r="R4375" s="1">
        <v>5</v>
      </c>
      <c r="S4375" s="11">
        <v>41.986000000000004</v>
      </c>
      <c r="T4375" s="20" t="str">
        <f>VLOOKUP(N4375,Referans!A:B,2,FALSE)</f>
        <v>Mehmet Kaya</v>
      </c>
      <c r="U4375" s="20" t="str">
        <f>INDEX(Referans!B:B,MATCH(N4375,Referans!A:A,0))</f>
        <v>Mehmet Kaya</v>
      </c>
      <c r="V4375" s="20" t="str">
        <f t="shared" si="68"/>
        <v>KARLI</v>
      </c>
    </row>
    <row r="4376" spans="1:22" x14ac:dyDescent="0.25">
      <c r="A4376" s="1">
        <v>7383</v>
      </c>
      <c r="B4376" s="19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1">
        <v>16.899999999999999</v>
      </c>
      <c r="R4376" s="1">
        <v>2</v>
      </c>
      <c r="S4376" s="11">
        <v>5.0699999999999985</v>
      </c>
      <c r="T4376" s="20" t="str">
        <f>VLOOKUP(N4376,Referans!A:B,2,FALSE)</f>
        <v>Ayşe Demir</v>
      </c>
      <c r="U4376" s="20" t="str">
        <f>INDEX(Referans!B:B,MATCH(N4376,Referans!A:A,0))</f>
        <v>Ayşe Demir</v>
      </c>
      <c r="V4376" s="20" t="str">
        <f t="shared" si="68"/>
        <v>KARLI</v>
      </c>
    </row>
    <row r="4377" spans="1:22" x14ac:dyDescent="0.25">
      <c r="A4377" s="1">
        <v>7384</v>
      </c>
      <c r="B4377" s="19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1">
        <v>17.61</v>
      </c>
      <c r="R4377" s="1">
        <v>3</v>
      </c>
      <c r="S4377" s="11">
        <v>8.4527999999999999</v>
      </c>
      <c r="T4377" s="20" t="str">
        <f>VLOOKUP(N4377,Referans!A:B,2,FALSE)</f>
        <v>Ayşe Demir</v>
      </c>
      <c r="U4377" s="20" t="str">
        <f>INDEX(Referans!B:B,MATCH(N4377,Referans!A:A,0))</f>
        <v>Ayşe Demir</v>
      </c>
      <c r="V4377" s="20" t="str">
        <f t="shared" si="68"/>
        <v>KARLI</v>
      </c>
    </row>
    <row r="4378" spans="1:22" x14ac:dyDescent="0.25">
      <c r="A4378" s="1">
        <v>7385</v>
      </c>
      <c r="B4378" s="19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1">
        <v>378</v>
      </c>
      <c r="R4378" s="1">
        <v>2</v>
      </c>
      <c r="S4378" s="11">
        <v>136.07999999999998</v>
      </c>
      <c r="T4378" s="20" t="str">
        <f>VLOOKUP(N4378,Referans!A:B,2,FALSE)</f>
        <v>Ayşe Demir</v>
      </c>
      <c r="U4378" s="20" t="str">
        <f>INDEX(Referans!B:B,MATCH(N4378,Referans!A:A,0))</f>
        <v>Ayşe Demir</v>
      </c>
      <c r="V4378" s="20" t="str">
        <f t="shared" si="68"/>
        <v>KARLI</v>
      </c>
    </row>
    <row r="4379" spans="1:22" x14ac:dyDescent="0.25">
      <c r="A4379" s="1">
        <v>7386</v>
      </c>
      <c r="B4379" s="19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1">
        <v>17.64</v>
      </c>
      <c r="R4379" s="1">
        <v>3</v>
      </c>
      <c r="S4379" s="11">
        <v>8.6435999999999993</v>
      </c>
      <c r="T4379" s="20" t="str">
        <f>VLOOKUP(N4379,Referans!A:B,2,FALSE)</f>
        <v>Ayşe Demir</v>
      </c>
      <c r="U4379" s="20" t="str">
        <f>INDEX(Referans!B:B,MATCH(N4379,Referans!A:A,0))</f>
        <v>Ayşe Demir</v>
      </c>
      <c r="V4379" s="20" t="str">
        <f t="shared" si="68"/>
        <v>KARLI</v>
      </c>
    </row>
    <row r="4380" spans="1:22" x14ac:dyDescent="0.25">
      <c r="A4380" s="1">
        <v>7387</v>
      </c>
      <c r="B4380" s="19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1">
        <v>373.08</v>
      </c>
      <c r="R4380" s="1">
        <v>6</v>
      </c>
      <c r="S4380" s="11">
        <v>100.73160000000001</v>
      </c>
      <c r="T4380" s="20" t="str">
        <f>VLOOKUP(N4380,Referans!A:B,2,FALSE)</f>
        <v>Ayşe Demir</v>
      </c>
      <c r="U4380" s="20" t="str">
        <f>INDEX(Referans!B:B,MATCH(N4380,Referans!A:A,0))</f>
        <v>Ayşe Demir</v>
      </c>
      <c r="V4380" s="20" t="str">
        <f t="shared" si="68"/>
        <v>KARLI</v>
      </c>
    </row>
    <row r="4381" spans="1:22" x14ac:dyDescent="0.25">
      <c r="A4381" s="1">
        <v>7388</v>
      </c>
      <c r="B4381" s="19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1">
        <v>1336.4399999999998</v>
      </c>
      <c r="R4381" s="1">
        <v>14</v>
      </c>
      <c r="S4381" s="11">
        <v>387.56759999999986</v>
      </c>
      <c r="T4381" s="20" t="str">
        <f>VLOOKUP(N4381,Referans!A:B,2,FALSE)</f>
        <v>Ahmet Yılmaz</v>
      </c>
      <c r="U4381" s="20" t="str">
        <f>INDEX(Referans!B:B,MATCH(N4381,Referans!A:A,0))</f>
        <v>Ahmet Yılmaz</v>
      </c>
      <c r="V4381" s="20" t="str">
        <f t="shared" si="68"/>
        <v>KARLI</v>
      </c>
    </row>
    <row r="4382" spans="1:22" x14ac:dyDescent="0.25">
      <c r="A4382" s="1">
        <v>7389</v>
      </c>
      <c r="B4382" s="19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1">
        <v>29.97</v>
      </c>
      <c r="R4382" s="1">
        <v>3</v>
      </c>
      <c r="S4382" s="11">
        <v>0.29969999999999963</v>
      </c>
      <c r="T4382" s="20" t="str">
        <f>VLOOKUP(N4382,Referans!A:B,2,FALSE)</f>
        <v>Mehmet Kaya</v>
      </c>
      <c r="U4382" s="20" t="str">
        <f>INDEX(Referans!B:B,MATCH(N4382,Referans!A:A,0))</f>
        <v>Mehmet Kaya</v>
      </c>
      <c r="V4382" s="20" t="str">
        <f t="shared" si="68"/>
        <v>KARLI</v>
      </c>
    </row>
    <row r="4383" spans="1:22" x14ac:dyDescent="0.25">
      <c r="A4383" s="1">
        <v>7390</v>
      </c>
      <c r="B4383" s="19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1">
        <v>390.36799999999999</v>
      </c>
      <c r="R4383" s="1">
        <v>2</v>
      </c>
      <c r="S4383" s="11">
        <v>48.795999999999978</v>
      </c>
      <c r="T4383" s="20" t="str">
        <f>VLOOKUP(N4383,Referans!A:B,2,FALSE)</f>
        <v>Ahmet Yılmaz</v>
      </c>
      <c r="U4383" s="20" t="str">
        <f>INDEX(Referans!B:B,MATCH(N4383,Referans!A:A,0))</f>
        <v>Ahmet Yılmaz</v>
      </c>
      <c r="V4383" s="20" t="str">
        <f t="shared" si="68"/>
        <v>KARLI</v>
      </c>
    </row>
    <row r="4384" spans="1:22" x14ac:dyDescent="0.25">
      <c r="A4384" s="1">
        <v>7391</v>
      </c>
      <c r="B4384" s="19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1">
        <v>101.52000000000001</v>
      </c>
      <c r="R4384" s="1">
        <v>5</v>
      </c>
      <c r="S4384" s="11">
        <v>19.034999999999989</v>
      </c>
      <c r="T4384" s="20" t="str">
        <f>VLOOKUP(N4384,Referans!A:B,2,FALSE)</f>
        <v>Ahmet Yılmaz</v>
      </c>
      <c r="U4384" s="20" t="str">
        <f>INDEX(Referans!B:B,MATCH(N4384,Referans!A:A,0))</f>
        <v>Ahmet Yılmaz</v>
      </c>
      <c r="V4384" s="20" t="str">
        <f t="shared" si="68"/>
        <v>KARLI</v>
      </c>
    </row>
    <row r="4385" spans="1:22" x14ac:dyDescent="0.25">
      <c r="A4385" s="1">
        <v>7392</v>
      </c>
      <c r="B4385" s="19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1">
        <v>74.352000000000004</v>
      </c>
      <c r="R4385" s="1">
        <v>3</v>
      </c>
      <c r="S4385" s="11">
        <v>23.234999999999992</v>
      </c>
      <c r="T4385" s="20" t="str">
        <f>VLOOKUP(N4385,Referans!A:B,2,FALSE)</f>
        <v>Ayşe Demir</v>
      </c>
      <c r="U4385" s="20" t="str">
        <f>INDEX(Referans!B:B,MATCH(N4385,Referans!A:A,0))</f>
        <v>Ayşe Demir</v>
      </c>
      <c r="V4385" s="20" t="str">
        <f t="shared" si="68"/>
        <v>KARLI</v>
      </c>
    </row>
    <row r="4386" spans="1:22" x14ac:dyDescent="0.25">
      <c r="A4386" s="1">
        <v>7393</v>
      </c>
      <c r="B4386" s="19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1">
        <v>15.700000000000001</v>
      </c>
      <c r="R4386" s="1">
        <v>5</v>
      </c>
      <c r="S4386" s="11">
        <v>7.0649999999999995</v>
      </c>
      <c r="T4386" s="20" t="str">
        <f>VLOOKUP(N4386,Referans!A:B,2,FALSE)</f>
        <v>Ayşe Demir</v>
      </c>
      <c r="U4386" s="20" t="str">
        <f>INDEX(Referans!B:B,MATCH(N4386,Referans!A:A,0))</f>
        <v>Ayşe Demir</v>
      </c>
      <c r="V4386" s="20" t="str">
        <f t="shared" si="68"/>
        <v>KARLI</v>
      </c>
    </row>
    <row r="4387" spans="1:22" x14ac:dyDescent="0.25">
      <c r="A4387" s="1">
        <v>7394</v>
      </c>
      <c r="B4387" s="19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1">
        <v>59.519999999999996</v>
      </c>
      <c r="R4387" s="1">
        <v>3</v>
      </c>
      <c r="S4387" s="11">
        <v>15.475200000000001</v>
      </c>
      <c r="T4387" s="20" t="str">
        <f>VLOOKUP(N4387,Referans!A:B,2,FALSE)</f>
        <v>Ayşe Demir</v>
      </c>
      <c r="U4387" s="20" t="str">
        <f>INDEX(Referans!B:B,MATCH(N4387,Referans!A:A,0))</f>
        <v>Ayşe Demir</v>
      </c>
      <c r="V4387" s="20" t="str">
        <f t="shared" si="68"/>
        <v>KARLI</v>
      </c>
    </row>
    <row r="4388" spans="1:22" x14ac:dyDescent="0.25">
      <c r="A4388" s="1">
        <v>7395</v>
      </c>
      <c r="B4388" s="19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1">
        <v>34.4</v>
      </c>
      <c r="R4388" s="1">
        <v>5</v>
      </c>
      <c r="S4388" s="11">
        <v>15.823999999999998</v>
      </c>
      <c r="T4388" s="20" t="str">
        <f>VLOOKUP(N4388,Referans!A:B,2,FALSE)</f>
        <v>Ayşe Demir</v>
      </c>
      <c r="U4388" s="20" t="str">
        <f>INDEX(Referans!B:B,MATCH(N4388,Referans!A:A,0))</f>
        <v>Ayşe Demir</v>
      </c>
      <c r="V4388" s="20" t="str">
        <f t="shared" si="68"/>
        <v>KARLI</v>
      </c>
    </row>
    <row r="4389" spans="1:22" x14ac:dyDescent="0.25">
      <c r="A4389" s="1">
        <v>7396</v>
      </c>
      <c r="B4389" s="19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1">
        <v>313.17599999999999</v>
      </c>
      <c r="R4389" s="1">
        <v>2</v>
      </c>
      <c r="S4389" s="11">
        <v>-120.05080000000007</v>
      </c>
      <c r="T4389" s="20" t="str">
        <f>VLOOKUP(N4389,Referans!A:B,2,FALSE)</f>
        <v>Ahmet Yılmaz</v>
      </c>
      <c r="U4389" s="20" t="str">
        <f>INDEX(Referans!B:B,MATCH(N4389,Referans!A:A,0))</f>
        <v>Ahmet Yılmaz</v>
      </c>
      <c r="V4389" s="20" t="str">
        <f t="shared" si="68"/>
        <v>ZARARLI</v>
      </c>
    </row>
    <row r="4390" spans="1:22" x14ac:dyDescent="0.25">
      <c r="A4390" s="1">
        <v>7397</v>
      </c>
      <c r="B4390" s="19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1">
        <v>866.64599999999996</v>
      </c>
      <c r="R4390" s="1">
        <v>3</v>
      </c>
      <c r="S4390" s="11">
        <v>173.32919999999999</v>
      </c>
      <c r="T4390" s="20" t="str">
        <f>VLOOKUP(N4390,Referans!A:B,2,FALSE)</f>
        <v>Ahmet Yılmaz</v>
      </c>
      <c r="U4390" s="20" t="str">
        <f>INDEX(Referans!B:B,MATCH(N4390,Referans!A:A,0))</f>
        <v>Ahmet Yılmaz</v>
      </c>
      <c r="V4390" s="20" t="str">
        <f t="shared" si="68"/>
        <v>KARLI</v>
      </c>
    </row>
    <row r="4391" spans="1:22" x14ac:dyDescent="0.25">
      <c r="A4391" s="1">
        <v>7401</v>
      </c>
      <c r="B4391" s="19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1">
        <v>43.13</v>
      </c>
      <c r="R4391" s="1">
        <v>1</v>
      </c>
      <c r="S4391" s="11">
        <v>14.664200000000001</v>
      </c>
      <c r="T4391" s="20" t="str">
        <f>VLOOKUP(N4391,Referans!A:B,2,FALSE)</f>
        <v>Ahmet Yılmaz</v>
      </c>
      <c r="U4391" s="20" t="str">
        <f>INDEX(Referans!B:B,MATCH(N4391,Referans!A:A,0))</f>
        <v>Ahmet Yılmaz</v>
      </c>
      <c r="V4391" s="20" t="str">
        <f t="shared" si="68"/>
        <v>KARLI</v>
      </c>
    </row>
    <row r="4392" spans="1:22" x14ac:dyDescent="0.25">
      <c r="A4392" s="1">
        <v>7402</v>
      </c>
      <c r="B4392" s="19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1">
        <v>30.87</v>
      </c>
      <c r="R4392" s="1">
        <v>7</v>
      </c>
      <c r="S4392" s="11">
        <v>14.200199999999999</v>
      </c>
      <c r="T4392" s="20" t="str">
        <f>VLOOKUP(N4392,Referans!A:B,2,FALSE)</f>
        <v>Ayşe Demir</v>
      </c>
      <c r="U4392" s="20" t="str">
        <f>INDEX(Referans!B:B,MATCH(N4392,Referans!A:A,0))</f>
        <v>Ayşe Demir</v>
      </c>
      <c r="V4392" s="20" t="str">
        <f t="shared" si="68"/>
        <v>KARLI</v>
      </c>
    </row>
    <row r="4393" spans="1:22" x14ac:dyDescent="0.25">
      <c r="A4393" s="1">
        <v>7403</v>
      </c>
      <c r="B4393" s="19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1">
        <v>70.12</v>
      </c>
      <c r="R4393" s="1">
        <v>4</v>
      </c>
      <c r="S4393" s="11">
        <v>21.035999999999994</v>
      </c>
      <c r="T4393" s="20" t="str">
        <f>VLOOKUP(N4393,Referans!A:B,2,FALSE)</f>
        <v>Ayşe Demir</v>
      </c>
      <c r="U4393" s="20" t="str">
        <f>INDEX(Referans!B:B,MATCH(N4393,Referans!A:A,0))</f>
        <v>Ayşe Demir</v>
      </c>
      <c r="V4393" s="20" t="str">
        <f t="shared" si="68"/>
        <v>KARLI</v>
      </c>
    </row>
    <row r="4394" spans="1:22" x14ac:dyDescent="0.25">
      <c r="A4394" s="1">
        <v>7408</v>
      </c>
      <c r="B4394" s="19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1">
        <v>11.52</v>
      </c>
      <c r="R4394" s="1">
        <v>5</v>
      </c>
      <c r="S4394" s="11">
        <v>4.1760000000000002</v>
      </c>
      <c r="T4394" s="20" t="str">
        <f>VLOOKUP(N4394,Referans!A:B,2,FALSE)</f>
        <v>Ayşe Demir</v>
      </c>
      <c r="U4394" s="20" t="str">
        <f>INDEX(Referans!B:B,MATCH(N4394,Referans!A:A,0))</f>
        <v>Ayşe Demir</v>
      </c>
      <c r="V4394" s="20" t="str">
        <f t="shared" si="68"/>
        <v>KARLI</v>
      </c>
    </row>
    <row r="4395" spans="1:22" x14ac:dyDescent="0.25">
      <c r="A4395" s="1">
        <v>7409</v>
      </c>
      <c r="B4395" s="19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1">
        <v>167.84</v>
      </c>
      <c r="R4395" s="1">
        <v>8</v>
      </c>
      <c r="S4395" s="11">
        <v>11.748799999999989</v>
      </c>
      <c r="T4395" s="20" t="str">
        <f>VLOOKUP(N4395,Referans!A:B,2,FALSE)</f>
        <v>Ahmet Yılmaz</v>
      </c>
      <c r="U4395" s="20" t="str">
        <f>INDEX(Referans!B:B,MATCH(N4395,Referans!A:A,0))</f>
        <v>Ahmet Yılmaz</v>
      </c>
      <c r="V4395" s="20" t="str">
        <f t="shared" si="68"/>
        <v>KARLI</v>
      </c>
    </row>
    <row r="4396" spans="1:22" x14ac:dyDescent="0.25">
      <c r="A4396" s="1">
        <v>7412</v>
      </c>
      <c r="B4396" s="19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1">
        <v>156.79200000000003</v>
      </c>
      <c r="R4396" s="1">
        <v>1</v>
      </c>
      <c r="S4396" s="11">
        <v>17.639099999999985</v>
      </c>
      <c r="T4396" s="20" t="str">
        <f>VLOOKUP(N4396,Referans!A:B,2,FALSE)</f>
        <v>Mehmet Kaya</v>
      </c>
      <c r="U4396" s="20" t="str">
        <f>INDEX(Referans!B:B,MATCH(N4396,Referans!A:A,0))</f>
        <v>Mehmet Kaya</v>
      </c>
      <c r="V4396" s="20" t="str">
        <f t="shared" si="68"/>
        <v>KARLI</v>
      </c>
    </row>
    <row r="4397" spans="1:22" x14ac:dyDescent="0.25">
      <c r="A4397" s="1">
        <v>7413</v>
      </c>
      <c r="B4397" s="19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1">
        <v>35.360000000000007</v>
      </c>
      <c r="R4397" s="1">
        <v>2</v>
      </c>
      <c r="S4397" s="11">
        <v>-3.0939999999999994</v>
      </c>
      <c r="T4397" s="20" t="str">
        <f>VLOOKUP(N4397,Referans!A:B,2,FALSE)</f>
        <v>Mehmet Kaya</v>
      </c>
      <c r="U4397" s="20" t="str">
        <f>INDEX(Referans!B:B,MATCH(N4397,Referans!A:A,0))</f>
        <v>Mehmet Kaya</v>
      </c>
      <c r="V4397" s="20" t="str">
        <f t="shared" si="68"/>
        <v>ZARARLI</v>
      </c>
    </row>
    <row r="4398" spans="1:22" x14ac:dyDescent="0.25">
      <c r="A4398" s="1">
        <v>7414</v>
      </c>
      <c r="B4398" s="19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1">
        <v>13.591999999999999</v>
      </c>
      <c r="R4398" s="1">
        <v>1</v>
      </c>
      <c r="S4398" s="11">
        <v>-0.33980000000000032</v>
      </c>
      <c r="T4398" s="20" t="str">
        <f>VLOOKUP(N4398,Referans!A:B,2,FALSE)</f>
        <v>Ahmet Yılmaz</v>
      </c>
      <c r="U4398" s="20" t="str">
        <f>INDEX(Referans!B:B,MATCH(N4398,Referans!A:A,0))</f>
        <v>Ahmet Yılmaz</v>
      </c>
      <c r="V4398" s="20" t="str">
        <f t="shared" si="68"/>
        <v>ZARARLI</v>
      </c>
    </row>
    <row r="4399" spans="1:22" x14ac:dyDescent="0.25">
      <c r="A4399" s="1">
        <v>7415</v>
      </c>
      <c r="B4399" s="19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1">
        <v>386.67999999999995</v>
      </c>
      <c r="R4399" s="1">
        <v>2</v>
      </c>
      <c r="S4399" s="11">
        <v>-5.5240000000000293</v>
      </c>
      <c r="T4399" s="20" t="str">
        <f>VLOOKUP(N4399,Referans!A:B,2,FALSE)</f>
        <v>Ahmet Yılmaz</v>
      </c>
      <c r="U4399" s="20" t="str">
        <f>INDEX(Referans!B:B,MATCH(N4399,Referans!A:A,0))</f>
        <v>Ahmet Yılmaz</v>
      </c>
      <c r="V4399" s="20" t="str">
        <f t="shared" si="68"/>
        <v>ZARARLI</v>
      </c>
    </row>
    <row r="4400" spans="1:22" x14ac:dyDescent="0.25">
      <c r="A4400" s="1">
        <v>7416</v>
      </c>
      <c r="B4400" s="19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1">
        <v>379.96000000000004</v>
      </c>
      <c r="R4400" s="1">
        <v>5</v>
      </c>
      <c r="S4400" s="11">
        <v>47.494999999999919</v>
      </c>
      <c r="T4400" s="20" t="str">
        <f>VLOOKUP(N4400,Referans!A:B,2,FALSE)</f>
        <v>Mehmet Kaya</v>
      </c>
      <c r="U4400" s="20" t="str">
        <f>INDEX(Referans!B:B,MATCH(N4400,Referans!A:A,0))</f>
        <v>Mehmet Kaya</v>
      </c>
      <c r="V4400" s="20" t="str">
        <f t="shared" si="68"/>
        <v>KARLI</v>
      </c>
    </row>
    <row r="4401" spans="1:22" x14ac:dyDescent="0.25">
      <c r="A4401" s="1">
        <v>7417</v>
      </c>
      <c r="B4401" s="19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1">
        <v>539.91</v>
      </c>
      <c r="R4401" s="1">
        <v>3</v>
      </c>
      <c r="S4401" s="11">
        <v>-116.98049999999998</v>
      </c>
      <c r="T4401" s="20" t="str">
        <f>VLOOKUP(N4401,Referans!A:B,2,FALSE)</f>
        <v>Mehmet Kaya</v>
      </c>
      <c r="U4401" s="20" t="str">
        <f>INDEX(Referans!B:B,MATCH(N4401,Referans!A:A,0))</f>
        <v>Mehmet Kaya</v>
      </c>
      <c r="V4401" s="20" t="str">
        <f t="shared" si="68"/>
        <v>ZARARLI</v>
      </c>
    </row>
    <row r="4402" spans="1:22" x14ac:dyDescent="0.25">
      <c r="A4402" s="1">
        <v>7418</v>
      </c>
      <c r="B4402" s="19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1">
        <v>41.240000000000009</v>
      </c>
      <c r="R4402" s="1">
        <v>5</v>
      </c>
      <c r="S4402" s="11">
        <v>13.918499999999998</v>
      </c>
      <c r="T4402" s="20" t="str">
        <f>VLOOKUP(N4402,Referans!A:B,2,FALSE)</f>
        <v>Ayşe Demir</v>
      </c>
      <c r="U4402" s="20" t="str">
        <f>INDEX(Referans!B:B,MATCH(N4402,Referans!A:A,0))</f>
        <v>Ayşe Demir</v>
      </c>
      <c r="V4402" s="20" t="str">
        <f t="shared" si="68"/>
        <v>KARLI</v>
      </c>
    </row>
    <row r="4403" spans="1:22" x14ac:dyDescent="0.25">
      <c r="A4403" s="1">
        <v>7419</v>
      </c>
      <c r="B4403" s="19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1">
        <v>51.897000000000013</v>
      </c>
      <c r="R4403" s="1">
        <v>1</v>
      </c>
      <c r="S4403" s="11">
        <v>-41.517600000000002</v>
      </c>
      <c r="T4403" s="20" t="str">
        <f>VLOOKUP(N4403,Referans!A:B,2,FALSE)</f>
        <v>Ayşe Demir</v>
      </c>
      <c r="U4403" s="20" t="str">
        <f>INDEX(Referans!B:B,MATCH(N4403,Referans!A:A,0))</f>
        <v>Ayşe Demir</v>
      </c>
      <c r="V4403" s="20" t="str">
        <f t="shared" si="68"/>
        <v>ZARARLI</v>
      </c>
    </row>
    <row r="4404" spans="1:22" x14ac:dyDescent="0.25">
      <c r="A4404" s="1">
        <v>7420</v>
      </c>
      <c r="B4404" s="19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1">
        <v>552.55999999999995</v>
      </c>
      <c r="R4404" s="1">
        <v>5</v>
      </c>
      <c r="S4404" s="11">
        <v>-138.13999999999999</v>
      </c>
      <c r="T4404" s="20" t="str">
        <f>VLOOKUP(N4404,Referans!A:B,2,FALSE)</f>
        <v>Ayşe Demir</v>
      </c>
      <c r="U4404" s="20" t="str">
        <f>INDEX(Referans!B:B,MATCH(N4404,Referans!A:A,0))</f>
        <v>Ayşe Demir</v>
      </c>
      <c r="V4404" s="20" t="str">
        <f t="shared" si="68"/>
        <v>ZARARLI</v>
      </c>
    </row>
    <row r="4405" spans="1:22" x14ac:dyDescent="0.25">
      <c r="A4405" s="1">
        <v>7421</v>
      </c>
      <c r="B4405" s="19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1">
        <v>23.160000000000004</v>
      </c>
      <c r="R4405" s="1">
        <v>5</v>
      </c>
      <c r="S4405" s="11">
        <v>-15.439999999999998</v>
      </c>
      <c r="T4405" s="20" t="str">
        <f>VLOOKUP(N4405,Referans!A:B,2,FALSE)</f>
        <v>Ayşe Demir</v>
      </c>
      <c r="U4405" s="20" t="str">
        <f>INDEX(Referans!B:B,MATCH(N4405,Referans!A:A,0))</f>
        <v>Ayşe Demir</v>
      </c>
      <c r="V4405" s="20" t="str">
        <f t="shared" si="68"/>
        <v>ZARARLI</v>
      </c>
    </row>
    <row r="4406" spans="1:22" x14ac:dyDescent="0.25">
      <c r="A4406" s="1">
        <v>7422</v>
      </c>
      <c r="B4406" s="19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1">
        <v>126.08</v>
      </c>
      <c r="R4406" s="1">
        <v>2</v>
      </c>
      <c r="S4406" s="11">
        <v>-28.367999999999984</v>
      </c>
      <c r="T4406" s="20" t="str">
        <f>VLOOKUP(N4406,Referans!A:B,2,FALSE)</f>
        <v>Ayşe Demir</v>
      </c>
      <c r="U4406" s="20" t="str">
        <f>INDEX(Referans!B:B,MATCH(N4406,Referans!A:A,0))</f>
        <v>Ayşe Demir</v>
      </c>
      <c r="V4406" s="20" t="str">
        <f t="shared" si="68"/>
        <v>ZARARLI</v>
      </c>
    </row>
    <row r="4407" spans="1:22" x14ac:dyDescent="0.25">
      <c r="A4407" s="1">
        <v>7423</v>
      </c>
      <c r="B4407" s="19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1">
        <v>449.1</v>
      </c>
      <c r="R4407" s="1">
        <v>3</v>
      </c>
      <c r="S4407" s="11">
        <v>-643.70999999999981</v>
      </c>
      <c r="T4407" s="20" t="str">
        <f>VLOOKUP(N4407,Referans!A:B,2,FALSE)</f>
        <v>Mehmet Kaya</v>
      </c>
      <c r="U4407" s="20" t="str">
        <f>INDEX(Referans!B:B,MATCH(N4407,Referans!A:A,0))</f>
        <v>Mehmet Kaya</v>
      </c>
      <c r="V4407" s="20" t="str">
        <f t="shared" si="68"/>
        <v>ZARARLI</v>
      </c>
    </row>
    <row r="4408" spans="1:22" x14ac:dyDescent="0.25">
      <c r="A4408" s="1">
        <v>7424</v>
      </c>
      <c r="B4408" s="19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1">
        <v>195.10400000000001</v>
      </c>
      <c r="R4408" s="1">
        <v>4</v>
      </c>
      <c r="S4408" s="11">
        <v>21.949199999999969</v>
      </c>
      <c r="T4408" s="20" t="str">
        <f>VLOOKUP(N4408,Referans!A:B,2,FALSE)</f>
        <v>Ayşe Demir</v>
      </c>
      <c r="U4408" s="20" t="str">
        <f>INDEX(Referans!B:B,MATCH(N4408,Referans!A:A,0))</f>
        <v>Ayşe Demir</v>
      </c>
      <c r="V4408" s="20" t="str">
        <f t="shared" si="68"/>
        <v>KARLI</v>
      </c>
    </row>
    <row r="4409" spans="1:22" x14ac:dyDescent="0.25">
      <c r="A4409" s="1">
        <v>7425</v>
      </c>
      <c r="B4409" s="19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1">
        <v>36.671999999999997</v>
      </c>
      <c r="R4409" s="1">
        <v>3</v>
      </c>
      <c r="S4409" s="11">
        <v>6.4176000000000002</v>
      </c>
      <c r="T4409" s="20" t="str">
        <f>VLOOKUP(N4409,Referans!A:B,2,FALSE)</f>
        <v>Ahmet Yılmaz</v>
      </c>
      <c r="U4409" s="20" t="str">
        <f>INDEX(Referans!B:B,MATCH(N4409,Referans!A:A,0))</f>
        <v>Ahmet Yılmaz</v>
      </c>
      <c r="V4409" s="20" t="str">
        <f t="shared" si="68"/>
        <v>KARLI</v>
      </c>
    </row>
    <row r="4410" spans="1:22" x14ac:dyDescent="0.25">
      <c r="A4410" s="1">
        <v>7426</v>
      </c>
      <c r="B4410" s="19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1">
        <v>85.245999999999995</v>
      </c>
      <c r="R4410" s="1">
        <v>2</v>
      </c>
      <c r="S4410" s="11">
        <v>-6.0890000000000057</v>
      </c>
      <c r="T4410" s="20" t="str">
        <f>VLOOKUP(N4410,Referans!A:B,2,FALSE)</f>
        <v>Ahmet Yılmaz</v>
      </c>
      <c r="U4410" s="20" t="str">
        <f>INDEX(Referans!B:B,MATCH(N4410,Referans!A:A,0))</f>
        <v>Ahmet Yılmaz</v>
      </c>
      <c r="V4410" s="20" t="str">
        <f t="shared" si="68"/>
        <v>ZARARLI</v>
      </c>
    </row>
    <row r="4411" spans="1:22" x14ac:dyDescent="0.25">
      <c r="A4411" s="1">
        <v>7427</v>
      </c>
      <c r="B4411" s="19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1">
        <v>32.712000000000003</v>
      </c>
      <c r="R4411" s="1">
        <v>2</v>
      </c>
      <c r="S4411" s="11">
        <v>-26.169599999999996</v>
      </c>
      <c r="T4411" s="20" t="str">
        <f>VLOOKUP(N4411,Referans!A:B,2,FALSE)</f>
        <v>Ahmet Yılmaz</v>
      </c>
      <c r="U4411" s="20" t="str">
        <f>INDEX(Referans!B:B,MATCH(N4411,Referans!A:A,0))</f>
        <v>Ahmet Yılmaz</v>
      </c>
      <c r="V4411" s="20" t="str">
        <f t="shared" si="68"/>
        <v>ZARARLI</v>
      </c>
    </row>
    <row r="4412" spans="1:22" x14ac:dyDescent="0.25">
      <c r="A4412" s="1">
        <v>7440</v>
      </c>
      <c r="B4412" s="19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1">
        <v>18.72</v>
      </c>
      <c r="R4412" s="1">
        <v>5</v>
      </c>
      <c r="S4412" s="11">
        <v>6.5519999999999996</v>
      </c>
      <c r="T4412" s="20" t="str">
        <f>VLOOKUP(N4412,Referans!A:B,2,FALSE)</f>
        <v>Ayşe Demir</v>
      </c>
      <c r="U4412" s="20" t="str">
        <f>INDEX(Referans!B:B,MATCH(N4412,Referans!A:A,0))</f>
        <v>Ayşe Demir</v>
      </c>
      <c r="V4412" s="20" t="str">
        <f t="shared" si="68"/>
        <v>KARLI</v>
      </c>
    </row>
    <row r="4413" spans="1:22" x14ac:dyDescent="0.25">
      <c r="A4413" s="1">
        <v>7441</v>
      </c>
      <c r="B4413" s="19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1">
        <v>236.52800000000002</v>
      </c>
      <c r="R4413" s="1">
        <v>2</v>
      </c>
      <c r="S4413" s="11">
        <v>-2.9566000000000088</v>
      </c>
      <c r="T4413" s="20" t="str">
        <f>VLOOKUP(N4413,Referans!A:B,2,FALSE)</f>
        <v>Ahmet Yılmaz</v>
      </c>
      <c r="U4413" s="20" t="str">
        <f>INDEX(Referans!B:B,MATCH(N4413,Referans!A:A,0))</f>
        <v>Ahmet Yılmaz</v>
      </c>
      <c r="V4413" s="20" t="str">
        <f t="shared" si="68"/>
        <v>ZARARLI</v>
      </c>
    </row>
    <row r="4414" spans="1:22" x14ac:dyDescent="0.25">
      <c r="A4414" s="1">
        <v>7445</v>
      </c>
      <c r="B4414" s="19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1">
        <v>5.1840000000000011</v>
      </c>
      <c r="R4414" s="1">
        <v>1</v>
      </c>
      <c r="S4414" s="11">
        <v>1.8144</v>
      </c>
      <c r="T4414" s="20" t="str">
        <f>VLOOKUP(N4414,Referans!A:B,2,FALSE)</f>
        <v>Ayşe Demir</v>
      </c>
      <c r="U4414" s="20" t="str">
        <f>INDEX(Referans!B:B,MATCH(N4414,Referans!A:A,0))</f>
        <v>Ayşe Demir</v>
      </c>
      <c r="V4414" s="20" t="str">
        <f t="shared" si="68"/>
        <v>KARLI</v>
      </c>
    </row>
    <row r="4415" spans="1:22" x14ac:dyDescent="0.25">
      <c r="A4415" s="1">
        <v>7446</v>
      </c>
      <c r="B4415" s="19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1">
        <v>65.584000000000003</v>
      </c>
      <c r="R4415" s="1">
        <v>2</v>
      </c>
      <c r="S4415" s="11">
        <v>23.7742</v>
      </c>
      <c r="T4415" s="20" t="str">
        <f>VLOOKUP(N4415,Referans!A:B,2,FALSE)</f>
        <v>Ayşe Demir</v>
      </c>
      <c r="U4415" s="20" t="str">
        <f>INDEX(Referans!B:B,MATCH(N4415,Referans!A:A,0))</f>
        <v>Ayşe Demir</v>
      </c>
      <c r="V4415" s="20" t="str">
        <f t="shared" si="68"/>
        <v>KARLI</v>
      </c>
    </row>
    <row r="4416" spans="1:22" x14ac:dyDescent="0.25">
      <c r="A4416" s="1">
        <v>7447</v>
      </c>
      <c r="B4416" s="19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1">
        <v>22.200000000000003</v>
      </c>
      <c r="R4416" s="1">
        <v>1</v>
      </c>
      <c r="S4416" s="11">
        <v>-26.084999999999994</v>
      </c>
      <c r="T4416" s="20" t="str">
        <f>VLOOKUP(N4416,Referans!A:B,2,FALSE)</f>
        <v>Ahmet Yılmaz</v>
      </c>
      <c r="U4416" s="20" t="str">
        <f>INDEX(Referans!B:B,MATCH(N4416,Referans!A:A,0))</f>
        <v>Ahmet Yılmaz</v>
      </c>
      <c r="V4416" s="20" t="str">
        <f t="shared" si="68"/>
        <v>ZARARLI</v>
      </c>
    </row>
    <row r="4417" spans="1:22" x14ac:dyDescent="0.25">
      <c r="A4417" s="1">
        <v>7448</v>
      </c>
      <c r="B4417" s="19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1">
        <v>419.4</v>
      </c>
      <c r="R4417" s="1">
        <v>5</v>
      </c>
      <c r="S4417" s="11">
        <v>146.79</v>
      </c>
      <c r="T4417" s="20" t="str">
        <f>VLOOKUP(N4417,Referans!A:B,2,FALSE)</f>
        <v>Ayşe Demir</v>
      </c>
      <c r="U4417" s="20" t="str">
        <f>INDEX(Referans!B:B,MATCH(N4417,Referans!A:A,0))</f>
        <v>Ayşe Demir</v>
      </c>
      <c r="V4417" s="20" t="str">
        <f t="shared" si="68"/>
        <v>KARLI</v>
      </c>
    </row>
    <row r="4418" spans="1:22" x14ac:dyDescent="0.25">
      <c r="A4418" s="1">
        <v>7449</v>
      </c>
      <c r="B4418" s="19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1">
        <v>88.920000000000016</v>
      </c>
      <c r="R4418" s="1">
        <v>5</v>
      </c>
      <c r="S4418" s="11">
        <v>14.449499999999986</v>
      </c>
      <c r="T4418" s="20" t="str">
        <f>VLOOKUP(N4418,Referans!A:B,2,FALSE)</f>
        <v>Ahmet Yılmaz</v>
      </c>
      <c r="U4418" s="20" t="str">
        <f>INDEX(Referans!B:B,MATCH(N4418,Referans!A:A,0))</f>
        <v>Ahmet Yılmaz</v>
      </c>
      <c r="V4418" s="20" t="str">
        <f t="shared" ref="V4418:V4481" si="69">IF(S4418&gt;0,"KARLI",IF(S4418=0,"KAR VEYA ZARAR YOK","ZARARLI"))</f>
        <v>KARLI</v>
      </c>
    </row>
    <row r="4419" spans="1:22" x14ac:dyDescent="0.25">
      <c r="A4419" s="1">
        <v>7450</v>
      </c>
      <c r="B4419" s="19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1">
        <v>9.9120000000000008</v>
      </c>
      <c r="R4419" s="1">
        <v>3</v>
      </c>
      <c r="S4419" s="11">
        <v>3.2213999999999996</v>
      </c>
      <c r="T4419" s="20" t="str">
        <f>VLOOKUP(N4419,Referans!A:B,2,FALSE)</f>
        <v>Ayşe Demir</v>
      </c>
      <c r="U4419" s="20" t="str">
        <f>INDEX(Referans!B:B,MATCH(N4419,Referans!A:A,0))</f>
        <v>Ayşe Demir</v>
      </c>
      <c r="V4419" s="20" t="str">
        <f t="shared" si="69"/>
        <v>KARLI</v>
      </c>
    </row>
    <row r="4420" spans="1:22" x14ac:dyDescent="0.25">
      <c r="A4420" s="1">
        <v>7451</v>
      </c>
      <c r="B4420" s="19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1">
        <v>318.43</v>
      </c>
      <c r="R4420" s="1">
        <v>5</v>
      </c>
      <c r="S4420" s="11">
        <v>-77.333000000000013</v>
      </c>
      <c r="T4420" s="20" t="str">
        <f>VLOOKUP(N4420,Referans!A:B,2,FALSE)</f>
        <v>Ahmet Yılmaz</v>
      </c>
      <c r="U4420" s="20" t="str">
        <f>INDEX(Referans!B:B,MATCH(N4420,Referans!A:A,0))</f>
        <v>Ahmet Yılmaz</v>
      </c>
      <c r="V4420" s="20" t="str">
        <f t="shared" si="69"/>
        <v>ZARARLI</v>
      </c>
    </row>
    <row r="4421" spans="1:22" x14ac:dyDescent="0.25">
      <c r="A4421" s="1">
        <v>7452</v>
      </c>
      <c r="B4421" s="19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1">
        <v>5.7999999999999989</v>
      </c>
      <c r="R4421" s="1">
        <v>5</v>
      </c>
      <c r="S4421" s="11">
        <v>-10.15</v>
      </c>
      <c r="T4421" s="20" t="str">
        <f>VLOOKUP(N4421,Referans!A:B,2,FALSE)</f>
        <v>Ayşe Demir</v>
      </c>
      <c r="U4421" s="20" t="str">
        <f>INDEX(Referans!B:B,MATCH(N4421,Referans!A:A,0))</f>
        <v>Ayşe Demir</v>
      </c>
      <c r="V4421" s="20" t="str">
        <f t="shared" si="69"/>
        <v>ZARARLI</v>
      </c>
    </row>
    <row r="4422" spans="1:22" x14ac:dyDescent="0.25">
      <c r="A4422" s="1">
        <v>7453</v>
      </c>
      <c r="B4422" s="19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1">
        <v>1415.76</v>
      </c>
      <c r="R4422" s="1">
        <v>6</v>
      </c>
      <c r="S4422" s="11">
        <v>88.48500000000007</v>
      </c>
      <c r="T4422" s="20" t="str">
        <f>VLOOKUP(N4422,Referans!A:B,2,FALSE)</f>
        <v>Mehmet Kaya</v>
      </c>
      <c r="U4422" s="20" t="str">
        <f>INDEX(Referans!B:B,MATCH(N4422,Referans!A:A,0))</f>
        <v>Mehmet Kaya</v>
      </c>
      <c r="V4422" s="20" t="str">
        <f t="shared" si="69"/>
        <v>KARLI</v>
      </c>
    </row>
    <row r="4423" spans="1:22" x14ac:dyDescent="0.25">
      <c r="A4423" s="1">
        <v>7454</v>
      </c>
      <c r="B4423" s="19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1">
        <v>148.47999999999999</v>
      </c>
      <c r="R4423" s="1">
        <v>2</v>
      </c>
      <c r="S4423" s="11">
        <v>16.703999999999986</v>
      </c>
      <c r="T4423" s="20" t="str">
        <f>VLOOKUP(N4423,Referans!A:B,2,FALSE)</f>
        <v>Mehmet Kaya</v>
      </c>
      <c r="U4423" s="20" t="str">
        <f>INDEX(Referans!B:B,MATCH(N4423,Referans!A:A,0))</f>
        <v>Mehmet Kaya</v>
      </c>
      <c r="V4423" s="20" t="str">
        <f t="shared" si="69"/>
        <v>KARLI</v>
      </c>
    </row>
    <row r="4424" spans="1:22" x14ac:dyDescent="0.25">
      <c r="A4424" s="1">
        <v>7455</v>
      </c>
      <c r="B4424" s="19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1">
        <v>9.2480000000000011</v>
      </c>
      <c r="R4424" s="1">
        <v>4</v>
      </c>
      <c r="S4424" s="11">
        <v>3.1212</v>
      </c>
      <c r="T4424" s="20" t="str">
        <f>VLOOKUP(N4424,Referans!A:B,2,FALSE)</f>
        <v>Ayşe Demir</v>
      </c>
      <c r="U4424" s="20" t="str">
        <f>INDEX(Referans!B:B,MATCH(N4424,Referans!A:A,0))</f>
        <v>Ayşe Demir</v>
      </c>
      <c r="V4424" s="20" t="str">
        <f t="shared" si="69"/>
        <v>KARLI</v>
      </c>
    </row>
    <row r="4425" spans="1:22" x14ac:dyDescent="0.25">
      <c r="A4425" s="1">
        <v>7456</v>
      </c>
      <c r="B4425" s="19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1">
        <v>1036.624</v>
      </c>
      <c r="R4425" s="1">
        <v>2</v>
      </c>
      <c r="S4425" s="11">
        <v>51.831200000000024</v>
      </c>
      <c r="T4425" s="20" t="str">
        <f>VLOOKUP(N4425,Referans!A:B,2,FALSE)</f>
        <v>Ayşe Demir</v>
      </c>
      <c r="U4425" s="20" t="str">
        <f>INDEX(Referans!B:B,MATCH(N4425,Referans!A:A,0))</f>
        <v>Ayşe Demir</v>
      </c>
      <c r="V4425" s="20" t="str">
        <f t="shared" si="69"/>
        <v>KARLI</v>
      </c>
    </row>
    <row r="4426" spans="1:22" x14ac:dyDescent="0.25">
      <c r="A4426" s="1">
        <v>7464</v>
      </c>
      <c r="B4426" s="19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1">
        <v>14.88</v>
      </c>
      <c r="R4426" s="1">
        <v>2</v>
      </c>
      <c r="S4426" s="11">
        <v>3.7200000000000006</v>
      </c>
      <c r="T4426" s="20" t="str">
        <f>VLOOKUP(N4426,Referans!A:B,2,FALSE)</f>
        <v>Ayşe Demir</v>
      </c>
      <c r="U4426" s="20" t="str">
        <f>INDEX(Referans!B:B,MATCH(N4426,Referans!A:A,0))</f>
        <v>Ayşe Demir</v>
      </c>
      <c r="V4426" s="20" t="str">
        <f t="shared" si="69"/>
        <v>KARLI</v>
      </c>
    </row>
    <row r="4427" spans="1:22" x14ac:dyDescent="0.25">
      <c r="A4427" s="1">
        <v>7465</v>
      </c>
      <c r="B4427" s="19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1">
        <v>34.24</v>
      </c>
      <c r="R4427" s="1">
        <v>8</v>
      </c>
      <c r="S4427" s="11">
        <v>15.407999999999998</v>
      </c>
      <c r="T4427" s="20" t="str">
        <f>VLOOKUP(N4427,Referans!A:B,2,FALSE)</f>
        <v>Ayşe Demir</v>
      </c>
      <c r="U4427" s="20" t="str">
        <f>INDEX(Referans!B:B,MATCH(N4427,Referans!A:A,0))</f>
        <v>Ayşe Demir</v>
      </c>
      <c r="V4427" s="20" t="str">
        <f t="shared" si="69"/>
        <v>KARLI</v>
      </c>
    </row>
    <row r="4428" spans="1:22" x14ac:dyDescent="0.25">
      <c r="A4428" s="1">
        <v>7466</v>
      </c>
      <c r="B4428" s="19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1">
        <v>261.74</v>
      </c>
      <c r="R4428" s="1">
        <v>2</v>
      </c>
      <c r="S4428" s="11">
        <v>65.435000000000002</v>
      </c>
      <c r="T4428" s="20" t="str">
        <f>VLOOKUP(N4428,Referans!A:B,2,FALSE)</f>
        <v>Ayşe Demir</v>
      </c>
      <c r="U4428" s="20" t="str">
        <f>INDEX(Referans!B:B,MATCH(N4428,Referans!A:A,0))</f>
        <v>Ayşe Demir</v>
      </c>
      <c r="V4428" s="20" t="str">
        <f t="shared" si="69"/>
        <v>KARLI</v>
      </c>
    </row>
    <row r="4429" spans="1:22" x14ac:dyDescent="0.25">
      <c r="A4429" s="1">
        <v>7467</v>
      </c>
      <c r="B4429" s="19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1">
        <v>87.84</v>
      </c>
      <c r="R4429" s="1">
        <v>8</v>
      </c>
      <c r="S4429" s="11">
        <v>23.716800000000006</v>
      </c>
      <c r="T4429" s="20" t="str">
        <f>VLOOKUP(N4429,Referans!A:B,2,FALSE)</f>
        <v>Ayşe Demir</v>
      </c>
      <c r="U4429" s="20" t="str">
        <f>INDEX(Referans!B:B,MATCH(N4429,Referans!A:A,0))</f>
        <v>Ayşe Demir</v>
      </c>
      <c r="V4429" s="20" t="str">
        <f t="shared" si="69"/>
        <v>KARLI</v>
      </c>
    </row>
    <row r="4430" spans="1:22" x14ac:dyDescent="0.25">
      <c r="A4430" s="1">
        <v>7468</v>
      </c>
      <c r="B4430" s="19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1">
        <v>34.92</v>
      </c>
      <c r="R4430" s="1">
        <v>4</v>
      </c>
      <c r="S4430" s="11">
        <v>11.872799999999998</v>
      </c>
      <c r="T4430" s="20" t="str">
        <f>VLOOKUP(N4430,Referans!A:B,2,FALSE)</f>
        <v>Ahmet Yılmaz</v>
      </c>
      <c r="U4430" s="20" t="str">
        <f>INDEX(Referans!B:B,MATCH(N4430,Referans!A:A,0))</f>
        <v>Ahmet Yılmaz</v>
      </c>
      <c r="V4430" s="20" t="str">
        <f t="shared" si="69"/>
        <v>KARLI</v>
      </c>
    </row>
    <row r="4431" spans="1:22" x14ac:dyDescent="0.25">
      <c r="A4431" s="1">
        <v>7473</v>
      </c>
      <c r="B4431" s="19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1">
        <v>1499.95</v>
      </c>
      <c r="R4431" s="1">
        <v>5</v>
      </c>
      <c r="S4431" s="11">
        <v>449.9849999999999</v>
      </c>
      <c r="T4431" s="20" t="str">
        <f>VLOOKUP(N4431,Referans!A:B,2,FALSE)</f>
        <v>Mehmet Kaya</v>
      </c>
      <c r="U4431" s="20" t="str">
        <f>INDEX(Referans!B:B,MATCH(N4431,Referans!A:A,0))</f>
        <v>Mehmet Kaya</v>
      </c>
      <c r="V4431" s="20" t="str">
        <f t="shared" si="69"/>
        <v>KARLI</v>
      </c>
    </row>
    <row r="4432" spans="1:22" x14ac:dyDescent="0.25">
      <c r="A4432" s="1">
        <v>7474</v>
      </c>
      <c r="B4432" s="19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1">
        <v>13.568000000000001</v>
      </c>
      <c r="R4432" s="1">
        <v>4</v>
      </c>
      <c r="S4432" s="11">
        <v>3.2223999999999995</v>
      </c>
      <c r="T4432" s="20" t="str">
        <f>VLOOKUP(N4432,Referans!A:B,2,FALSE)</f>
        <v>Ayşe Demir</v>
      </c>
      <c r="U4432" s="20" t="str">
        <f>INDEX(Referans!B:B,MATCH(N4432,Referans!A:A,0))</f>
        <v>Ayşe Demir</v>
      </c>
      <c r="V4432" s="20" t="str">
        <f t="shared" si="69"/>
        <v>KARLI</v>
      </c>
    </row>
    <row r="4433" spans="1:22" x14ac:dyDescent="0.25">
      <c r="A4433" s="1">
        <v>7482</v>
      </c>
      <c r="B4433" s="19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1">
        <v>12.78</v>
      </c>
      <c r="R4433" s="1">
        <v>1</v>
      </c>
      <c r="S4433" s="11">
        <v>5.7509999999999994</v>
      </c>
      <c r="T4433" s="20" t="str">
        <f>VLOOKUP(N4433,Referans!A:B,2,FALSE)</f>
        <v>Ayşe Demir</v>
      </c>
      <c r="U4433" s="20" t="str">
        <f>INDEX(Referans!B:B,MATCH(N4433,Referans!A:A,0))</f>
        <v>Ayşe Demir</v>
      </c>
      <c r="V4433" s="20" t="str">
        <f t="shared" si="69"/>
        <v>KARLI</v>
      </c>
    </row>
    <row r="4434" spans="1:22" x14ac:dyDescent="0.25">
      <c r="A4434" s="1">
        <v>7485</v>
      </c>
      <c r="B4434" s="19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1">
        <v>2.48</v>
      </c>
      <c r="R4434" s="1">
        <v>1</v>
      </c>
      <c r="S4434" s="11">
        <v>0.86799999999999988</v>
      </c>
      <c r="T4434" s="20" t="str">
        <f>VLOOKUP(N4434,Referans!A:B,2,FALSE)</f>
        <v>Ayşe Demir</v>
      </c>
      <c r="U4434" s="20" t="str">
        <f>INDEX(Referans!B:B,MATCH(N4434,Referans!A:A,0))</f>
        <v>Ayşe Demir</v>
      </c>
      <c r="V4434" s="20" t="str">
        <f t="shared" si="69"/>
        <v>KARLI</v>
      </c>
    </row>
    <row r="4435" spans="1:22" x14ac:dyDescent="0.25">
      <c r="A4435" s="1">
        <v>7486</v>
      </c>
      <c r="B4435" s="19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1">
        <v>25.9</v>
      </c>
      <c r="R4435" s="1">
        <v>5</v>
      </c>
      <c r="S4435" s="11">
        <v>12.690999999999999</v>
      </c>
      <c r="T4435" s="20" t="str">
        <f>VLOOKUP(N4435,Referans!A:B,2,FALSE)</f>
        <v>Ayşe Demir</v>
      </c>
      <c r="U4435" s="20" t="str">
        <f>INDEX(Referans!B:B,MATCH(N4435,Referans!A:A,0))</f>
        <v>Ayşe Demir</v>
      </c>
      <c r="V4435" s="20" t="str">
        <f t="shared" si="69"/>
        <v>KARLI</v>
      </c>
    </row>
    <row r="4436" spans="1:22" x14ac:dyDescent="0.25">
      <c r="A4436" s="1">
        <v>7490</v>
      </c>
      <c r="B4436" s="19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1">
        <v>12.96</v>
      </c>
      <c r="R4436" s="1">
        <v>2</v>
      </c>
      <c r="S4436" s="11">
        <v>6.2208000000000006</v>
      </c>
      <c r="T4436" s="20" t="str">
        <f>VLOOKUP(N4436,Referans!A:B,2,FALSE)</f>
        <v>Ayşe Demir</v>
      </c>
      <c r="U4436" s="20" t="str">
        <f>INDEX(Referans!B:B,MATCH(N4436,Referans!A:A,0))</f>
        <v>Ayşe Demir</v>
      </c>
      <c r="V4436" s="20" t="str">
        <f t="shared" si="69"/>
        <v>KARLI</v>
      </c>
    </row>
    <row r="4437" spans="1:22" x14ac:dyDescent="0.25">
      <c r="A4437" s="1">
        <v>7492</v>
      </c>
      <c r="B4437" s="19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1">
        <v>119.94</v>
      </c>
      <c r="R4437" s="1">
        <v>6</v>
      </c>
      <c r="S4437" s="11">
        <v>5.9969999999999857</v>
      </c>
      <c r="T4437" s="20" t="str">
        <f>VLOOKUP(N4437,Referans!A:B,2,FALSE)</f>
        <v>Mehmet Kaya</v>
      </c>
      <c r="U4437" s="20" t="str">
        <f>INDEX(Referans!B:B,MATCH(N4437,Referans!A:A,0))</f>
        <v>Mehmet Kaya</v>
      </c>
      <c r="V4437" s="20" t="str">
        <f t="shared" si="69"/>
        <v>KARLI</v>
      </c>
    </row>
    <row r="4438" spans="1:22" x14ac:dyDescent="0.25">
      <c r="A4438" s="1">
        <v>7493</v>
      </c>
      <c r="B4438" s="19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1">
        <v>10.272000000000002</v>
      </c>
      <c r="R4438" s="1">
        <v>3</v>
      </c>
      <c r="S4438" s="11">
        <v>3.2099999999999982</v>
      </c>
      <c r="T4438" s="20" t="str">
        <f>VLOOKUP(N4438,Referans!A:B,2,FALSE)</f>
        <v>Ayşe Demir</v>
      </c>
      <c r="U4438" s="20" t="str">
        <f>INDEX(Referans!B:B,MATCH(N4438,Referans!A:A,0))</f>
        <v>Ayşe Demir</v>
      </c>
      <c r="V4438" s="20" t="str">
        <f t="shared" si="69"/>
        <v>KARLI</v>
      </c>
    </row>
    <row r="4439" spans="1:22" x14ac:dyDescent="0.25">
      <c r="A4439" s="1">
        <v>7494</v>
      </c>
      <c r="B4439" s="19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1">
        <v>512.19000000000005</v>
      </c>
      <c r="R4439" s="1">
        <v>5</v>
      </c>
      <c r="S4439" s="11">
        <v>-65.853000000000009</v>
      </c>
      <c r="T4439" s="20" t="str">
        <f>VLOOKUP(N4439,Referans!A:B,2,FALSE)</f>
        <v>Ahmet Yılmaz</v>
      </c>
      <c r="U4439" s="20" t="str">
        <f>INDEX(Referans!B:B,MATCH(N4439,Referans!A:A,0))</f>
        <v>Ahmet Yılmaz</v>
      </c>
      <c r="V4439" s="20" t="str">
        <f t="shared" si="69"/>
        <v>ZARARLI</v>
      </c>
    </row>
    <row r="4440" spans="1:22" x14ac:dyDescent="0.25">
      <c r="A4440" s="1">
        <v>7495</v>
      </c>
      <c r="B4440" s="19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1">
        <v>1.5559999999999996</v>
      </c>
      <c r="R4440" s="1">
        <v>2</v>
      </c>
      <c r="S4440" s="11">
        <v>-4.2012</v>
      </c>
      <c r="T4440" s="20" t="str">
        <f>VLOOKUP(N4440,Referans!A:B,2,FALSE)</f>
        <v>Ayşe Demir</v>
      </c>
      <c r="U4440" s="20" t="str">
        <f>INDEX(Referans!B:B,MATCH(N4440,Referans!A:A,0))</f>
        <v>Ayşe Demir</v>
      </c>
      <c r="V4440" s="20" t="str">
        <f t="shared" si="69"/>
        <v>ZARARLI</v>
      </c>
    </row>
    <row r="4441" spans="1:22" x14ac:dyDescent="0.25">
      <c r="A4441" s="1">
        <v>7496</v>
      </c>
      <c r="B4441" s="19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1">
        <v>4.4479999999999995</v>
      </c>
      <c r="R4441" s="1">
        <v>2</v>
      </c>
      <c r="S4441" s="11">
        <v>1.4455999999999996</v>
      </c>
      <c r="T4441" s="20" t="str">
        <f>VLOOKUP(N4441,Referans!A:B,2,FALSE)</f>
        <v>Ayşe Demir</v>
      </c>
      <c r="U4441" s="20" t="str">
        <f>INDEX(Referans!B:B,MATCH(N4441,Referans!A:A,0))</f>
        <v>Ayşe Demir</v>
      </c>
      <c r="V4441" s="20" t="str">
        <f t="shared" si="69"/>
        <v>KARLI</v>
      </c>
    </row>
    <row r="4442" spans="1:22" x14ac:dyDescent="0.25">
      <c r="A4442" s="1">
        <v>7497</v>
      </c>
      <c r="B4442" s="19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1">
        <v>276.69</v>
      </c>
      <c r="R4442" s="1">
        <v>3</v>
      </c>
      <c r="S4442" s="11">
        <v>49.804199999999994</v>
      </c>
      <c r="T4442" s="20" t="str">
        <f>VLOOKUP(N4442,Referans!A:B,2,FALSE)</f>
        <v>Ahmet Yılmaz</v>
      </c>
      <c r="U4442" s="20" t="str">
        <f>INDEX(Referans!B:B,MATCH(N4442,Referans!A:A,0))</f>
        <v>Ahmet Yılmaz</v>
      </c>
      <c r="V4442" s="20" t="str">
        <f t="shared" si="69"/>
        <v>KARLI</v>
      </c>
    </row>
    <row r="4443" spans="1:22" x14ac:dyDescent="0.25">
      <c r="A4443" s="1">
        <v>7498</v>
      </c>
      <c r="B4443" s="19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1">
        <v>4.96</v>
      </c>
      <c r="R4443" s="1">
        <v>4</v>
      </c>
      <c r="S4443" s="11">
        <v>2.3311999999999999</v>
      </c>
      <c r="T4443" s="20" t="str">
        <f>VLOOKUP(N4443,Referans!A:B,2,FALSE)</f>
        <v>Ayşe Demir</v>
      </c>
      <c r="U4443" s="20" t="str">
        <f>INDEX(Referans!B:B,MATCH(N4443,Referans!A:A,0))</f>
        <v>Ayşe Demir</v>
      </c>
      <c r="V4443" s="20" t="str">
        <f t="shared" si="69"/>
        <v>KARLI</v>
      </c>
    </row>
    <row r="4444" spans="1:22" x14ac:dyDescent="0.25">
      <c r="A4444" s="1">
        <v>7499</v>
      </c>
      <c r="B4444" s="19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1">
        <v>71.92</v>
      </c>
      <c r="R4444" s="1">
        <v>4</v>
      </c>
      <c r="S4444" s="11">
        <v>20.856799999999993</v>
      </c>
      <c r="T4444" s="20" t="str">
        <f>VLOOKUP(N4444,Referans!A:B,2,FALSE)</f>
        <v>Ayşe Demir</v>
      </c>
      <c r="U4444" s="20" t="str">
        <f>INDEX(Referans!B:B,MATCH(N4444,Referans!A:A,0))</f>
        <v>Ayşe Demir</v>
      </c>
      <c r="V4444" s="20" t="str">
        <f t="shared" si="69"/>
        <v>KARLI</v>
      </c>
    </row>
    <row r="4445" spans="1:22" x14ac:dyDescent="0.25">
      <c r="A4445" s="1">
        <v>7500</v>
      </c>
      <c r="B4445" s="19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1">
        <v>18.84</v>
      </c>
      <c r="R4445" s="1">
        <v>3</v>
      </c>
      <c r="S4445" s="11">
        <v>7.9128000000000007</v>
      </c>
      <c r="T4445" s="20" t="str">
        <f>VLOOKUP(N4445,Referans!A:B,2,FALSE)</f>
        <v>Ahmet Yılmaz</v>
      </c>
      <c r="U4445" s="20" t="str">
        <f>INDEX(Referans!B:B,MATCH(N4445,Referans!A:A,0))</f>
        <v>Ahmet Yılmaz</v>
      </c>
      <c r="V4445" s="20" t="str">
        <f t="shared" si="69"/>
        <v>KARLI</v>
      </c>
    </row>
    <row r="4446" spans="1:22" x14ac:dyDescent="0.25">
      <c r="A4446" s="1">
        <v>7501</v>
      </c>
      <c r="B4446" s="19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1">
        <v>140.97</v>
      </c>
      <c r="R4446" s="1">
        <v>3</v>
      </c>
      <c r="S4446" s="11">
        <v>19.735800000000005</v>
      </c>
      <c r="T4446" s="20" t="str">
        <f>VLOOKUP(N4446,Referans!A:B,2,FALSE)</f>
        <v>Mehmet Kaya</v>
      </c>
      <c r="U4446" s="20" t="str">
        <f>INDEX(Referans!B:B,MATCH(N4446,Referans!A:A,0))</f>
        <v>Mehmet Kaya</v>
      </c>
      <c r="V4446" s="20" t="str">
        <f t="shared" si="69"/>
        <v>KARLI</v>
      </c>
    </row>
    <row r="4447" spans="1:22" x14ac:dyDescent="0.25">
      <c r="A4447" s="1">
        <v>7502</v>
      </c>
      <c r="B4447" s="19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1">
        <v>470.37600000000009</v>
      </c>
      <c r="R4447" s="1">
        <v>3</v>
      </c>
      <c r="S4447" s="11">
        <v>52.917299999999955</v>
      </c>
      <c r="T4447" s="20" t="str">
        <f>VLOOKUP(N4447,Referans!A:B,2,FALSE)</f>
        <v>Mehmet Kaya</v>
      </c>
      <c r="U4447" s="20" t="str">
        <f>INDEX(Referans!B:B,MATCH(N4447,Referans!A:A,0))</f>
        <v>Mehmet Kaya</v>
      </c>
      <c r="V4447" s="20" t="str">
        <f t="shared" si="69"/>
        <v>KARLI</v>
      </c>
    </row>
    <row r="4448" spans="1:22" x14ac:dyDescent="0.25">
      <c r="A4448" s="1">
        <v>7503</v>
      </c>
      <c r="B4448" s="19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1">
        <v>6.08</v>
      </c>
      <c r="R4448" s="1">
        <v>2</v>
      </c>
      <c r="S4448" s="11">
        <v>2.0671999999999997</v>
      </c>
      <c r="T4448" s="20" t="str">
        <f>VLOOKUP(N4448,Referans!A:B,2,FALSE)</f>
        <v>Ayşe Demir</v>
      </c>
      <c r="U4448" s="20" t="str">
        <f>INDEX(Referans!B:B,MATCH(N4448,Referans!A:A,0))</f>
        <v>Ayşe Demir</v>
      </c>
      <c r="V4448" s="20" t="str">
        <f t="shared" si="69"/>
        <v>KARLI</v>
      </c>
    </row>
    <row r="4449" spans="1:22" x14ac:dyDescent="0.25">
      <c r="A4449" s="1">
        <v>7504</v>
      </c>
      <c r="B4449" s="19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1">
        <v>164.79200000000003</v>
      </c>
      <c r="R4449" s="1">
        <v>1</v>
      </c>
      <c r="S4449" s="11">
        <v>18.539099999999991</v>
      </c>
      <c r="T4449" s="20" t="str">
        <f>VLOOKUP(N4449,Referans!A:B,2,FALSE)</f>
        <v>Mehmet Kaya</v>
      </c>
      <c r="U4449" s="20" t="str">
        <f>INDEX(Referans!B:B,MATCH(N4449,Referans!A:A,0))</f>
        <v>Mehmet Kaya</v>
      </c>
      <c r="V4449" s="20" t="str">
        <f t="shared" si="69"/>
        <v>KARLI</v>
      </c>
    </row>
    <row r="4450" spans="1:22" x14ac:dyDescent="0.25">
      <c r="A4450" s="1">
        <v>7505</v>
      </c>
      <c r="B4450" s="19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1">
        <v>23.36</v>
      </c>
      <c r="R4450" s="1">
        <v>2</v>
      </c>
      <c r="S4450" s="11">
        <v>11.68</v>
      </c>
      <c r="T4450" s="20" t="str">
        <f>VLOOKUP(N4450,Referans!A:B,2,FALSE)</f>
        <v>Ayşe Demir</v>
      </c>
      <c r="U4450" s="20" t="str">
        <f>INDEX(Referans!B:B,MATCH(N4450,Referans!A:A,0))</f>
        <v>Ayşe Demir</v>
      </c>
      <c r="V4450" s="20" t="str">
        <f t="shared" si="69"/>
        <v>KARLI</v>
      </c>
    </row>
    <row r="4451" spans="1:22" x14ac:dyDescent="0.25">
      <c r="A4451" s="1">
        <v>7506</v>
      </c>
      <c r="B4451" s="19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1">
        <v>12.175999999999998</v>
      </c>
      <c r="R4451" s="1">
        <v>4</v>
      </c>
      <c r="S4451" s="11">
        <v>-18.872800000000009</v>
      </c>
      <c r="T4451" s="20" t="str">
        <f>VLOOKUP(N4451,Referans!A:B,2,FALSE)</f>
        <v>Ayşe Demir</v>
      </c>
      <c r="U4451" s="20" t="str">
        <f>INDEX(Referans!B:B,MATCH(N4451,Referans!A:A,0))</f>
        <v>Ayşe Demir</v>
      </c>
      <c r="V4451" s="20" t="str">
        <f t="shared" si="69"/>
        <v>ZARARLI</v>
      </c>
    </row>
    <row r="4452" spans="1:22" x14ac:dyDescent="0.25">
      <c r="A4452" s="1">
        <v>7509</v>
      </c>
      <c r="B4452" s="19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1">
        <v>9.2480000000000011</v>
      </c>
      <c r="R4452" s="1">
        <v>2</v>
      </c>
      <c r="S4452" s="11">
        <v>3.3524000000000003</v>
      </c>
      <c r="T4452" s="20" t="str">
        <f>VLOOKUP(N4452,Referans!A:B,2,FALSE)</f>
        <v>Ayşe Demir</v>
      </c>
      <c r="U4452" s="20" t="str">
        <f>INDEX(Referans!B:B,MATCH(N4452,Referans!A:A,0))</f>
        <v>Ayşe Demir</v>
      </c>
      <c r="V4452" s="20" t="str">
        <f t="shared" si="69"/>
        <v>KARLI</v>
      </c>
    </row>
    <row r="4453" spans="1:22" x14ac:dyDescent="0.25">
      <c r="A4453" s="1">
        <v>7510</v>
      </c>
      <c r="B4453" s="19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1">
        <v>1889.9459999999999</v>
      </c>
      <c r="R4453" s="1">
        <v>9</v>
      </c>
      <c r="S4453" s="11">
        <v>-377.98919999999998</v>
      </c>
      <c r="T4453" s="20" t="str">
        <f>VLOOKUP(N4453,Referans!A:B,2,FALSE)</f>
        <v>Mehmet Kaya</v>
      </c>
      <c r="U4453" s="20" t="str">
        <f>INDEX(Referans!B:B,MATCH(N4453,Referans!A:A,0))</f>
        <v>Mehmet Kaya</v>
      </c>
      <c r="V4453" s="20" t="str">
        <f t="shared" si="69"/>
        <v>ZARARLI</v>
      </c>
    </row>
    <row r="4454" spans="1:22" x14ac:dyDescent="0.25">
      <c r="A4454" s="1">
        <v>7511</v>
      </c>
      <c r="B4454" s="19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1">
        <v>62.040000000000006</v>
      </c>
      <c r="R4454" s="1">
        <v>5</v>
      </c>
      <c r="S4454" s="11">
        <v>4.6530000000000022</v>
      </c>
      <c r="T4454" s="20" t="str">
        <f>VLOOKUP(N4454,Referans!A:B,2,FALSE)</f>
        <v>Ayşe Demir</v>
      </c>
      <c r="U4454" s="20" t="str">
        <f>INDEX(Referans!B:B,MATCH(N4454,Referans!A:A,0))</f>
        <v>Ayşe Demir</v>
      </c>
      <c r="V4454" s="20" t="str">
        <f t="shared" si="69"/>
        <v>KARLI</v>
      </c>
    </row>
    <row r="4455" spans="1:22" x14ac:dyDescent="0.25">
      <c r="A4455" s="1">
        <v>7512</v>
      </c>
      <c r="B4455" s="19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1">
        <v>396.92000000000007</v>
      </c>
      <c r="R4455" s="1">
        <v>5</v>
      </c>
      <c r="S4455" s="11">
        <v>148.845</v>
      </c>
      <c r="T4455" s="20" t="str">
        <f>VLOOKUP(N4455,Referans!A:B,2,FALSE)</f>
        <v>Ahmet Yılmaz</v>
      </c>
      <c r="U4455" s="20" t="str">
        <f>INDEX(Referans!B:B,MATCH(N4455,Referans!A:A,0))</f>
        <v>Ahmet Yılmaz</v>
      </c>
      <c r="V4455" s="20" t="str">
        <f t="shared" si="69"/>
        <v>KARLI</v>
      </c>
    </row>
    <row r="4456" spans="1:22" x14ac:dyDescent="0.25">
      <c r="A4456" s="1">
        <v>7513</v>
      </c>
      <c r="B4456" s="19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1">
        <v>239.45599999999999</v>
      </c>
      <c r="R4456" s="1">
        <v>7</v>
      </c>
      <c r="S4456" s="11">
        <v>17.959200000000003</v>
      </c>
      <c r="T4456" s="20" t="str">
        <f>VLOOKUP(N4456,Referans!A:B,2,FALSE)</f>
        <v>Ayşe Demir</v>
      </c>
      <c r="U4456" s="20" t="str">
        <f>INDEX(Referans!B:B,MATCH(N4456,Referans!A:A,0))</f>
        <v>Ayşe Demir</v>
      </c>
      <c r="V4456" s="20" t="str">
        <f t="shared" si="69"/>
        <v>KARLI</v>
      </c>
    </row>
    <row r="4457" spans="1:22" x14ac:dyDescent="0.25">
      <c r="A4457" s="1">
        <v>7514</v>
      </c>
      <c r="B4457" s="19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1">
        <v>13.120000000000001</v>
      </c>
      <c r="R4457" s="1">
        <v>5</v>
      </c>
      <c r="S4457" s="11">
        <v>2.1319999999999988</v>
      </c>
      <c r="T4457" s="20" t="str">
        <f>VLOOKUP(N4457,Referans!A:B,2,FALSE)</f>
        <v>Ayşe Demir</v>
      </c>
      <c r="U4457" s="20" t="str">
        <f>INDEX(Referans!B:B,MATCH(N4457,Referans!A:A,0))</f>
        <v>Ayşe Demir</v>
      </c>
      <c r="V4457" s="20" t="str">
        <f t="shared" si="69"/>
        <v>KARLI</v>
      </c>
    </row>
    <row r="4458" spans="1:22" x14ac:dyDescent="0.25">
      <c r="A4458" s="1">
        <v>7515</v>
      </c>
      <c r="B4458" s="19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1">
        <v>29.36</v>
      </c>
      <c r="R4458" s="1">
        <v>2</v>
      </c>
      <c r="S4458" s="11">
        <v>13.505599999999999</v>
      </c>
      <c r="T4458" s="20" t="str">
        <f>VLOOKUP(N4458,Referans!A:B,2,FALSE)</f>
        <v>Ayşe Demir</v>
      </c>
      <c r="U4458" s="20" t="str">
        <f>INDEX(Referans!B:B,MATCH(N4458,Referans!A:A,0))</f>
        <v>Ayşe Demir</v>
      </c>
      <c r="V4458" s="20" t="str">
        <f t="shared" si="69"/>
        <v>KARLI</v>
      </c>
    </row>
    <row r="4459" spans="1:22" x14ac:dyDescent="0.25">
      <c r="A4459" s="1">
        <v>7516</v>
      </c>
      <c r="B4459" s="19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1">
        <v>214.89999999999998</v>
      </c>
      <c r="R4459" s="1">
        <v>5</v>
      </c>
      <c r="S4459" s="11">
        <v>62.32099999999997</v>
      </c>
      <c r="T4459" s="20" t="str">
        <f>VLOOKUP(N4459,Referans!A:B,2,FALSE)</f>
        <v>Ayşe Demir</v>
      </c>
      <c r="U4459" s="20" t="str">
        <f>INDEX(Referans!B:B,MATCH(N4459,Referans!A:A,0))</f>
        <v>Ayşe Demir</v>
      </c>
      <c r="V4459" s="20" t="str">
        <f t="shared" si="69"/>
        <v>KARLI</v>
      </c>
    </row>
    <row r="4460" spans="1:22" x14ac:dyDescent="0.25">
      <c r="A4460" s="1">
        <v>7517</v>
      </c>
      <c r="B4460" s="19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1">
        <v>15.92</v>
      </c>
      <c r="R4460" s="1">
        <v>4</v>
      </c>
      <c r="S4460" s="11">
        <v>7.4824000000000002</v>
      </c>
      <c r="T4460" s="20" t="str">
        <f>VLOOKUP(N4460,Referans!A:B,2,FALSE)</f>
        <v>Ayşe Demir</v>
      </c>
      <c r="U4460" s="20" t="str">
        <f>INDEX(Referans!B:B,MATCH(N4460,Referans!A:A,0))</f>
        <v>Ayşe Demir</v>
      </c>
      <c r="V4460" s="20" t="str">
        <f t="shared" si="69"/>
        <v>KARLI</v>
      </c>
    </row>
    <row r="4461" spans="1:22" x14ac:dyDescent="0.25">
      <c r="A4461" s="1">
        <v>7518</v>
      </c>
      <c r="B4461" s="19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1">
        <v>146.44999999999999</v>
      </c>
      <c r="R4461" s="1">
        <v>5</v>
      </c>
      <c r="S4461" s="11">
        <v>48.328499999999991</v>
      </c>
      <c r="T4461" s="20" t="str">
        <f>VLOOKUP(N4461,Referans!A:B,2,FALSE)</f>
        <v>Mehmet Kaya</v>
      </c>
      <c r="U4461" s="20" t="str">
        <f>INDEX(Referans!B:B,MATCH(N4461,Referans!A:A,0))</f>
        <v>Mehmet Kaya</v>
      </c>
      <c r="V4461" s="20" t="str">
        <f t="shared" si="69"/>
        <v>KARLI</v>
      </c>
    </row>
    <row r="4462" spans="1:22" x14ac:dyDescent="0.25">
      <c r="A4462" s="1">
        <v>7519</v>
      </c>
      <c r="B4462" s="19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1">
        <v>15.14</v>
      </c>
      <c r="R4462" s="1">
        <v>1</v>
      </c>
      <c r="S4462" s="11">
        <v>0.60559999999999903</v>
      </c>
      <c r="T4462" s="20" t="str">
        <f>VLOOKUP(N4462,Referans!A:B,2,FALSE)</f>
        <v>Ayşe Demir</v>
      </c>
      <c r="U4462" s="20" t="str">
        <f>INDEX(Referans!B:B,MATCH(N4462,Referans!A:A,0))</f>
        <v>Ayşe Demir</v>
      </c>
      <c r="V4462" s="20" t="str">
        <f t="shared" si="69"/>
        <v>KARLI</v>
      </c>
    </row>
    <row r="4463" spans="1:22" x14ac:dyDescent="0.25">
      <c r="A4463" s="1">
        <v>7520</v>
      </c>
      <c r="B4463" s="19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1">
        <v>5.76</v>
      </c>
      <c r="R4463" s="1">
        <v>2</v>
      </c>
      <c r="S4463" s="11">
        <v>2.6495999999999995</v>
      </c>
      <c r="T4463" s="20" t="str">
        <f>VLOOKUP(N4463,Referans!A:B,2,FALSE)</f>
        <v>Ayşe Demir</v>
      </c>
      <c r="U4463" s="20" t="str">
        <f>INDEX(Referans!B:B,MATCH(N4463,Referans!A:A,0))</f>
        <v>Ayşe Demir</v>
      </c>
      <c r="V4463" s="20" t="str">
        <f t="shared" si="69"/>
        <v>KARLI</v>
      </c>
    </row>
    <row r="4464" spans="1:22" x14ac:dyDescent="0.25">
      <c r="A4464" s="1">
        <v>7521</v>
      </c>
      <c r="B4464" s="19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1">
        <v>1399.98</v>
      </c>
      <c r="R4464" s="1">
        <v>2</v>
      </c>
      <c r="S4464" s="11">
        <v>629.99099999999999</v>
      </c>
      <c r="T4464" s="20" t="str">
        <f>VLOOKUP(N4464,Referans!A:B,2,FALSE)</f>
        <v>Mehmet Kaya</v>
      </c>
      <c r="U4464" s="20" t="str">
        <f>INDEX(Referans!B:B,MATCH(N4464,Referans!A:A,0))</f>
        <v>Mehmet Kaya</v>
      </c>
      <c r="V4464" s="20" t="str">
        <f t="shared" si="69"/>
        <v>KARLI</v>
      </c>
    </row>
    <row r="4465" spans="1:22" x14ac:dyDescent="0.25">
      <c r="A4465" s="1">
        <v>7522</v>
      </c>
      <c r="B4465" s="19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1">
        <v>8.9520000000000017</v>
      </c>
      <c r="R4465" s="1">
        <v>2</v>
      </c>
      <c r="S4465" s="11">
        <v>-7.4600000000000009</v>
      </c>
      <c r="T4465" s="20" t="str">
        <f>VLOOKUP(N4465,Referans!A:B,2,FALSE)</f>
        <v>Ayşe Demir</v>
      </c>
      <c r="U4465" s="20" t="str">
        <f>INDEX(Referans!B:B,MATCH(N4465,Referans!A:A,0))</f>
        <v>Ayşe Demir</v>
      </c>
      <c r="V4465" s="20" t="str">
        <f t="shared" si="69"/>
        <v>ZARARLI</v>
      </c>
    </row>
    <row r="4466" spans="1:22" x14ac:dyDescent="0.25">
      <c r="A4466" s="1">
        <v>7523</v>
      </c>
      <c r="B4466" s="19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1">
        <v>8.8560000000000016</v>
      </c>
      <c r="R4466" s="1">
        <v>6</v>
      </c>
      <c r="S4466" s="11">
        <v>-6.4944000000000024</v>
      </c>
      <c r="T4466" s="20" t="str">
        <f>VLOOKUP(N4466,Referans!A:B,2,FALSE)</f>
        <v>Ayşe Demir</v>
      </c>
      <c r="U4466" s="20" t="str">
        <f>INDEX(Referans!B:B,MATCH(N4466,Referans!A:A,0))</f>
        <v>Ayşe Demir</v>
      </c>
      <c r="V4466" s="20" t="str">
        <f t="shared" si="69"/>
        <v>ZARARLI</v>
      </c>
    </row>
    <row r="4467" spans="1:22" x14ac:dyDescent="0.25">
      <c r="A4467" s="1">
        <v>7524</v>
      </c>
      <c r="B4467" s="19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1">
        <v>85.245999999999995</v>
      </c>
      <c r="R4467" s="1">
        <v>2</v>
      </c>
      <c r="S4467" s="11">
        <v>-1.217800000000004</v>
      </c>
      <c r="T4467" s="20" t="str">
        <f>VLOOKUP(N4467,Referans!A:B,2,FALSE)</f>
        <v>Ahmet Yılmaz</v>
      </c>
      <c r="U4467" s="20" t="str">
        <f>INDEX(Referans!B:B,MATCH(N4467,Referans!A:A,0))</f>
        <v>Ahmet Yılmaz</v>
      </c>
      <c r="V4467" s="20" t="str">
        <f t="shared" si="69"/>
        <v>ZARARLI</v>
      </c>
    </row>
    <row r="4468" spans="1:22" x14ac:dyDescent="0.25">
      <c r="A4468" s="1">
        <v>7527</v>
      </c>
      <c r="B4468" s="19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1">
        <v>71.88</v>
      </c>
      <c r="R4468" s="1">
        <v>6</v>
      </c>
      <c r="S4468" s="11">
        <v>33.064799999999998</v>
      </c>
      <c r="T4468" s="20" t="str">
        <f>VLOOKUP(N4468,Referans!A:B,2,FALSE)</f>
        <v>Ayşe Demir</v>
      </c>
      <c r="U4468" s="20" t="str">
        <f>INDEX(Referans!B:B,MATCH(N4468,Referans!A:A,0))</f>
        <v>Ayşe Demir</v>
      </c>
      <c r="V4468" s="20" t="str">
        <f t="shared" si="69"/>
        <v>KARLI</v>
      </c>
    </row>
    <row r="4469" spans="1:22" x14ac:dyDescent="0.25">
      <c r="A4469" s="1">
        <v>7528</v>
      </c>
      <c r="B4469" s="19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1">
        <v>9.24</v>
      </c>
      <c r="R4469" s="1">
        <v>3</v>
      </c>
      <c r="S4469" s="11">
        <v>2.9567999999999994</v>
      </c>
      <c r="T4469" s="20" t="str">
        <f>VLOOKUP(N4469,Referans!A:B,2,FALSE)</f>
        <v>Ahmet Yılmaz</v>
      </c>
      <c r="U4469" s="20" t="str">
        <f>INDEX(Referans!B:B,MATCH(N4469,Referans!A:A,0))</f>
        <v>Ahmet Yılmaz</v>
      </c>
      <c r="V4469" s="20" t="str">
        <f t="shared" si="69"/>
        <v>KARLI</v>
      </c>
    </row>
    <row r="4470" spans="1:22" x14ac:dyDescent="0.25">
      <c r="A4470" s="1">
        <v>7529</v>
      </c>
      <c r="B4470" s="19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1">
        <v>35.880000000000003</v>
      </c>
      <c r="R4470" s="1">
        <v>6</v>
      </c>
      <c r="S4470" s="11">
        <v>16.146000000000001</v>
      </c>
      <c r="T4470" s="20" t="str">
        <f>VLOOKUP(N4470,Referans!A:B,2,FALSE)</f>
        <v>Ayşe Demir</v>
      </c>
      <c r="U4470" s="20" t="str">
        <f>INDEX(Referans!B:B,MATCH(N4470,Referans!A:A,0))</f>
        <v>Ayşe Demir</v>
      </c>
      <c r="V4470" s="20" t="str">
        <f t="shared" si="69"/>
        <v>KARLI</v>
      </c>
    </row>
    <row r="4471" spans="1:22" x14ac:dyDescent="0.25">
      <c r="A4471" s="1">
        <v>7530</v>
      </c>
      <c r="B4471" s="19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1">
        <v>17.04</v>
      </c>
      <c r="R4471" s="1">
        <v>3</v>
      </c>
      <c r="S4471" s="11">
        <v>5.5379999999999985</v>
      </c>
      <c r="T4471" s="20" t="str">
        <f>VLOOKUP(N4471,Referans!A:B,2,FALSE)</f>
        <v>Ayşe Demir</v>
      </c>
      <c r="U4471" s="20" t="str">
        <f>INDEX(Referans!B:B,MATCH(N4471,Referans!A:A,0))</f>
        <v>Ayşe Demir</v>
      </c>
      <c r="V4471" s="20" t="str">
        <f t="shared" si="69"/>
        <v>KARLI</v>
      </c>
    </row>
    <row r="4472" spans="1:22" x14ac:dyDescent="0.25">
      <c r="A4472" s="1">
        <v>7531</v>
      </c>
      <c r="B4472" s="19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1">
        <v>931.17600000000016</v>
      </c>
      <c r="R4472" s="1">
        <v>3</v>
      </c>
      <c r="S4472" s="11">
        <v>314.27190000000002</v>
      </c>
      <c r="T4472" s="20" t="str">
        <f>VLOOKUP(N4472,Referans!A:B,2,FALSE)</f>
        <v>Ayşe Demir</v>
      </c>
      <c r="U4472" s="20" t="str">
        <f>INDEX(Referans!B:B,MATCH(N4472,Referans!A:A,0))</f>
        <v>Ayşe Demir</v>
      </c>
      <c r="V4472" s="20" t="str">
        <f t="shared" si="69"/>
        <v>KARLI</v>
      </c>
    </row>
    <row r="4473" spans="1:22" x14ac:dyDescent="0.25">
      <c r="A4473" s="1">
        <v>7532</v>
      </c>
      <c r="B4473" s="19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1">
        <v>266.35200000000003</v>
      </c>
      <c r="R4473" s="1">
        <v>3</v>
      </c>
      <c r="S4473" s="11">
        <v>-13.317600000000013</v>
      </c>
      <c r="T4473" s="20" t="str">
        <f>VLOOKUP(N4473,Referans!A:B,2,FALSE)</f>
        <v>Ahmet Yılmaz</v>
      </c>
      <c r="U4473" s="20" t="str">
        <f>INDEX(Referans!B:B,MATCH(N4473,Referans!A:A,0))</f>
        <v>Ahmet Yılmaz</v>
      </c>
      <c r="V4473" s="20" t="str">
        <f t="shared" si="69"/>
        <v>ZARARLI</v>
      </c>
    </row>
    <row r="4474" spans="1:22" x14ac:dyDescent="0.25">
      <c r="A4474" s="1">
        <v>7533</v>
      </c>
      <c r="B4474" s="19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1">
        <v>483.13599999999997</v>
      </c>
      <c r="R4474" s="1">
        <v>4</v>
      </c>
      <c r="S4474" s="11">
        <v>54.352799999999945</v>
      </c>
      <c r="T4474" s="20" t="str">
        <f>VLOOKUP(N4474,Referans!A:B,2,FALSE)</f>
        <v>Ahmet Yılmaz</v>
      </c>
      <c r="U4474" s="20" t="str">
        <f>INDEX(Referans!B:B,MATCH(N4474,Referans!A:A,0))</f>
        <v>Ahmet Yılmaz</v>
      </c>
      <c r="V4474" s="20" t="str">
        <f t="shared" si="69"/>
        <v>KARLI</v>
      </c>
    </row>
    <row r="4475" spans="1:22" x14ac:dyDescent="0.25">
      <c r="A4475" s="1">
        <v>7534</v>
      </c>
      <c r="B4475" s="19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1">
        <v>196.78399999999999</v>
      </c>
      <c r="R4475" s="1">
        <v>2</v>
      </c>
      <c r="S4475" s="11">
        <v>-22.138200000000012</v>
      </c>
      <c r="T4475" s="20" t="str">
        <f>VLOOKUP(N4475,Referans!A:B,2,FALSE)</f>
        <v>Ahmet Yılmaz</v>
      </c>
      <c r="U4475" s="20" t="str">
        <f>INDEX(Referans!B:B,MATCH(N4475,Referans!A:A,0))</f>
        <v>Ahmet Yılmaz</v>
      </c>
      <c r="V4475" s="20" t="str">
        <f t="shared" si="69"/>
        <v>ZARARLI</v>
      </c>
    </row>
    <row r="4476" spans="1:22" x14ac:dyDescent="0.25">
      <c r="A4476" s="1">
        <v>7535</v>
      </c>
      <c r="B4476" s="19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1">
        <v>231.92000000000002</v>
      </c>
      <c r="R4476" s="1">
        <v>5</v>
      </c>
      <c r="S4476" s="11">
        <v>5.7980000000000018</v>
      </c>
      <c r="T4476" s="20" t="str">
        <f>VLOOKUP(N4476,Referans!A:B,2,FALSE)</f>
        <v>Ahmet Yılmaz</v>
      </c>
      <c r="U4476" s="20" t="str">
        <f>INDEX(Referans!B:B,MATCH(N4476,Referans!A:A,0))</f>
        <v>Ahmet Yılmaz</v>
      </c>
      <c r="V4476" s="20" t="str">
        <f t="shared" si="69"/>
        <v>KARLI</v>
      </c>
    </row>
    <row r="4477" spans="1:22" x14ac:dyDescent="0.25">
      <c r="A4477" s="1">
        <v>7536</v>
      </c>
      <c r="B4477" s="19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1">
        <v>29.700000000000003</v>
      </c>
      <c r="R4477" s="1">
        <v>3</v>
      </c>
      <c r="S4477" s="11">
        <v>8.0190000000000001</v>
      </c>
      <c r="T4477" s="20" t="str">
        <f>VLOOKUP(N4477,Referans!A:B,2,FALSE)</f>
        <v>Ayşe Demir</v>
      </c>
      <c r="U4477" s="20" t="str">
        <f>INDEX(Referans!B:B,MATCH(N4477,Referans!A:A,0))</f>
        <v>Ayşe Demir</v>
      </c>
      <c r="V4477" s="20" t="str">
        <f t="shared" si="69"/>
        <v>KARLI</v>
      </c>
    </row>
    <row r="4478" spans="1:22" x14ac:dyDescent="0.25">
      <c r="A4478" s="1">
        <v>7537</v>
      </c>
      <c r="B4478" s="19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1">
        <v>13.591999999999999</v>
      </c>
      <c r="R4478" s="1">
        <v>2</v>
      </c>
      <c r="S4478" s="11">
        <v>-14.271599999999999</v>
      </c>
      <c r="T4478" s="20" t="str">
        <f>VLOOKUP(N4478,Referans!A:B,2,FALSE)</f>
        <v>Ahmet Yılmaz</v>
      </c>
      <c r="U4478" s="20" t="str">
        <f>INDEX(Referans!B:B,MATCH(N4478,Referans!A:A,0))</f>
        <v>Ahmet Yılmaz</v>
      </c>
      <c r="V4478" s="20" t="str">
        <f t="shared" si="69"/>
        <v>ZARARLI</v>
      </c>
    </row>
    <row r="4479" spans="1:22" x14ac:dyDescent="0.25">
      <c r="A4479" s="1">
        <v>7538</v>
      </c>
      <c r="B4479" s="19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1">
        <v>70.88</v>
      </c>
      <c r="R4479" s="1">
        <v>2</v>
      </c>
      <c r="S4479" s="11">
        <v>33.313599999999994</v>
      </c>
      <c r="T4479" s="20" t="str">
        <f>VLOOKUP(N4479,Referans!A:B,2,FALSE)</f>
        <v>Ayşe Demir</v>
      </c>
      <c r="U4479" s="20" t="str">
        <f>INDEX(Referans!B:B,MATCH(N4479,Referans!A:A,0))</f>
        <v>Ayşe Demir</v>
      </c>
      <c r="V4479" s="20" t="str">
        <f t="shared" si="69"/>
        <v>KARLI</v>
      </c>
    </row>
    <row r="4480" spans="1:22" x14ac:dyDescent="0.25">
      <c r="A4480" s="1">
        <v>7539</v>
      </c>
      <c r="B4480" s="19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1">
        <v>114.28800000000001</v>
      </c>
      <c r="R4480" s="1">
        <v>1</v>
      </c>
      <c r="S4480" s="11">
        <v>12.857399999999984</v>
      </c>
      <c r="T4480" s="20" t="str">
        <f>VLOOKUP(N4480,Referans!A:B,2,FALSE)</f>
        <v>Ayşe Demir</v>
      </c>
      <c r="U4480" s="20" t="str">
        <f>INDEX(Referans!B:B,MATCH(N4480,Referans!A:A,0))</f>
        <v>Ayşe Demir</v>
      </c>
      <c r="V4480" s="20" t="str">
        <f t="shared" si="69"/>
        <v>KARLI</v>
      </c>
    </row>
    <row r="4481" spans="1:22" x14ac:dyDescent="0.25">
      <c r="A4481" s="1">
        <v>7540</v>
      </c>
      <c r="B4481" s="19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1">
        <v>36.624000000000002</v>
      </c>
      <c r="R4481" s="1">
        <v>8</v>
      </c>
      <c r="S4481" s="11">
        <v>-24.41599999999999</v>
      </c>
      <c r="T4481" s="20" t="str">
        <f>VLOOKUP(N4481,Referans!A:B,2,FALSE)</f>
        <v>Ayşe Demir</v>
      </c>
      <c r="U4481" s="20" t="str">
        <f>INDEX(Referans!B:B,MATCH(N4481,Referans!A:A,0))</f>
        <v>Ayşe Demir</v>
      </c>
      <c r="V4481" s="20" t="str">
        <f t="shared" si="69"/>
        <v>ZARARLI</v>
      </c>
    </row>
    <row r="4482" spans="1:22" x14ac:dyDescent="0.25">
      <c r="A4482" s="1">
        <v>7541</v>
      </c>
      <c r="B4482" s="19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1">
        <v>242.35200000000003</v>
      </c>
      <c r="R4482" s="1">
        <v>8</v>
      </c>
      <c r="S4482" s="11">
        <v>-363.52799999999991</v>
      </c>
      <c r="T4482" s="20" t="str">
        <f>VLOOKUP(N4482,Referans!A:B,2,FALSE)</f>
        <v>Ahmet Yılmaz</v>
      </c>
      <c r="U4482" s="20" t="str">
        <f>INDEX(Referans!B:B,MATCH(N4482,Referans!A:A,0))</f>
        <v>Ahmet Yılmaz</v>
      </c>
      <c r="V4482" s="20" t="str">
        <f t="shared" ref="V4482:V4545" si="70">IF(S4482&gt;0,"KARLI",IF(S4482=0,"KAR VEYA ZARAR YOK","ZARARLI"))</f>
        <v>ZARARLI</v>
      </c>
    </row>
    <row r="4483" spans="1:22" x14ac:dyDescent="0.25">
      <c r="A4483" s="1">
        <v>7542</v>
      </c>
      <c r="B4483" s="19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1">
        <v>49.616000000000007</v>
      </c>
      <c r="R4483" s="1">
        <v>2</v>
      </c>
      <c r="S4483" s="11">
        <v>4.9615999999999989</v>
      </c>
      <c r="T4483" s="20" t="str">
        <f>VLOOKUP(N4483,Referans!A:B,2,FALSE)</f>
        <v>Mehmet Kaya</v>
      </c>
      <c r="U4483" s="20" t="str">
        <f>INDEX(Referans!B:B,MATCH(N4483,Referans!A:A,0))</f>
        <v>Mehmet Kaya</v>
      </c>
      <c r="V4483" s="20" t="str">
        <f t="shared" si="70"/>
        <v>KARLI</v>
      </c>
    </row>
    <row r="4484" spans="1:22" x14ac:dyDescent="0.25">
      <c r="A4484" s="1">
        <v>7543</v>
      </c>
      <c r="B4484" s="19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1">
        <v>508.70400000000006</v>
      </c>
      <c r="R4484" s="1">
        <v>6</v>
      </c>
      <c r="S4484" s="11">
        <v>0</v>
      </c>
      <c r="T4484" s="20" t="str">
        <f>VLOOKUP(N4484,Referans!A:B,2,FALSE)</f>
        <v>Ahmet Yılmaz</v>
      </c>
      <c r="U4484" s="20" t="str">
        <f>INDEX(Referans!B:B,MATCH(N4484,Referans!A:A,0))</f>
        <v>Ahmet Yılmaz</v>
      </c>
      <c r="V4484" s="20" t="str">
        <f t="shared" si="70"/>
        <v>KAR VEYA ZARAR YOK</v>
      </c>
    </row>
    <row r="4485" spans="1:22" x14ac:dyDescent="0.25">
      <c r="A4485" s="1">
        <v>7544</v>
      </c>
      <c r="B4485" s="19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1">
        <v>57.36</v>
      </c>
      <c r="R4485" s="1">
        <v>6</v>
      </c>
      <c r="S4485" s="11">
        <v>-14.34</v>
      </c>
      <c r="T4485" s="20" t="str">
        <f>VLOOKUP(N4485,Referans!A:B,2,FALSE)</f>
        <v>Mehmet Kaya</v>
      </c>
      <c r="U4485" s="20" t="str">
        <f>INDEX(Referans!B:B,MATCH(N4485,Referans!A:A,0))</f>
        <v>Mehmet Kaya</v>
      </c>
      <c r="V4485" s="20" t="str">
        <f t="shared" si="70"/>
        <v>ZARARLI</v>
      </c>
    </row>
    <row r="4486" spans="1:22" x14ac:dyDescent="0.25">
      <c r="A4486" s="1">
        <v>7545</v>
      </c>
      <c r="B4486" s="19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1">
        <v>906.68000000000006</v>
      </c>
      <c r="R4486" s="1">
        <v>5</v>
      </c>
      <c r="S4486" s="11">
        <v>68.001000000000033</v>
      </c>
      <c r="T4486" s="20" t="str">
        <f>VLOOKUP(N4486,Referans!A:B,2,FALSE)</f>
        <v>Ahmet Yılmaz</v>
      </c>
      <c r="U4486" s="20" t="str">
        <f>INDEX(Referans!B:B,MATCH(N4486,Referans!A:A,0))</f>
        <v>Ahmet Yılmaz</v>
      </c>
      <c r="V4486" s="20" t="str">
        <f t="shared" si="70"/>
        <v>KARLI</v>
      </c>
    </row>
    <row r="4487" spans="1:22" x14ac:dyDescent="0.25">
      <c r="A4487" s="1">
        <v>7550</v>
      </c>
      <c r="B4487" s="19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1">
        <v>21.204000000000004</v>
      </c>
      <c r="R4487" s="1">
        <v>3</v>
      </c>
      <c r="S4487" s="11">
        <v>-11.662199999999999</v>
      </c>
      <c r="T4487" s="20" t="str">
        <f>VLOOKUP(N4487,Referans!A:B,2,FALSE)</f>
        <v>Ahmet Yılmaz</v>
      </c>
      <c r="U4487" s="20" t="str">
        <f>INDEX(Referans!B:B,MATCH(N4487,Referans!A:A,0))</f>
        <v>Ahmet Yılmaz</v>
      </c>
      <c r="V4487" s="20" t="str">
        <f t="shared" si="70"/>
        <v>ZARARLI</v>
      </c>
    </row>
    <row r="4488" spans="1:22" x14ac:dyDescent="0.25">
      <c r="A4488" s="1">
        <v>7557</v>
      </c>
      <c r="B4488" s="19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1">
        <v>158.28</v>
      </c>
      <c r="R4488" s="1">
        <v>6</v>
      </c>
      <c r="S4488" s="11">
        <v>72.808799999999991</v>
      </c>
      <c r="T4488" s="20" t="str">
        <f>VLOOKUP(N4488,Referans!A:B,2,FALSE)</f>
        <v>Ayşe Demir</v>
      </c>
      <c r="U4488" s="20" t="str">
        <f>INDEX(Referans!B:B,MATCH(N4488,Referans!A:A,0))</f>
        <v>Ayşe Demir</v>
      </c>
      <c r="V4488" s="20" t="str">
        <f t="shared" si="70"/>
        <v>KARLI</v>
      </c>
    </row>
    <row r="4489" spans="1:22" x14ac:dyDescent="0.25">
      <c r="A4489" s="1">
        <v>7558</v>
      </c>
      <c r="B4489" s="19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1">
        <v>497.93999999999994</v>
      </c>
      <c r="R4489" s="1">
        <v>3</v>
      </c>
      <c r="S4489" s="11">
        <v>224.07299999999998</v>
      </c>
      <c r="T4489" s="20" t="str">
        <f>VLOOKUP(N4489,Referans!A:B,2,FALSE)</f>
        <v>Ayşe Demir</v>
      </c>
      <c r="U4489" s="20" t="str">
        <f>INDEX(Referans!B:B,MATCH(N4489,Referans!A:A,0))</f>
        <v>Ayşe Demir</v>
      </c>
      <c r="V4489" s="20" t="str">
        <f t="shared" si="70"/>
        <v>KARLI</v>
      </c>
    </row>
    <row r="4490" spans="1:22" x14ac:dyDescent="0.25">
      <c r="A4490" s="1">
        <v>7562</v>
      </c>
      <c r="B4490" s="19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1">
        <v>170.78599999999997</v>
      </c>
      <c r="R4490" s="1">
        <v>1</v>
      </c>
      <c r="S4490" s="11">
        <v>0</v>
      </c>
      <c r="T4490" s="20" t="str">
        <f>VLOOKUP(N4490,Referans!A:B,2,FALSE)</f>
        <v>Ahmet Yılmaz</v>
      </c>
      <c r="U4490" s="20" t="str">
        <f>INDEX(Referans!B:B,MATCH(N4490,Referans!A:A,0))</f>
        <v>Ahmet Yılmaz</v>
      </c>
      <c r="V4490" s="20" t="str">
        <f t="shared" si="70"/>
        <v>KAR VEYA ZARAR YOK</v>
      </c>
    </row>
    <row r="4491" spans="1:22" x14ac:dyDescent="0.25">
      <c r="A4491" s="1">
        <v>7563</v>
      </c>
      <c r="B4491" s="19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1">
        <v>198.744</v>
      </c>
      <c r="R4491" s="1">
        <v>4</v>
      </c>
      <c r="S4491" s="11">
        <v>0</v>
      </c>
      <c r="T4491" s="20" t="str">
        <f>VLOOKUP(N4491,Referans!A:B,2,FALSE)</f>
        <v>Ahmet Yılmaz</v>
      </c>
      <c r="U4491" s="20" t="str">
        <f>INDEX(Referans!B:B,MATCH(N4491,Referans!A:A,0))</f>
        <v>Ahmet Yılmaz</v>
      </c>
      <c r="V4491" s="20" t="str">
        <f t="shared" si="70"/>
        <v>KAR VEYA ZARAR YOK</v>
      </c>
    </row>
    <row r="4492" spans="1:22" x14ac:dyDescent="0.25">
      <c r="A4492" s="1">
        <v>7564</v>
      </c>
      <c r="B4492" s="19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1">
        <v>63.824000000000005</v>
      </c>
      <c r="R4492" s="1">
        <v>2</v>
      </c>
      <c r="S4492" s="11">
        <v>13.562599999999998</v>
      </c>
      <c r="T4492" s="20" t="str">
        <f>VLOOKUP(N4492,Referans!A:B,2,FALSE)</f>
        <v>Mehmet Kaya</v>
      </c>
      <c r="U4492" s="20" t="str">
        <f>INDEX(Referans!B:B,MATCH(N4492,Referans!A:A,0))</f>
        <v>Mehmet Kaya</v>
      </c>
      <c r="V4492" s="20" t="str">
        <f t="shared" si="70"/>
        <v>KARLI</v>
      </c>
    </row>
    <row r="4493" spans="1:22" x14ac:dyDescent="0.25">
      <c r="A4493" s="1">
        <v>7565</v>
      </c>
      <c r="B4493" s="19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1">
        <v>435.16800000000006</v>
      </c>
      <c r="R4493" s="1">
        <v>4</v>
      </c>
      <c r="S4493" s="11">
        <v>-59.835600000000042</v>
      </c>
      <c r="T4493" s="20" t="str">
        <f>VLOOKUP(N4493,Referans!A:B,2,FALSE)</f>
        <v>Ahmet Yılmaz</v>
      </c>
      <c r="U4493" s="20" t="str">
        <f>INDEX(Referans!B:B,MATCH(N4493,Referans!A:A,0))</f>
        <v>Ahmet Yılmaz</v>
      </c>
      <c r="V4493" s="20" t="str">
        <f t="shared" si="70"/>
        <v>ZARARLI</v>
      </c>
    </row>
    <row r="4494" spans="1:22" x14ac:dyDescent="0.25">
      <c r="A4494" s="1">
        <v>7566</v>
      </c>
      <c r="B4494" s="19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1">
        <v>48.58</v>
      </c>
      <c r="R4494" s="1">
        <v>1</v>
      </c>
      <c r="S4494" s="11">
        <v>7.7728000000000037</v>
      </c>
      <c r="T4494" s="20" t="str">
        <f>VLOOKUP(N4494,Referans!A:B,2,FALSE)</f>
        <v>Ahmet Yılmaz</v>
      </c>
      <c r="U4494" s="20" t="str">
        <f>INDEX(Referans!B:B,MATCH(N4494,Referans!A:A,0))</f>
        <v>Ahmet Yılmaz</v>
      </c>
      <c r="V4494" s="20" t="str">
        <f t="shared" si="70"/>
        <v>KARLI</v>
      </c>
    </row>
    <row r="4495" spans="1:22" x14ac:dyDescent="0.25">
      <c r="A4495" s="1">
        <v>7567</v>
      </c>
      <c r="B4495" s="19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1">
        <v>47.975999999999999</v>
      </c>
      <c r="R4495" s="1">
        <v>3</v>
      </c>
      <c r="S4495" s="11">
        <v>8.3957999999999942</v>
      </c>
      <c r="T4495" s="20" t="str">
        <f>VLOOKUP(N4495,Referans!A:B,2,FALSE)</f>
        <v>Mehmet Kaya</v>
      </c>
      <c r="U4495" s="20" t="str">
        <f>INDEX(Referans!B:B,MATCH(N4495,Referans!A:A,0))</f>
        <v>Mehmet Kaya</v>
      </c>
      <c r="V4495" s="20" t="str">
        <f t="shared" si="70"/>
        <v>KARLI</v>
      </c>
    </row>
    <row r="4496" spans="1:22" x14ac:dyDescent="0.25">
      <c r="A4496" s="1">
        <v>7568</v>
      </c>
      <c r="B4496" s="19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1">
        <v>20.736000000000004</v>
      </c>
      <c r="R4496" s="1">
        <v>4</v>
      </c>
      <c r="S4496" s="11">
        <v>7.2576000000000001</v>
      </c>
      <c r="T4496" s="20" t="str">
        <f>VLOOKUP(N4496,Referans!A:B,2,FALSE)</f>
        <v>Ayşe Demir</v>
      </c>
      <c r="U4496" s="20" t="str">
        <f>INDEX(Referans!B:B,MATCH(N4496,Referans!A:A,0))</f>
        <v>Ayşe Demir</v>
      </c>
      <c r="V4496" s="20" t="str">
        <f t="shared" si="70"/>
        <v>KARLI</v>
      </c>
    </row>
    <row r="4497" spans="1:22" x14ac:dyDescent="0.25">
      <c r="A4497" s="1">
        <v>7579</v>
      </c>
      <c r="B4497" s="19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1">
        <v>563.93999999999994</v>
      </c>
      <c r="R4497" s="1">
        <v>3</v>
      </c>
      <c r="S4497" s="11">
        <v>112.78800000000001</v>
      </c>
      <c r="T4497" s="20" t="str">
        <f>VLOOKUP(N4497,Referans!A:B,2,FALSE)</f>
        <v>Ahmet Yılmaz</v>
      </c>
      <c r="U4497" s="20" t="str">
        <f>INDEX(Referans!B:B,MATCH(N4497,Referans!A:A,0))</f>
        <v>Ahmet Yılmaz</v>
      </c>
      <c r="V4497" s="20" t="str">
        <f t="shared" si="70"/>
        <v>KARLI</v>
      </c>
    </row>
    <row r="4498" spans="1:22" x14ac:dyDescent="0.25">
      <c r="A4498" s="1">
        <v>7589</v>
      </c>
      <c r="B4498" s="19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1">
        <v>17.309999999999999</v>
      </c>
      <c r="R4498" s="1">
        <v>3</v>
      </c>
      <c r="S4498" s="11">
        <v>5.1929999999999996</v>
      </c>
      <c r="T4498" s="20" t="str">
        <f>VLOOKUP(N4498,Referans!A:B,2,FALSE)</f>
        <v>Ahmet Yılmaz</v>
      </c>
      <c r="U4498" s="20" t="str">
        <f>INDEX(Referans!B:B,MATCH(N4498,Referans!A:A,0))</f>
        <v>Ahmet Yılmaz</v>
      </c>
      <c r="V4498" s="20" t="str">
        <f t="shared" si="70"/>
        <v>KARLI</v>
      </c>
    </row>
    <row r="4499" spans="1:22" x14ac:dyDescent="0.25">
      <c r="A4499" s="1">
        <v>7591</v>
      </c>
      <c r="B4499" s="19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1">
        <v>58.248000000000005</v>
      </c>
      <c r="R4499" s="1">
        <v>9</v>
      </c>
      <c r="S4499" s="11">
        <v>11.649599999999996</v>
      </c>
      <c r="T4499" s="20" t="str">
        <f>VLOOKUP(N4499,Referans!A:B,2,FALSE)</f>
        <v>Ahmet Yılmaz</v>
      </c>
      <c r="U4499" s="20" t="str">
        <f>INDEX(Referans!B:B,MATCH(N4499,Referans!A:A,0))</f>
        <v>Ahmet Yılmaz</v>
      </c>
      <c r="V4499" s="20" t="str">
        <f t="shared" si="70"/>
        <v>KARLI</v>
      </c>
    </row>
    <row r="4500" spans="1:22" x14ac:dyDescent="0.25">
      <c r="A4500" s="1">
        <v>7592</v>
      </c>
      <c r="B4500" s="19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1">
        <v>71.245999999999995</v>
      </c>
      <c r="R4500" s="1">
        <v>2</v>
      </c>
      <c r="S4500" s="11">
        <v>-19.338199999999993</v>
      </c>
      <c r="T4500" s="20" t="str">
        <f>VLOOKUP(N4500,Referans!A:B,2,FALSE)</f>
        <v>Ahmet Yılmaz</v>
      </c>
      <c r="U4500" s="20" t="str">
        <f>INDEX(Referans!B:B,MATCH(N4500,Referans!A:A,0))</f>
        <v>Ahmet Yılmaz</v>
      </c>
      <c r="V4500" s="20" t="str">
        <f t="shared" si="70"/>
        <v>ZARARLI</v>
      </c>
    </row>
    <row r="4501" spans="1:22" x14ac:dyDescent="0.25">
      <c r="A4501" s="1">
        <v>7593</v>
      </c>
      <c r="B4501" s="19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1">
        <v>7.8719999999999999</v>
      </c>
      <c r="R4501" s="1">
        <v>3</v>
      </c>
      <c r="S4501" s="11">
        <v>0.59039999999999937</v>
      </c>
      <c r="T4501" s="20" t="str">
        <f>VLOOKUP(N4501,Referans!A:B,2,FALSE)</f>
        <v>Ayşe Demir</v>
      </c>
      <c r="U4501" s="20" t="str">
        <f>INDEX(Referans!B:B,MATCH(N4501,Referans!A:A,0))</f>
        <v>Ayşe Demir</v>
      </c>
      <c r="V4501" s="20" t="str">
        <f t="shared" si="70"/>
        <v>KARLI</v>
      </c>
    </row>
    <row r="4502" spans="1:22" x14ac:dyDescent="0.25">
      <c r="A4502" s="1">
        <v>7594</v>
      </c>
      <c r="B4502" s="19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1">
        <v>887.27099999999984</v>
      </c>
      <c r="R4502" s="1">
        <v>3</v>
      </c>
      <c r="S4502" s="11">
        <v>-63.376499999999965</v>
      </c>
      <c r="T4502" s="20" t="str">
        <f>VLOOKUP(N4502,Referans!A:B,2,FALSE)</f>
        <v>Ahmet Yılmaz</v>
      </c>
      <c r="U4502" s="20" t="str">
        <f>INDEX(Referans!B:B,MATCH(N4502,Referans!A:A,0))</f>
        <v>Ahmet Yılmaz</v>
      </c>
      <c r="V4502" s="20" t="str">
        <f t="shared" si="70"/>
        <v>ZARARLI</v>
      </c>
    </row>
    <row r="4503" spans="1:22" x14ac:dyDescent="0.25">
      <c r="A4503" s="1">
        <v>7595</v>
      </c>
      <c r="B4503" s="19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1">
        <v>146.86000000000001</v>
      </c>
      <c r="R4503" s="1">
        <v>7</v>
      </c>
      <c r="S4503" s="11">
        <v>70.492799999999988</v>
      </c>
      <c r="T4503" s="20" t="str">
        <f>VLOOKUP(N4503,Referans!A:B,2,FALSE)</f>
        <v>Ayşe Demir</v>
      </c>
      <c r="U4503" s="20" t="str">
        <f>INDEX(Referans!B:B,MATCH(N4503,Referans!A:A,0))</f>
        <v>Ayşe Demir</v>
      </c>
      <c r="V4503" s="20" t="str">
        <f t="shared" si="70"/>
        <v>KARLI</v>
      </c>
    </row>
    <row r="4504" spans="1:22" x14ac:dyDescent="0.25">
      <c r="A4504" s="1">
        <v>7596</v>
      </c>
      <c r="B4504" s="19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1">
        <v>36.56</v>
      </c>
      <c r="R4504" s="1">
        <v>4</v>
      </c>
      <c r="S4504" s="11">
        <v>18.28</v>
      </c>
      <c r="T4504" s="20" t="str">
        <f>VLOOKUP(N4504,Referans!A:B,2,FALSE)</f>
        <v>Ayşe Demir</v>
      </c>
      <c r="U4504" s="20" t="str">
        <f>INDEX(Referans!B:B,MATCH(N4504,Referans!A:A,0))</f>
        <v>Ayşe Demir</v>
      </c>
      <c r="V4504" s="20" t="str">
        <f t="shared" si="70"/>
        <v>KARLI</v>
      </c>
    </row>
    <row r="4505" spans="1:22" x14ac:dyDescent="0.25">
      <c r="A4505" s="1">
        <v>7604</v>
      </c>
      <c r="B4505" s="19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1">
        <v>12.96</v>
      </c>
      <c r="R4505" s="1">
        <v>2</v>
      </c>
      <c r="S4505" s="11">
        <v>6.2208000000000006</v>
      </c>
      <c r="T4505" s="20" t="str">
        <f>VLOOKUP(N4505,Referans!A:B,2,FALSE)</f>
        <v>Ayşe Demir</v>
      </c>
      <c r="U4505" s="20" t="str">
        <f>INDEX(Referans!B:B,MATCH(N4505,Referans!A:A,0))</f>
        <v>Ayşe Demir</v>
      </c>
      <c r="V4505" s="20" t="str">
        <f t="shared" si="70"/>
        <v>KARLI</v>
      </c>
    </row>
    <row r="4506" spans="1:22" x14ac:dyDescent="0.25">
      <c r="A4506" s="1">
        <v>7605</v>
      </c>
      <c r="B4506" s="19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1">
        <v>25.176000000000002</v>
      </c>
      <c r="R4506" s="1">
        <v>3</v>
      </c>
      <c r="S4506" s="11">
        <v>-33.358199999999997</v>
      </c>
      <c r="T4506" s="20" t="str">
        <f>VLOOKUP(N4506,Referans!A:B,2,FALSE)</f>
        <v>Ahmet Yılmaz</v>
      </c>
      <c r="U4506" s="20" t="str">
        <f>INDEX(Referans!B:B,MATCH(N4506,Referans!A:A,0))</f>
        <v>Ahmet Yılmaz</v>
      </c>
      <c r="V4506" s="20" t="str">
        <f t="shared" si="70"/>
        <v>ZARARLI</v>
      </c>
    </row>
    <row r="4507" spans="1:22" x14ac:dyDescent="0.25">
      <c r="A4507" s="1">
        <v>7606</v>
      </c>
      <c r="B4507" s="19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1">
        <v>5.5840000000000005</v>
      </c>
      <c r="R4507" s="1">
        <v>2</v>
      </c>
      <c r="S4507" s="11">
        <v>-1.6751999999999994</v>
      </c>
      <c r="T4507" s="20" t="str">
        <f>VLOOKUP(N4507,Referans!A:B,2,FALSE)</f>
        <v>Ahmet Yılmaz</v>
      </c>
      <c r="U4507" s="20" t="str">
        <f>INDEX(Referans!B:B,MATCH(N4507,Referans!A:A,0))</f>
        <v>Ahmet Yılmaz</v>
      </c>
      <c r="V4507" s="20" t="str">
        <f t="shared" si="70"/>
        <v>ZARARLI</v>
      </c>
    </row>
    <row r="4508" spans="1:22" x14ac:dyDescent="0.25">
      <c r="A4508" s="1">
        <v>7607</v>
      </c>
      <c r="B4508" s="19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1">
        <v>1297.3680000000002</v>
      </c>
      <c r="R4508" s="1">
        <v>9</v>
      </c>
      <c r="S4508" s="11">
        <v>97.302599999999984</v>
      </c>
      <c r="T4508" s="20" t="str">
        <f>VLOOKUP(N4508,Referans!A:B,2,FALSE)</f>
        <v>Ayşe Demir</v>
      </c>
      <c r="U4508" s="20" t="str">
        <f>INDEX(Referans!B:B,MATCH(N4508,Referans!A:A,0))</f>
        <v>Ayşe Demir</v>
      </c>
      <c r="V4508" s="20" t="str">
        <f t="shared" si="70"/>
        <v>KARLI</v>
      </c>
    </row>
    <row r="4509" spans="1:22" x14ac:dyDescent="0.25">
      <c r="A4509" s="1">
        <v>7608</v>
      </c>
      <c r="B4509" s="19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1">
        <v>264.32</v>
      </c>
      <c r="R4509" s="1">
        <v>2</v>
      </c>
      <c r="S4509" s="11">
        <v>19.823999999999998</v>
      </c>
      <c r="T4509" s="20" t="str">
        <f>VLOOKUP(N4509,Referans!A:B,2,FALSE)</f>
        <v>Ayşe Demir</v>
      </c>
      <c r="U4509" s="20" t="str">
        <f>INDEX(Referans!B:B,MATCH(N4509,Referans!A:A,0))</f>
        <v>Ayşe Demir</v>
      </c>
      <c r="V4509" s="20" t="str">
        <f t="shared" si="70"/>
        <v>KARLI</v>
      </c>
    </row>
    <row r="4510" spans="1:22" x14ac:dyDescent="0.25">
      <c r="A4510" s="1">
        <v>7609</v>
      </c>
      <c r="B4510" s="19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1">
        <v>25.92</v>
      </c>
      <c r="R4510" s="1">
        <v>4</v>
      </c>
      <c r="S4510" s="11">
        <v>12.441600000000001</v>
      </c>
      <c r="T4510" s="20" t="str">
        <f>VLOOKUP(N4510,Referans!A:B,2,FALSE)</f>
        <v>Ayşe Demir</v>
      </c>
      <c r="U4510" s="20" t="str">
        <f>INDEX(Referans!B:B,MATCH(N4510,Referans!A:A,0))</f>
        <v>Ayşe Demir</v>
      </c>
      <c r="V4510" s="20" t="str">
        <f t="shared" si="70"/>
        <v>KARLI</v>
      </c>
    </row>
    <row r="4511" spans="1:22" x14ac:dyDescent="0.25">
      <c r="A4511" s="1">
        <v>7610</v>
      </c>
      <c r="B4511" s="19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1">
        <v>22.959999999999997</v>
      </c>
      <c r="R4511" s="1">
        <v>7</v>
      </c>
      <c r="S4511" s="11">
        <v>6.6583999999999968</v>
      </c>
      <c r="T4511" s="20" t="str">
        <f>VLOOKUP(N4511,Referans!A:B,2,FALSE)</f>
        <v>Ayşe Demir</v>
      </c>
      <c r="U4511" s="20" t="str">
        <f>INDEX(Referans!B:B,MATCH(N4511,Referans!A:A,0))</f>
        <v>Ayşe Demir</v>
      </c>
      <c r="V4511" s="20" t="str">
        <f t="shared" si="70"/>
        <v>KARLI</v>
      </c>
    </row>
    <row r="4512" spans="1:22" x14ac:dyDescent="0.25">
      <c r="A4512" s="1">
        <v>7617</v>
      </c>
      <c r="B4512" s="19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1">
        <v>18.54</v>
      </c>
      <c r="R4512" s="1">
        <v>2</v>
      </c>
      <c r="S4512" s="11">
        <v>8.7137999999999991</v>
      </c>
      <c r="T4512" s="20" t="str">
        <f>VLOOKUP(N4512,Referans!A:B,2,FALSE)</f>
        <v>Ayşe Demir</v>
      </c>
      <c r="U4512" s="20" t="str">
        <f>INDEX(Referans!B:B,MATCH(N4512,Referans!A:A,0))</f>
        <v>Ayşe Demir</v>
      </c>
      <c r="V4512" s="20" t="str">
        <f t="shared" si="70"/>
        <v>KARLI</v>
      </c>
    </row>
    <row r="4513" spans="1:22" x14ac:dyDescent="0.25">
      <c r="A4513" s="1">
        <v>7618</v>
      </c>
      <c r="B4513" s="19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1">
        <v>679.96</v>
      </c>
      <c r="R4513" s="1">
        <v>5</v>
      </c>
      <c r="S4513" s="11">
        <v>220.98699999999997</v>
      </c>
      <c r="T4513" s="20" t="str">
        <f>VLOOKUP(N4513,Referans!A:B,2,FALSE)</f>
        <v>Ayşe Demir</v>
      </c>
      <c r="U4513" s="20" t="str">
        <f>INDEX(Referans!B:B,MATCH(N4513,Referans!A:A,0))</f>
        <v>Ayşe Demir</v>
      </c>
      <c r="V4513" s="20" t="str">
        <f t="shared" si="70"/>
        <v>KARLI</v>
      </c>
    </row>
    <row r="4514" spans="1:22" x14ac:dyDescent="0.25">
      <c r="A4514" s="1">
        <v>7619</v>
      </c>
      <c r="B4514" s="19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1">
        <v>189.57600000000002</v>
      </c>
      <c r="R4514" s="1">
        <v>1</v>
      </c>
      <c r="S4514" s="11">
        <v>9.4787999999999784</v>
      </c>
      <c r="T4514" s="20" t="str">
        <f>VLOOKUP(N4514,Referans!A:B,2,FALSE)</f>
        <v>Ahmet Yılmaz</v>
      </c>
      <c r="U4514" s="20" t="str">
        <f>INDEX(Referans!B:B,MATCH(N4514,Referans!A:A,0))</f>
        <v>Ahmet Yılmaz</v>
      </c>
      <c r="V4514" s="20" t="str">
        <f t="shared" si="70"/>
        <v>KARLI</v>
      </c>
    </row>
    <row r="4515" spans="1:22" x14ac:dyDescent="0.25">
      <c r="A4515" s="1">
        <v>7620</v>
      </c>
      <c r="B4515" s="19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1">
        <v>71.959999999999994</v>
      </c>
      <c r="R4515" s="1">
        <v>5</v>
      </c>
      <c r="S4515" s="11">
        <v>7.1960000000000015</v>
      </c>
      <c r="T4515" s="20" t="str">
        <f>VLOOKUP(N4515,Referans!A:B,2,FALSE)</f>
        <v>Mehmet Kaya</v>
      </c>
      <c r="U4515" s="20" t="str">
        <f>INDEX(Referans!B:B,MATCH(N4515,Referans!A:A,0))</f>
        <v>Mehmet Kaya</v>
      </c>
      <c r="V4515" s="20" t="str">
        <f t="shared" si="70"/>
        <v>KARLI</v>
      </c>
    </row>
    <row r="4516" spans="1:22" x14ac:dyDescent="0.25">
      <c r="A4516" s="1">
        <v>7633</v>
      </c>
      <c r="B4516" s="19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1">
        <v>1207.8399999999999</v>
      </c>
      <c r="R4516" s="1">
        <v>8</v>
      </c>
      <c r="S4516" s="11">
        <v>314.03840000000002</v>
      </c>
      <c r="T4516" s="20" t="str">
        <f>VLOOKUP(N4516,Referans!A:B,2,FALSE)</f>
        <v>Ahmet Yılmaz</v>
      </c>
      <c r="U4516" s="20" t="str">
        <f>INDEX(Referans!B:B,MATCH(N4516,Referans!A:A,0))</f>
        <v>Ahmet Yılmaz</v>
      </c>
      <c r="V4516" s="20" t="str">
        <f t="shared" si="70"/>
        <v>KARLI</v>
      </c>
    </row>
    <row r="4517" spans="1:22" x14ac:dyDescent="0.25">
      <c r="A4517" s="1">
        <v>7634</v>
      </c>
      <c r="B4517" s="19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1">
        <v>12.53</v>
      </c>
      <c r="R4517" s="1">
        <v>1</v>
      </c>
      <c r="S4517" s="11">
        <v>5.8890999999999991</v>
      </c>
      <c r="T4517" s="20" t="str">
        <f>VLOOKUP(N4517,Referans!A:B,2,FALSE)</f>
        <v>Ayşe Demir</v>
      </c>
      <c r="U4517" s="20" t="str">
        <f>INDEX(Referans!B:B,MATCH(N4517,Referans!A:A,0))</f>
        <v>Ayşe Demir</v>
      </c>
      <c r="V4517" s="20" t="str">
        <f t="shared" si="70"/>
        <v>KARLI</v>
      </c>
    </row>
    <row r="4518" spans="1:22" x14ac:dyDescent="0.25">
      <c r="A4518" s="1">
        <v>7635</v>
      </c>
      <c r="B4518" s="19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1">
        <v>34.58</v>
      </c>
      <c r="R4518" s="1">
        <v>1</v>
      </c>
      <c r="S4518" s="11">
        <v>10.028199999999998</v>
      </c>
      <c r="T4518" s="20" t="str">
        <f>VLOOKUP(N4518,Referans!A:B,2,FALSE)</f>
        <v>Ayşe Demir</v>
      </c>
      <c r="U4518" s="20" t="str">
        <f>INDEX(Referans!B:B,MATCH(N4518,Referans!A:A,0))</f>
        <v>Ayşe Demir</v>
      </c>
      <c r="V4518" s="20" t="str">
        <f t="shared" si="70"/>
        <v>KARLI</v>
      </c>
    </row>
    <row r="4519" spans="1:22" x14ac:dyDescent="0.25">
      <c r="A4519" s="1">
        <v>7636</v>
      </c>
      <c r="B4519" s="19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1">
        <v>300.98</v>
      </c>
      <c r="R4519" s="1">
        <v>1</v>
      </c>
      <c r="S4519" s="11">
        <v>87.28419999999997</v>
      </c>
      <c r="T4519" s="20" t="str">
        <f>VLOOKUP(N4519,Referans!A:B,2,FALSE)</f>
        <v>Ahmet Yılmaz</v>
      </c>
      <c r="U4519" s="20" t="str">
        <f>INDEX(Referans!B:B,MATCH(N4519,Referans!A:A,0))</f>
        <v>Ahmet Yılmaz</v>
      </c>
      <c r="V4519" s="20" t="str">
        <f t="shared" si="70"/>
        <v>KARLI</v>
      </c>
    </row>
    <row r="4520" spans="1:22" x14ac:dyDescent="0.25">
      <c r="A4520" s="1">
        <v>7637</v>
      </c>
      <c r="B4520" s="19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1">
        <v>258.75</v>
      </c>
      <c r="R4520" s="1">
        <v>3</v>
      </c>
      <c r="S4520" s="11">
        <v>77.624999999999972</v>
      </c>
      <c r="T4520" s="20" t="str">
        <f>VLOOKUP(N4520,Referans!A:B,2,FALSE)</f>
        <v>Ahmet Yılmaz</v>
      </c>
      <c r="U4520" s="20" t="str">
        <f>INDEX(Referans!B:B,MATCH(N4520,Referans!A:A,0))</f>
        <v>Ahmet Yılmaz</v>
      </c>
      <c r="V4520" s="20" t="str">
        <f t="shared" si="70"/>
        <v>KARLI</v>
      </c>
    </row>
    <row r="4521" spans="1:22" x14ac:dyDescent="0.25">
      <c r="A4521" s="1">
        <v>7638</v>
      </c>
      <c r="B4521" s="19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1">
        <v>59.519999999999996</v>
      </c>
      <c r="R4521" s="1">
        <v>3</v>
      </c>
      <c r="S4521" s="11">
        <v>15.475200000000001</v>
      </c>
      <c r="T4521" s="20" t="str">
        <f>VLOOKUP(N4521,Referans!A:B,2,FALSE)</f>
        <v>Ayşe Demir</v>
      </c>
      <c r="U4521" s="20" t="str">
        <f>INDEX(Referans!B:B,MATCH(N4521,Referans!A:A,0))</f>
        <v>Ayşe Demir</v>
      </c>
      <c r="V4521" s="20" t="str">
        <f t="shared" si="70"/>
        <v>KARLI</v>
      </c>
    </row>
    <row r="4522" spans="1:22" x14ac:dyDescent="0.25">
      <c r="A4522" s="1">
        <v>7639</v>
      </c>
      <c r="B4522" s="19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1">
        <v>57.959999999999994</v>
      </c>
      <c r="R4522" s="1">
        <v>7</v>
      </c>
      <c r="S4522" s="11">
        <v>27.241199999999996</v>
      </c>
      <c r="T4522" s="20" t="str">
        <f>VLOOKUP(N4522,Referans!A:B,2,FALSE)</f>
        <v>Ayşe Demir</v>
      </c>
      <c r="U4522" s="20" t="str">
        <f>INDEX(Referans!B:B,MATCH(N4522,Referans!A:A,0))</f>
        <v>Ayşe Demir</v>
      </c>
      <c r="V4522" s="20" t="str">
        <f t="shared" si="70"/>
        <v>KARLI</v>
      </c>
    </row>
    <row r="4523" spans="1:22" x14ac:dyDescent="0.25">
      <c r="A4523" s="1">
        <v>7640</v>
      </c>
      <c r="B4523" s="19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1">
        <v>441.96</v>
      </c>
      <c r="R4523" s="1">
        <v>2</v>
      </c>
      <c r="S4523" s="11">
        <v>101.6508</v>
      </c>
      <c r="T4523" s="20" t="str">
        <f>VLOOKUP(N4523,Referans!A:B,2,FALSE)</f>
        <v>Ahmet Yılmaz</v>
      </c>
      <c r="U4523" s="20" t="str">
        <f>INDEX(Referans!B:B,MATCH(N4523,Referans!A:A,0))</f>
        <v>Ahmet Yılmaz</v>
      </c>
      <c r="V4523" s="20" t="str">
        <f t="shared" si="70"/>
        <v>KARLI</v>
      </c>
    </row>
    <row r="4524" spans="1:22" x14ac:dyDescent="0.25">
      <c r="A4524" s="1">
        <v>7641</v>
      </c>
      <c r="B4524" s="19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1">
        <v>68.039999999999992</v>
      </c>
      <c r="R4524" s="1">
        <v>6</v>
      </c>
      <c r="S4524" s="11">
        <v>33.339599999999997</v>
      </c>
      <c r="T4524" s="20" t="str">
        <f>VLOOKUP(N4524,Referans!A:B,2,FALSE)</f>
        <v>Ayşe Demir</v>
      </c>
      <c r="U4524" s="20" t="str">
        <f>INDEX(Referans!B:B,MATCH(N4524,Referans!A:A,0))</f>
        <v>Ayşe Demir</v>
      </c>
      <c r="V4524" s="20" t="str">
        <f t="shared" si="70"/>
        <v>KARLI</v>
      </c>
    </row>
    <row r="4525" spans="1:22" x14ac:dyDescent="0.25">
      <c r="A4525" s="1">
        <v>7642</v>
      </c>
      <c r="B4525" s="19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1">
        <v>703.71</v>
      </c>
      <c r="R4525" s="1">
        <v>6</v>
      </c>
      <c r="S4525" s="11">
        <v>-938.28</v>
      </c>
      <c r="T4525" s="20" t="str">
        <f>VLOOKUP(N4525,Referans!A:B,2,FALSE)</f>
        <v>Mehmet Kaya</v>
      </c>
      <c r="U4525" s="20" t="str">
        <f>INDEX(Referans!B:B,MATCH(N4525,Referans!A:A,0))</f>
        <v>Mehmet Kaya</v>
      </c>
      <c r="V4525" s="20" t="str">
        <f t="shared" si="70"/>
        <v>ZARARLI</v>
      </c>
    </row>
    <row r="4526" spans="1:22" x14ac:dyDescent="0.25">
      <c r="A4526" s="1">
        <v>7643</v>
      </c>
      <c r="B4526" s="19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1">
        <v>17.904000000000003</v>
      </c>
      <c r="R4526" s="1">
        <v>4</v>
      </c>
      <c r="S4526" s="11">
        <v>-14.920000000000002</v>
      </c>
      <c r="T4526" s="20" t="str">
        <f>VLOOKUP(N4526,Referans!A:B,2,FALSE)</f>
        <v>Ayşe Demir</v>
      </c>
      <c r="U4526" s="20" t="str">
        <f>INDEX(Referans!B:B,MATCH(N4526,Referans!A:A,0))</f>
        <v>Ayşe Demir</v>
      </c>
      <c r="V4526" s="20" t="str">
        <f t="shared" si="70"/>
        <v>ZARARLI</v>
      </c>
    </row>
    <row r="4527" spans="1:22" x14ac:dyDescent="0.25">
      <c r="A4527" s="1">
        <v>7644</v>
      </c>
      <c r="B4527" s="19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1">
        <v>11.976000000000003</v>
      </c>
      <c r="R4527" s="1">
        <v>4</v>
      </c>
      <c r="S4527" s="11">
        <v>-9.1815999999999995</v>
      </c>
      <c r="T4527" s="20" t="str">
        <f>VLOOKUP(N4527,Referans!A:B,2,FALSE)</f>
        <v>Ayşe Demir</v>
      </c>
      <c r="U4527" s="20" t="str">
        <f>INDEX(Referans!B:B,MATCH(N4527,Referans!A:A,0))</f>
        <v>Ayşe Demir</v>
      </c>
      <c r="V4527" s="20" t="str">
        <f t="shared" si="70"/>
        <v>ZARARLI</v>
      </c>
    </row>
    <row r="4528" spans="1:22" x14ac:dyDescent="0.25">
      <c r="A4528" s="1">
        <v>7645</v>
      </c>
      <c r="B4528" s="19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1">
        <v>67.959999999999994</v>
      </c>
      <c r="R4528" s="1">
        <v>5</v>
      </c>
      <c r="S4528" s="11">
        <v>0.84950000000000259</v>
      </c>
      <c r="T4528" s="20" t="str">
        <f>VLOOKUP(N4528,Referans!A:B,2,FALSE)</f>
        <v>Mehmet Kaya</v>
      </c>
      <c r="U4528" s="20" t="str">
        <f>INDEX(Referans!B:B,MATCH(N4528,Referans!A:A,0))</f>
        <v>Mehmet Kaya</v>
      </c>
      <c r="V4528" s="20" t="str">
        <f t="shared" si="70"/>
        <v>KARLI</v>
      </c>
    </row>
    <row r="4529" spans="1:22" x14ac:dyDescent="0.25">
      <c r="A4529" s="1">
        <v>7648</v>
      </c>
      <c r="B4529" s="19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1">
        <v>4.5439999999999996</v>
      </c>
      <c r="R4529" s="1">
        <v>2</v>
      </c>
      <c r="S4529" s="11">
        <v>1.6472</v>
      </c>
      <c r="T4529" s="20" t="str">
        <f>VLOOKUP(N4529,Referans!A:B,2,FALSE)</f>
        <v>Ayşe Demir</v>
      </c>
      <c r="U4529" s="20" t="str">
        <f>INDEX(Referans!B:B,MATCH(N4529,Referans!A:A,0))</f>
        <v>Ayşe Demir</v>
      </c>
      <c r="V4529" s="20" t="str">
        <f t="shared" si="70"/>
        <v>KARLI</v>
      </c>
    </row>
    <row r="4530" spans="1:22" x14ac:dyDescent="0.25">
      <c r="A4530" s="1">
        <v>7649</v>
      </c>
      <c r="B4530" s="19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1">
        <v>1352.0320000000002</v>
      </c>
      <c r="R4530" s="1">
        <v>4</v>
      </c>
      <c r="S4530" s="11">
        <v>84.501999999999953</v>
      </c>
      <c r="T4530" s="20" t="str">
        <f>VLOOKUP(N4530,Referans!A:B,2,FALSE)</f>
        <v>Ahmet Yılmaz</v>
      </c>
      <c r="U4530" s="20" t="str">
        <f>INDEX(Referans!B:B,MATCH(N4530,Referans!A:A,0))</f>
        <v>Ahmet Yılmaz</v>
      </c>
      <c r="V4530" s="20" t="str">
        <f t="shared" si="70"/>
        <v>KARLI</v>
      </c>
    </row>
    <row r="4531" spans="1:22" x14ac:dyDescent="0.25">
      <c r="A4531" s="1">
        <v>7652</v>
      </c>
      <c r="B4531" s="19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1">
        <v>119.44800000000001</v>
      </c>
      <c r="R4531" s="1">
        <v>3</v>
      </c>
      <c r="S4531" s="11">
        <v>-13.437900000000006</v>
      </c>
      <c r="T4531" s="20" t="str">
        <f>VLOOKUP(N4531,Referans!A:B,2,FALSE)</f>
        <v>Mehmet Kaya</v>
      </c>
      <c r="U4531" s="20" t="str">
        <f>INDEX(Referans!B:B,MATCH(N4531,Referans!A:A,0))</f>
        <v>Mehmet Kaya</v>
      </c>
      <c r="V4531" s="20" t="str">
        <f t="shared" si="70"/>
        <v>ZARARLI</v>
      </c>
    </row>
    <row r="4532" spans="1:22" x14ac:dyDescent="0.25">
      <c r="A4532" s="1">
        <v>7653</v>
      </c>
      <c r="B4532" s="19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1">
        <v>118.16</v>
      </c>
      <c r="R4532" s="1">
        <v>2</v>
      </c>
      <c r="S4532" s="11">
        <v>-25.108999999999988</v>
      </c>
      <c r="T4532" s="20" t="str">
        <f>VLOOKUP(N4532,Referans!A:B,2,FALSE)</f>
        <v>Ayşe Demir</v>
      </c>
      <c r="U4532" s="20" t="str">
        <f>INDEX(Referans!B:B,MATCH(N4532,Referans!A:A,0))</f>
        <v>Ayşe Demir</v>
      </c>
      <c r="V4532" s="20" t="str">
        <f t="shared" si="70"/>
        <v>ZARARLI</v>
      </c>
    </row>
    <row r="4533" spans="1:22" x14ac:dyDescent="0.25">
      <c r="A4533" s="1">
        <v>7659</v>
      </c>
      <c r="B4533" s="19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1">
        <v>76.77600000000001</v>
      </c>
      <c r="R4533" s="1">
        <v>4</v>
      </c>
      <c r="S4533" s="11">
        <v>-53.743199999999973</v>
      </c>
      <c r="T4533" s="20" t="str">
        <f>VLOOKUP(N4533,Referans!A:B,2,FALSE)</f>
        <v>Ayşe Demir</v>
      </c>
      <c r="U4533" s="20" t="str">
        <f>INDEX(Referans!B:B,MATCH(N4533,Referans!A:A,0))</f>
        <v>Ayşe Demir</v>
      </c>
      <c r="V4533" s="20" t="str">
        <f t="shared" si="70"/>
        <v>ZARARLI</v>
      </c>
    </row>
    <row r="4534" spans="1:22" x14ac:dyDescent="0.25">
      <c r="A4534" s="1">
        <v>7660</v>
      </c>
      <c r="B4534" s="19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1">
        <v>53.9</v>
      </c>
      <c r="R4534" s="1">
        <v>5</v>
      </c>
      <c r="S4534" s="11">
        <v>25.871999999999996</v>
      </c>
      <c r="T4534" s="20" t="str">
        <f>VLOOKUP(N4534,Referans!A:B,2,FALSE)</f>
        <v>Ayşe Demir</v>
      </c>
      <c r="U4534" s="20" t="str">
        <f>INDEX(Referans!B:B,MATCH(N4534,Referans!A:A,0))</f>
        <v>Ayşe Demir</v>
      </c>
      <c r="V4534" s="20" t="str">
        <f t="shared" si="70"/>
        <v>KARLI</v>
      </c>
    </row>
    <row r="4535" spans="1:22" x14ac:dyDescent="0.25">
      <c r="A4535" s="1">
        <v>7663</v>
      </c>
      <c r="B4535" s="19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1">
        <v>99.2</v>
      </c>
      <c r="R4535" s="1">
        <v>5</v>
      </c>
      <c r="S4535" s="11">
        <v>25.792000000000002</v>
      </c>
      <c r="T4535" s="20" t="str">
        <f>VLOOKUP(N4535,Referans!A:B,2,FALSE)</f>
        <v>Ayşe Demir</v>
      </c>
      <c r="U4535" s="20" t="str">
        <f>INDEX(Referans!B:B,MATCH(N4535,Referans!A:A,0))</f>
        <v>Ayşe Demir</v>
      </c>
      <c r="V4535" s="20" t="str">
        <f t="shared" si="70"/>
        <v>KARLI</v>
      </c>
    </row>
    <row r="4536" spans="1:22" x14ac:dyDescent="0.25">
      <c r="A4536" s="1">
        <v>7664</v>
      </c>
      <c r="B4536" s="19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1">
        <v>15.920000000000002</v>
      </c>
      <c r="R4536" s="1">
        <v>5</v>
      </c>
      <c r="S4536" s="11">
        <v>2.7859999999999978</v>
      </c>
      <c r="T4536" s="20" t="str">
        <f>VLOOKUP(N4536,Referans!A:B,2,FALSE)</f>
        <v>Ayşe Demir</v>
      </c>
      <c r="U4536" s="20" t="str">
        <f>INDEX(Referans!B:B,MATCH(N4536,Referans!A:A,0))</f>
        <v>Ayşe Demir</v>
      </c>
      <c r="V4536" s="20" t="str">
        <f t="shared" si="70"/>
        <v>KARLI</v>
      </c>
    </row>
    <row r="4537" spans="1:22" x14ac:dyDescent="0.25">
      <c r="A4537" s="1">
        <v>7666</v>
      </c>
      <c r="B4537" s="19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1">
        <v>30.4</v>
      </c>
      <c r="R4537" s="1">
        <v>1</v>
      </c>
      <c r="S4537" s="11">
        <v>13.983999999999998</v>
      </c>
      <c r="T4537" s="20" t="str">
        <f>VLOOKUP(N4537,Referans!A:B,2,FALSE)</f>
        <v>Ayşe Demir</v>
      </c>
      <c r="U4537" s="20" t="str">
        <f>INDEX(Referans!B:B,MATCH(N4537,Referans!A:A,0))</f>
        <v>Ayşe Demir</v>
      </c>
      <c r="V4537" s="20" t="str">
        <f t="shared" si="70"/>
        <v>KARLI</v>
      </c>
    </row>
    <row r="4538" spans="1:22" x14ac:dyDescent="0.25">
      <c r="A4538" s="1">
        <v>7667</v>
      </c>
      <c r="B4538" s="19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1">
        <v>5399.91</v>
      </c>
      <c r="R4538" s="1">
        <v>9</v>
      </c>
      <c r="S4538" s="11">
        <v>2591.9567999999999</v>
      </c>
      <c r="T4538" s="20" t="str">
        <f>VLOOKUP(N4538,Referans!A:B,2,FALSE)</f>
        <v>Mehmet Kaya</v>
      </c>
      <c r="U4538" s="20" t="str">
        <f>INDEX(Referans!B:B,MATCH(N4538,Referans!A:A,0))</f>
        <v>Mehmet Kaya</v>
      </c>
      <c r="V4538" s="20" t="str">
        <f t="shared" si="70"/>
        <v>KARLI</v>
      </c>
    </row>
    <row r="4539" spans="1:22" x14ac:dyDescent="0.25">
      <c r="A4539" s="1">
        <v>7668</v>
      </c>
      <c r="B4539" s="19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1">
        <v>119.10000000000001</v>
      </c>
      <c r="R4539" s="1">
        <v>3</v>
      </c>
      <c r="S4539" s="11">
        <v>34.538999999999994</v>
      </c>
      <c r="T4539" s="20" t="str">
        <f>VLOOKUP(N4539,Referans!A:B,2,FALSE)</f>
        <v>Ayşe Demir</v>
      </c>
      <c r="U4539" s="20" t="str">
        <f>INDEX(Referans!B:B,MATCH(N4539,Referans!A:A,0))</f>
        <v>Ayşe Demir</v>
      </c>
      <c r="V4539" s="20" t="str">
        <f t="shared" si="70"/>
        <v>KARLI</v>
      </c>
    </row>
    <row r="4540" spans="1:22" x14ac:dyDescent="0.25">
      <c r="A4540" s="1">
        <v>7676</v>
      </c>
      <c r="B4540" s="19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1">
        <v>152.94</v>
      </c>
      <c r="R4540" s="1">
        <v>3</v>
      </c>
      <c r="S4540" s="11">
        <v>41.293800000000005</v>
      </c>
      <c r="T4540" s="20" t="str">
        <f>VLOOKUP(N4540,Referans!A:B,2,FALSE)</f>
        <v>Ayşe Demir</v>
      </c>
      <c r="U4540" s="20" t="str">
        <f>INDEX(Referans!B:B,MATCH(N4540,Referans!A:A,0))</f>
        <v>Ayşe Demir</v>
      </c>
      <c r="V4540" s="20" t="str">
        <f t="shared" si="70"/>
        <v>KARLI</v>
      </c>
    </row>
    <row r="4541" spans="1:22" x14ac:dyDescent="0.25">
      <c r="A4541" s="1">
        <v>7687</v>
      </c>
      <c r="B4541" s="19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1">
        <v>1568.61</v>
      </c>
      <c r="R4541" s="1">
        <v>9</v>
      </c>
      <c r="S4541" s="11">
        <v>329.40809999999999</v>
      </c>
      <c r="T4541" s="20" t="str">
        <f>VLOOKUP(N4541,Referans!A:B,2,FALSE)</f>
        <v>Ahmet Yılmaz</v>
      </c>
      <c r="U4541" s="20" t="str">
        <f>INDEX(Referans!B:B,MATCH(N4541,Referans!A:A,0))</f>
        <v>Ahmet Yılmaz</v>
      </c>
      <c r="V4541" s="20" t="str">
        <f t="shared" si="70"/>
        <v>KARLI</v>
      </c>
    </row>
    <row r="4542" spans="1:22" x14ac:dyDescent="0.25">
      <c r="A4542" s="1">
        <v>7688</v>
      </c>
      <c r="B4542" s="19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1">
        <v>17.3</v>
      </c>
      <c r="R4542" s="1">
        <v>1</v>
      </c>
      <c r="S4542" s="11">
        <v>8.3040000000000003</v>
      </c>
      <c r="T4542" s="20" t="str">
        <f>VLOOKUP(N4542,Referans!A:B,2,FALSE)</f>
        <v>Ayşe Demir</v>
      </c>
      <c r="U4542" s="20" t="str">
        <f>INDEX(Referans!B:B,MATCH(N4542,Referans!A:A,0))</f>
        <v>Ayşe Demir</v>
      </c>
      <c r="V4542" s="20" t="str">
        <f t="shared" si="70"/>
        <v>KARLI</v>
      </c>
    </row>
    <row r="4543" spans="1:22" x14ac:dyDescent="0.25">
      <c r="A4543" s="1">
        <v>7689</v>
      </c>
      <c r="B4543" s="19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1">
        <v>160</v>
      </c>
      <c r="R4543" s="1">
        <v>8</v>
      </c>
      <c r="S4543" s="11">
        <v>62.400000000000006</v>
      </c>
      <c r="T4543" s="20" t="str">
        <f>VLOOKUP(N4543,Referans!A:B,2,FALSE)</f>
        <v>Mehmet Kaya</v>
      </c>
      <c r="U4543" s="20" t="str">
        <f>INDEX(Referans!B:B,MATCH(N4543,Referans!A:A,0))</f>
        <v>Mehmet Kaya</v>
      </c>
      <c r="V4543" s="20" t="str">
        <f t="shared" si="70"/>
        <v>KARLI</v>
      </c>
    </row>
    <row r="4544" spans="1:22" x14ac:dyDescent="0.25">
      <c r="A4544" s="1">
        <v>7690</v>
      </c>
      <c r="B4544" s="19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1">
        <v>179.94</v>
      </c>
      <c r="R4544" s="1">
        <v>3</v>
      </c>
      <c r="S4544" s="11">
        <v>50.383200000000009</v>
      </c>
      <c r="T4544" s="20" t="str">
        <f>VLOOKUP(N4544,Referans!A:B,2,FALSE)</f>
        <v>Ayşe Demir</v>
      </c>
      <c r="U4544" s="20" t="str">
        <f>INDEX(Referans!B:B,MATCH(N4544,Referans!A:A,0))</f>
        <v>Ayşe Demir</v>
      </c>
      <c r="V4544" s="20" t="str">
        <f t="shared" si="70"/>
        <v>KARLI</v>
      </c>
    </row>
    <row r="4545" spans="1:22" x14ac:dyDescent="0.25">
      <c r="A4545" s="1">
        <v>7691</v>
      </c>
      <c r="B4545" s="19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1">
        <v>872.94</v>
      </c>
      <c r="R4545" s="1">
        <v>3</v>
      </c>
      <c r="S4545" s="11">
        <v>157.12919999999997</v>
      </c>
      <c r="T4545" s="20" t="str">
        <f>VLOOKUP(N4545,Referans!A:B,2,FALSE)</f>
        <v>Ahmet Yılmaz</v>
      </c>
      <c r="U4545" s="20" t="str">
        <f>INDEX(Referans!B:B,MATCH(N4545,Referans!A:A,0))</f>
        <v>Ahmet Yılmaz</v>
      </c>
      <c r="V4545" s="20" t="str">
        <f t="shared" si="70"/>
        <v>KARLI</v>
      </c>
    </row>
    <row r="4546" spans="1:22" x14ac:dyDescent="0.25">
      <c r="A4546" s="1">
        <v>7692</v>
      </c>
      <c r="B4546" s="19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1">
        <v>12.96</v>
      </c>
      <c r="R4546" s="1">
        <v>2</v>
      </c>
      <c r="S4546" s="11">
        <v>6.2208000000000006</v>
      </c>
      <c r="T4546" s="20" t="str">
        <f>VLOOKUP(N4546,Referans!A:B,2,FALSE)</f>
        <v>Ayşe Demir</v>
      </c>
      <c r="U4546" s="20" t="str">
        <f>INDEX(Referans!B:B,MATCH(N4546,Referans!A:A,0))</f>
        <v>Ayşe Demir</v>
      </c>
      <c r="V4546" s="20" t="str">
        <f t="shared" ref="V4546:V4609" si="71">IF(S4546&gt;0,"KARLI",IF(S4546=0,"KAR VEYA ZARAR YOK","ZARARLI"))</f>
        <v>KARLI</v>
      </c>
    </row>
    <row r="4547" spans="1:22" x14ac:dyDescent="0.25">
      <c r="A4547" s="1">
        <v>7695</v>
      </c>
      <c r="B4547" s="19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1">
        <v>167.88800000000001</v>
      </c>
      <c r="R4547" s="1">
        <v>7</v>
      </c>
      <c r="S4547" s="11">
        <v>14.690199999999997</v>
      </c>
      <c r="T4547" s="20" t="str">
        <f>VLOOKUP(N4547,Referans!A:B,2,FALSE)</f>
        <v>Ahmet Yılmaz</v>
      </c>
      <c r="U4547" s="20" t="str">
        <f>INDEX(Referans!B:B,MATCH(N4547,Referans!A:A,0))</f>
        <v>Ahmet Yılmaz</v>
      </c>
      <c r="V4547" s="20" t="str">
        <f t="shared" si="71"/>
        <v>KARLI</v>
      </c>
    </row>
    <row r="4548" spans="1:22" x14ac:dyDescent="0.25">
      <c r="A4548" s="1">
        <v>7696</v>
      </c>
      <c r="B4548" s="19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1">
        <v>163.96</v>
      </c>
      <c r="R4548" s="1">
        <v>5</v>
      </c>
      <c r="S4548" s="11">
        <v>59.435499999999998</v>
      </c>
      <c r="T4548" s="20" t="str">
        <f>VLOOKUP(N4548,Referans!A:B,2,FALSE)</f>
        <v>Ayşe Demir</v>
      </c>
      <c r="U4548" s="20" t="str">
        <f>INDEX(Referans!B:B,MATCH(N4548,Referans!A:A,0))</f>
        <v>Ayşe Demir</v>
      </c>
      <c r="V4548" s="20" t="str">
        <f t="shared" si="71"/>
        <v>KARLI</v>
      </c>
    </row>
    <row r="4549" spans="1:22" x14ac:dyDescent="0.25">
      <c r="A4549" s="1">
        <v>7697</v>
      </c>
      <c r="B4549" s="19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1">
        <v>5.2319999999999984</v>
      </c>
      <c r="R4549" s="1">
        <v>4</v>
      </c>
      <c r="S4549" s="11">
        <v>-8.1096000000000004</v>
      </c>
      <c r="T4549" s="20" t="str">
        <f>VLOOKUP(N4549,Referans!A:B,2,FALSE)</f>
        <v>Ayşe Demir</v>
      </c>
      <c r="U4549" s="20" t="str">
        <f>INDEX(Referans!B:B,MATCH(N4549,Referans!A:A,0))</f>
        <v>Ayşe Demir</v>
      </c>
      <c r="V4549" s="20" t="str">
        <f t="shared" si="71"/>
        <v>ZARARLI</v>
      </c>
    </row>
    <row r="4550" spans="1:22" x14ac:dyDescent="0.25">
      <c r="A4550" s="1">
        <v>7698</v>
      </c>
      <c r="B4550" s="19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1">
        <v>1199.98</v>
      </c>
      <c r="R4550" s="1">
        <v>2</v>
      </c>
      <c r="S4550" s="11">
        <v>467.99220000000003</v>
      </c>
      <c r="T4550" s="20" t="str">
        <f>VLOOKUP(N4550,Referans!A:B,2,FALSE)</f>
        <v>Mehmet Kaya</v>
      </c>
      <c r="U4550" s="20" t="str">
        <f>INDEX(Referans!B:B,MATCH(N4550,Referans!A:A,0))</f>
        <v>Mehmet Kaya</v>
      </c>
      <c r="V4550" s="20" t="str">
        <f t="shared" si="71"/>
        <v>KARLI</v>
      </c>
    </row>
    <row r="4551" spans="1:22" x14ac:dyDescent="0.25">
      <c r="A4551" s="1">
        <v>7699</v>
      </c>
      <c r="B4551" s="19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1">
        <v>73.849999999999994</v>
      </c>
      <c r="R4551" s="1">
        <v>1</v>
      </c>
      <c r="S4551" s="11">
        <v>2.2155000000000058</v>
      </c>
      <c r="T4551" s="20" t="str">
        <f>VLOOKUP(N4551,Referans!A:B,2,FALSE)</f>
        <v>Ayşe Demir</v>
      </c>
      <c r="U4551" s="20" t="str">
        <f>INDEX(Referans!B:B,MATCH(N4551,Referans!A:A,0))</f>
        <v>Ayşe Demir</v>
      </c>
      <c r="V4551" s="20" t="str">
        <f t="shared" si="71"/>
        <v>KARLI</v>
      </c>
    </row>
    <row r="4552" spans="1:22" x14ac:dyDescent="0.25">
      <c r="A4552" s="1">
        <v>7700</v>
      </c>
      <c r="B4552" s="19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1">
        <v>25.71</v>
      </c>
      <c r="R4552" s="1">
        <v>3</v>
      </c>
      <c r="S4552" s="11">
        <v>6.6846000000000005</v>
      </c>
      <c r="T4552" s="20" t="str">
        <f>VLOOKUP(N4552,Referans!A:B,2,FALSE)</f>
        <v>Ayşe Demir</v>
      </c>
      <c r="U4552" s="20" t="str">
        <f>INDEX(Referans!B:B,MATCH(N4552,Referans!A:A,0))</f>
        <v>Ayşe Demir</v>
      </c>
      <c r="V4552" s="20" t="str">
        <f t="shared" si="71"/>
        <v>KARLI</v>
      </c>
    </row>
    <row r="4553" spans="1:22" x14ac:dyDescent="0.25">
      <c r="A4553" s="1">
        <v>7701</v>
      </c>
      <c r="B4553" s="19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1">
        <v>17.28</v>
      </c>
      <c r="R4553" s="1">
        <v>6</v>
      </c>
      <c r="S4553" s="11">
        <v>8.121599999999999</v>
      </c>
      <c r="T4553" s="20" t="str">
        <f>VLOOKUP(N4553,Referans!A:B,2,FALSE)</f>
        <v>Ayşe Demir</v>
      </c>
      <c r="U4553" s="20" t="str">
        <f>INDEX(Referans!B:B,MATCH(N4553,Referans!A:A,0))</f>
        <v>Ayşe Demir</v>
      </c>
      <c r="V4553" s="20" t="str">
        <f t="shared" si="71"/>
        <v>KARLI</v>
      </c>
    </row>
    <row r="4554" spans="1:22" x14ac:dyDescent="0.25">
      <c r="A4554" s="1">
        <v>7702</v>
      </c>
      <c r="B4554" s="19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1">
        <v>526.58199999999999</v>
      </c>
      <c r="R4554" s="1">
        <v>2</v>
      </c>
      <c r="S4554" s="11">
        <v>-52.658199999999965</v>
      </c>
      <c r="T4554" s="20" t="str">
        <f>VLOOKUP(N4554,Referans!A:B,2,FALSE)</f>
        <v>Ahmet Yılmaz</v>
      </c>
      <c r="U4554" s="20" t="str">
        <f>INDEX(Referans!B:B,MATCH(N4554,Referans!A:A,0))</f>
        <v>Ahmet Yılmaz</v>
      </c>
      <c r="V4554" s="20" t="str">
        <f t="shared" si="71"/>
        <v>ZARARLI</v>
      </c>
    </row>
    <row r="4555" spans="1:22" x14ac:dyDescent="0.25">
      <c r="A4555" s="1">
        <v>7703</v>
      </c>
      <c r="B4555" s="19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1">
        <v>11.56</v>
      </c>
      <c r="R4555" s="1">
        <v>2</v>
      </c>
      <c r="S4555" s="11">
        <v>5.6644000000000005</v>
      </c>
      <c r="T4555" s="20" t="str">
        <f>VLOOKUP(N4555,Referans!A:B,2,FALSE)</f>
        <v>Ayşe Demir</v>
      </c>
      <c r="U4555" s="20" t="str">
        <f>INDEX(Referans!B:B,MATCH(N4555,Referans!A:A,0))</f>
        <v>Ayşe Demir</v>
      </c>
      <c r="V4555" s="20" t="str">
        <f t="shared" si="71"/>
        <v>KARLI</v>
      </c>
    </row>
    <row r="4556" spans="1:22" x14ac:dyDescent="0.25">
      <c r="A4556" s="1">
        <v>7704</v>
      </c>
      <c r="B4556" s="19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1">
        <v>209.96999999999997</v>
      </c>
      <c r="R4556" s="1">
        <v>3</v>
      </c>
      <c r="S4556" s="11">
        <v>58.791600000000003</v>
      </c>
      <c r="T4556" s="20" t="str">
        <f>VLOOKUP(N4556,Referans!A:B,2,FALSE)</f>
        <v>Mehmet Kaya</v>
      </c>
      <c r="U4556" s="20" t="str">
        <f>INDEX(Referans!B:B,MATCH(N4556,Referans!A:A,0))</f>
        <v>Mehmet Kaya</v>
      </c>
      <c r="V4556" s="20" t="str">
        <f t="shared" si="71"/>
        <v>KARLI</v>
      </c>
    </row>
    <row r="4557" spans="1:22" x14ac:dyDescent="0.25">
      <c r="A4557" s="1">
        <v>7705</v>
      </c>
      <c r="B4557" s="19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1">
        <v>447.84</v>
      </c>
      <c r="R4557" s="1">
        <v>4</v>
      </c>
      <c r="S4557" s="11">
        <v>98.524799999999971</v>
      </c>
      <c r="T4557" s="20" t="str">
        <f>VLOOKUP(N4557,Referans!A:B,2,FALSE)</f>
        <v>Ahmet Yılmaz</v>
      </c>
      <c r="U4557" s="20" t="str">
        <f>INDEX(Referans!B:B,MATCH(N4557,Referans!A:A,0))</f>
        <v>Ahmet Yılmaz</v>
      </c>
      <c r="V4557" s="20" t="str">
        <f t="shared" si="71"/>
        <v>KARLI</v>
      </c>
    </row>
    <row r="4558" spans="1:22" x14ac:dyDescent="0.25">
      <c r="A4558" s="1">
        <v>7706</v>
      </c>
      <c r="B4558" s="19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1">
        <v>479.97</v>
      </c>
      <c r="R4558" s="1">
        <v>3</v>
      </c>
      <c r="S4558" s="11">
        <v>163.18979999999999</v>
      </c>
      <c r="T4558" s="20" t="str">
        <f>VLOOKUP(N4558,Referans!A:B,2,FALSE)</f>
        <v>Mehmet Kaya</v>
      </c>
      <c r="U4558" s="20" t="str">
        <f>INDEX(Referans!B:B,MATCH(N4558,Referans!A:A,0))</f>
        <v>Mehmet Kaya</v>
      </c>
      <c r="V4558" s="20" t="str">
        <f t="shared" si="71"/>
        <v>KARLI</v>
      </c>
    </row>
    <row r="4559" spans="1:22" x14ac:dyDescent="0.25">
      <c r="A4559" s="1">
        <v>7707</v>
      </c>
      <c r="B4559" s="19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1">
        <v>8.64</v>
      </c>
      <c r="R4559" s="1">
        <v>3</v>
      </c>
      <c r="S4559" s="11">
        <v>2.5055999999999998</v>
      </c>
      <c r="T4559" s="20" t="str">
        <f>VLOOKUP(N4559,Referans!A:B,2,FALSE)</f>
        <v>Ayşe Demir</v>
      </c>
      <c r="U4559" s="20" t="str">
        <f>INDEX(Referans!B:B,MATCH(N4559,Referans!A:A,0))</f>
        <v>Ayşe Demir</v>
      </c>
      <c r="V4559" s="20" t="str">
        <f t="shared" si="71"/>
        <v>KARLI</v>
      </c>
    </row>
    <row r="4560" spans="1:22" x14ac:dyDescent="0.25">
      <c r="A4560" s="1">
        <v>7708</v>
      </c>
      <c r="B4560" s="19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1">
        <v>11.68</v>
      </c>
      <c r="R4560" s="1">
        <v>2</v>
      </c>
      <c r="S4560" s="11">
        <v>4.2047999999999996</v>
      </c>
      <c r="T4560" s="20" t="str">
        <f>VLOOKUP(N4560,Referans!A:B,2,FALSE)</f>
        <v>Ayşe Demir</v>
      </c>
      <c r="U4560" s="20" t="str">
        <f>INDEX(Referans!B:B,MATCH(N4560,Referans!A:A,0))</f>
        <v>Ayşe Demir</v>
      </c>
      <c r="V4560" s="20" t="str">
        <f t="shared" si="71"/>
        <v>KARLI</v>
      </c>
    </row>
    <row r="4561" spans="1:22" x14ac:dyDescent="0.25">
      <c r="A4561" s="1">
        <v>7712</v>
      </c>
      <c r="B4561" s="19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1">
        <v>77.951999999999998</v>
      </c>
      <c r="R4561" s="1">
        <v>3</v>
      </c>
      <c r="S4561" s="11">
        <v>15.590399999999995</v>
      </c>
      <c r="T4561" s="20" t="str">
        <f>VLOOKUP(N4561,Referans!A:B,2,FALSE)</f>
        <v>Ahmet Yılmaz</v>
      </c>
      <c r="U4561" s="20" t="str">
        <f>INDEX(Referans!B:B,MATCH(N4561,Referans!A:A,0))</f>
        <v>Ahmet Yılmaz</v>
      </c>
      <c r="V4561" s="20" t="str">
        <f t="shared" si="71"/>
        <v>KARLI</v>
      </c>
    </row>
    <row r="4562" spans="1:22" x14ac:dyDescent="0.25">
      <c r="A4562" s="1">
        <v>7713</v>
      </c>
      <c r="B4562" s="19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1">
        <v>147.184</v>
      </c>
      <c r="R4562" s="1">
        <v>2</v>
      </c>
      <c r="S4562" s="11">
        <v>-29.436800000000012</v>
      </c>
      <c r="T4562" s="20" t="str">
        <f>VLOOKUP(N4562,Referans!A:B,2,FALSE)</f>
        <v>Ayşe Demir</v>
      </c>
      <c r="U4562" s="20" t="str">
        <f>INDEX(Referans!B:B,MATCH(N4562,Referans!A:A,0))</f>
        <v>Ayşe Demir</v>
      </c>
      <c r="V4562" s="20" t="str">
        <f t="shared" si="71"/>
        <v>ZARARLI</v>
      </c>
    </row>
    <row r="4563" spans="1:22" x14ac:dyDescent="0.25">
      <c r="A4563" s="1">
        <v>7714</v>
      </c>
      <c r="B4563" s="19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1">
        <v>47.952000000000005</v>
      </c>
      <c r="R4563" s="1">
        <v>3</v>
      </c>
      <c r="S4563" s="11">
        <v>16.183799999999998</v>
      </c>
      <c r="T4563" s="20" t="str">
        <f>VLOOKUP(N4563,Referans!A:B,2,FALSE)</f>
        <v>Ayşe Demir</v>
      </c>
      <c r="U4563" s="20" t="str">
        <f>INDEX(Referans!B:B,MATCH(N4563,Referans!A:A,0))</f>
        <v>Ayşe Demir</v>
      </c>
      <c r="V4563" s="20" t="str">
        <f t="shared" si="71"/>
        <v>KARLI</v>
      </c>
    </row>
    <row r="4564" spans="1:22" x14ac:dyDescent="0.25">
      <c r="A4564" s="1">
        <v>7716</v>
      </c>
      <c r="B4564" s="19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1">
        <v>40.775999999999996</v>
      </c>
      <c r="R4564" s="1">
        <v>3</v>
      </c>
      <c r="S4564" s="11">
        <v>0.50970000000000049</v>
      </c>
      <c r="T4564" s="20" t="str">
        <f>VLOOKUP(N4564,Referans!A:B,2,FALSE)</f>
        <v>Mehmet Kaya</v>
      </c>
      <c r="U4564" s="20" t="str">
        <f>INDEX(Referans!B:B,MATCH(N4564,Referans!A:A,0))</f>
        <v>Mehmet Kaya</v>
      </c>
      <c r="V4564" s="20" t="str">
        <f t="shared" si="71"/>
        <v>KARLI</v>
      </c>
    </row>
    <row r="4565" spans="1:22" x14ac:dyDescent="0.25">
      <c r="A4565" s="1">
        <v>7719</v>
      </c>
      <c r="B4565" s="19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1">
        <v>159.96</v>
      </c>
      <c r="R4565" s="1">
        <v>4</v>
      </c>
      <c r="S4565" s="11">
        <v>51.18719999999999</v>
      </c>
      <c r="T4565" s="20" t="str">
        <f>VLOOKUP(N4565,Referans!A:B,2,FALSE)</f>
        <v>Mehmet Kaya</v>
      </c>
      <c r="U4565" s="20" t="str">
        <f>INDEX(Referans!B:B,MATCH(N4565,Referans!A:A,0))</f>
        <v>Mehmet Kaya</v>
      </c>
      <c r="V4565" s="20" t="str">
        <f t="shared" si="71"/>
        <v>KARLI</v>
      </c>
    </row>
    <row r="4566" spans="1:22" x14ac:dyDescent="0.25">
      <c r="A4566" s="1">
        <v>7723</v>
      </c>
      <c r="B4566" s="19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1">
        <v>40.74</v>
      </c>
      <c r="R4566" s="1">
        <v>3</v>
      </c>
      <c r="S4566" s="11">
        <v>12.222</v>
      </c>
      <c r="T4566" s="20" t="str">
        <f>VLOOKUP(N4566,Referans!A:B,2,FALSE)</f>
        <v>Ayşe Demir</v>
      </c>
      <c r="U4566" s="20" t="str">
        <f>INDEX(Referans!B:B,MATCH(N4566,Referans!A:A,0))</f>
        <v>Ayşe Demir</v>
      </c>
      <c r="V4566" s="20" t="str">
        <f t="shared" si="71"/>
        <v>KARLI</v>
      </c>
    </row>
    <row r="4567" spans="1:22" x14ac:dyDescent="0.25">
      <c r="A4567" s="1">
        <v>7725</v>
      </c>
      <c r="B4567" s="19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1">
        <v>286.25600000000003</v>
      </c>
      <c r="R4567" s="1">
        <v>1</v>
      </c>
      <c r="S4567" s="11">
        <v>17.890999999999977</v>
      </c>
      <c r="T4567" s="20" t="str">
        <f>VLOOKUP(N4567,Referans!A:B,2,FALSE)</f>
        <v>Ayşe Demir</v>
      </c>
      <c r="U4567" s="20" t="str">
        <f>INDEX(Referans!B:B,MATCH(N4567,Referans!A:A,0))</f>
        <v>Ayşe Demir</v>
      </c>
      <c r="V4567" s="20" t="str">
        <f t="shared" si="71"/>
        <v>KARLI</v>
      </c>
    </row>
    <row r="4568" spans="1:22" x14ac:dyDescent="0.25">
      <c r="A4568" s="1">
        <v>7726</v>
      </c>
      <c r="B4568" s="19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1">
        <v>24.224000000000004</v>
      </c>
      <c r="R4568" s="1">
        <v>2</v>
      </c>
      <c r="S4568" s="11">
        <v>-4.8448000000000029</v>
      </c>
      <c r="T4568" s="20" t="str">
        <f>VLOOKUP(N4568,Referans!A:B,2,FALSE)</f>
        <v>Ayşe Demir</v>
      </c>
      <c r="U4568" s="20" t="str">
        <f>INDEX(Referans!B:B,MATCH(N4568,Referans!A:A,0))</f>
        <v>Ayşe Demir</v>
      </c>
      <c r="V4568" s="20" t="str">
        <f t="shared" si="71"/>
        <v>ZARARLI</v>
      </c>
    </row>
    <row r="4569" spans="1:22" x14ac:dyDescent="0.25">
      <c r="A4569" s="1">
        <v>7727</v>
      </c>
      <c r="B4569" s="19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1">
        <v>331.536</v>
      </c>
      <c r="R4569" s="1">
        <v>3</v>
      </c>
      <c r="S4569" s="11">
        <v>-82.884</v>
      </c>
      <c r="T4569" s="20" t="str">
        <f>VLOOKUP(N4569,Referans!A:B,2,FALSE)</f>
        <v>Ayşe Demir</v>
      </c>
      <c r="U4569" s="20" t="str">
        <f>INDEX(Referans!B:B,MATCH(N4569,Referans!A:A,0))</f>
        <v>Ayşe Demir</v>
      </c>
      <c r="V4569" s="20" t="str">
        <f t="shared" si="71"/>
        <v>ZARARLI</v>
      </c>
    </row>
    <row r="4570" spans="1:22" x14ac:dyDescent="0.25">
      <c r="A4570" s="1">
        <v>7729</v>
      </c>
      <c r="B4570" s="19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1">
        <v>17.856000000000002</v>
      </c>
      <c r="R4570" s="1">
        <v>4</v>
      </c>
      <c r="S4570" s="11">
        <v>4.2408000000000001</v>
      </c>
      <c r="T4570" s="20" t="str">
        <f>VLOOKUP(N4570,Referans!A:B,2,FALSE)</f>
        <v>Ayşe Demir</v>
      </c>
      <c r="U4570" s="20" t="str">
        <f>INDEX(Referans!B:B,MATCH(N4570,Referans!A:A,0))</f>
        <v>Ayşe Demir</v>
      </c>
      <c r="V4570" s="20" t="str">
        <f t="shared" si="71"/>
        <v>KARLI</v>
      </c>
    </row>
    <row r="4571" spans="1:22" x14ac:dyDescent="0.25">
      <c r="A4571" s="1">
        <v>7730</v>
      </c>
      <c r="B4571" s="19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1">
        <v>431.97600000000006</v>
      </c>
      <c r="R4571" s="1">
        <v>3</v>
      </c>
      <c r="S4571" s="11">
        <v>-75.59580000000004</v>
      </c>
      <c r="T4571" s="20" t="str">
        <f>VLOOKUP(N4571,Referans!A:B,2,FALSE)</f>
        <v>Mehmet Kaya</v>
      </c>
      <c r="U4571" s="20" t="str">
        <f>INDEX(Referans!B:B,MATCH(N4571,Referans!A:A,0))</f>
        <v>Mehmet Kaya</v>
      </c>
      <c r="V4571" s="20" t="str">
        <f t="shared" si="71"/>
        <v>ZARARLI</v>
      </c>
    </row>
    <row r="4572" spans="1:22" x14ac:dyDescent="0.25">
      <c r="A4572" s="1">
        <v>7731</v>
      </c>
      <c r="B4572" s="19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1">
        <v>291.13600000000002</v>
      </c>
      <c r="R4572" s="1">
        <v>4</v>
      </c>
      <c r="S4572" s="11">
        <v>-25.474400000000017</v>
      </c>
      <c r="T4572" s="20" t="str">
        <f>VLOOKUP(N4572,Referans!A:B,2,FALSE)</f>
        <v>Ahmet Yılmaz</v>
      </c>
      <c r="U4572" s="20" t="str">
        <f>INDEX(Referans!B:B,MATCH(N4572,Referans!A:A,0))</f>
        <v>Ahmet Yılmaz</v>
      </c>
      <c r="V4572" s="20" t="str">
        <f t="shared" si="71"/>
        <v>ZARARLI</v>
      </c>
    </row>
    <row r="4573" spans="1:22" x14ac:dyDescent="0.25">
      <c r="A4573" s="1">
        <v>7732</v>
      </c>
      <c r="B4573" s="19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1">
        <v>114.84800000000001</v>
      </c>
      <c r="R4573" s="1">
        <v>4</v>
      </c>
      <c r="S4573" s="11">
        <v>35.889999999999986</v>
      </c>
      <c r="T4573" s="20" t="str">
        <f>VLOOKUP(N4573,Referans!A:B,2,FALSE)</f>
        <v>Ayşe Demir</v>
      </c>
      <c r="U4573" s="20" t="str">
        <f>INDEX(Referans!B:B,MATCH(N4573,Referans!A:A,0))</f>
        <v>Ayşe Demir</v>
      </c>
      <c r="V4573" s="20" t="str">
        <f t="shared" si="71"/>
        <v>KARLI</v>
      </c>
    </row>
    <row r="4574" spans="1:22" x14ac:dyDescent="0.25">
      <c r="A4574" s="1">
        <v>7733</v>
      </c>
      <c r="B4574" s="19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1">
        <v>10.688000000000001</v>
      </c>
      <c r="R4574" s="1">
        <v>2</v>
      </c>
      <c r="S4574" s="11">
        <v>3.7407999999999997</v>
      </c>
      <c r="T4574" s="20" t="str">
        <f>VLOOKUP(N4574,Referans!A:B,2,FALSE)</f>
        <v>Ayşe Demir</v>
      </c>
      <c r="U4574" s="20" t="str">
        <f>INDEX(Referans!B:B,MATCH(N4574,Referans!A:A,0))</f>
        <v>Ayşe Demir</v>
      </c>
      <c r="V4574" s="20" t="str">
        <f t="shared" si="71"/>
        <v>KARLI</v>
      </c>
    </row>
    <row r="4575" spans="1:22" x14ac:dyDescent="0.25">
      <c r="A4575" s="1">
        <v>7734</v>
      </c>
      <c r="B4575" s="19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1">
        <v>15.231999999999999</v>
      </c>
      <c r="R4575" s="1">
        <v>4</v>
      </c>
      <c r="S4575" s="11">
        <v>5.5215999999999994</v>
      </c>
      <c r="T4575" s="20" t="str">
        <f>VLOOKUP(N4575,Referans!A:B,2,FALSE)</f>
        <v>Ayşe Demir</v>
      </c>
      <c r="U4575" s="20" t="str">
        <f>INDEX(Referans!B:B,MATCH(N4575,Referans!A:A,0))</f>
        <v>Ayşe Demir</v>
      </c>
      <c r="V4575" s="20" t="str">
        <f t="shared" si="71"/>
        <v>KARLI</v>
      </c>
    </row>
    <row r="4576" spans="1:22" x14ac:dyDescent="0.25">
      <c r="A4576" s="1">
        <v>7735</v>
      </c>
      <c r="B4576" s="19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1">
        <v>12.419999999999998</v>
      </c>
      <c r="R4576" s="1">
        <v>3</v>
      </c>
      <c r="S4576" s="11">
        <v>5.2164000000000001</v>
      </c>
      <c r="T4576" s="20" t="str">
        <f>VLOOKUP(N4576,Referans!A:B,2,FALSE)</f>
        <v>Ayşe Demir</v>
      </c>
      <c r="U4576" s="20" t="str">
        <f>INDEX(Referans!B:B,MATCH(N4576,Referans!A:A,0))</f>
        <v>Ayşe Demir</v>
      </c>
      <c r="V4576" s="20" t="str">
        <f t="shared" si="71"/>
        <v>KARLI</v>
      </c>
    </row>
    <row r="4577" spans="1:22" x14ac:dyDescent="0.25">
      <c r="A4577" s="1">
        <v>7736</v>
      </c>
      <c r="B4577" s="19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1">
        <v>19.440000000000001</v>
      </c>
      <c r="R4577" s="1">
        <v>3</v>
      </c>
      <c r="S4577" s="11">
        <v>9.3312000000000008</v>
      </c>
      <c r="T4577" s="20" t="str">
        <f>VLOOKUP(N4577,Referans!A:B,2,FALSE)</f>
        <v>Ayşe Demir</v>
      </c>
      <c r="U4577" s="20" t="str">
        <f>INDEX(Referans!B:B,MATCH(N4577,Referans!A:A,0))</f>
        <v>Ayşe Demir</v>
      </c>
      <c r="V4577" s="20" t="str">
        <f t="shared" si="71"/>
        <v>KARLI</v>
      </c>
    </row>
    <row r="4578" spans="1:22" x14ac:dyDescent="0.25">
      <c r="A4578" s="1">
        <v>7738</v>
      </c>
      <c r="B4578" s="19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1">
        <v>12.672000000000001</v>
      </c>
      <c r="R4578" s="1">
        <v>9</v>
      </c>
      <c r="S4578" s="11">
        <v>1.4255999999999993</v>
      </c>
      <c r="T4578" s="20" t="str">
        <f>VLOOKUP(N4578,Referans!A:B,2,FALSE)</f>
        <v>Ayşe Demir</v>
      </c>
      <c r="U4578" s="20" t="str">
        <f>INDEX(Referans!B:B,MATCH(N4578,Referans!A:A,0))</f>
        <v>Ayşe Demir</v>
      </c>
      <c r="V4578" s="20" t="str">
        <f t="shared" si="71"/>
        <v>KARLI</v>
      </c>
    </row>
    <row r="4579" spans="1:22" x14ac:dyDescent="0.25">
      <c r="A4579" s="1">
        <v>7739</v>
      </c>
      <c r="B4579" s="19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1">
        <v>89.949999999999989</v>
      </c>
      <c r="R4579" s="1">
        <v>5</v>
      </c>
      <c r="S4579" s="11">
        <v>43.175999999999995</v>
      </c>
      <c r="T4579" s="20" t="str">
        <f>VLOOKUP(N4579,Referans!A:B,2,FALSE)</f>
        <v>Mehmet Kaya</v>
      </c>
      <c r="U4579" s="20" t="str">
        <f>INDEX(Referans!B:B,MATCH(N4579,Referans!A:A,0))</f>
        <v>Mehmet Kaya</v>
      </c>
      <c r="V4579" s="20" t="str">
        <f t="shared" si="71"/>
        <v>KARLI</v>
      </c>
    </row>
    <row r="4580" spans="1:22" x14ac:dyDescent="0.25">
      <c r="A4580" s="1">
        <v>7743</v>
      </c>
      <c r="B4580" s="19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1">
        <v>25.92</v>
      </c>
      <c r="R4580" s="1">
        <v>4</v>
      </c>
      <c r="S4580" s="11">
        <v>12.441600000000001</v>
      </c>
      <c r="T4580" s="20" t="str">
        <f>VLOOKUP(N4580,Referans!A:B,2,FALSE)</f>
        <v>Ayşe Demir</v>
      </c>
      <c r="U4580" s="20" t="str">
        <f>INDEX(Referans!B:B,MATCH(N4580,Referans!A:A,0))</f>
        <v>Ayşe Demir</v>
      </c>
      <c r="V4580" s="20" t="str">
        <f t="shared" si="71"/>
        <v>KARLI</v>
      </c>
    </row>
    <row r="4581" spans="1:22" x14ac:dyDescent="0.25">
      <c r="A4581" s="1">
        <v>7744</v>
      </c>
      <c r="B4581" s="19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1">
        <v>7.96</v>
      </c>
      <c r="R4581" s="1">
        <v>2</v>
      </c>
      <c r="S4581" s="11">
        <v>3.7412000000000001</v>
      </c>
      <c r="T4581" s="20" t="str">
        <f>VLOOKUP(N4581,Referans!A:B,2,FALSE)</f>
        <v>Ayşe Demir</v>
      </c>
      <c r="U4581" s="20" t="str">
        <f>INDEX(Referans!B:B,MATCH(N4581,Referans!A:A,0))</f>
        <v>Ayşe Demir</v>
      </c>
      <c r="V4581" s="20" t="str">
        <f t="shared" si="71"/>
        <v>KARLI</v>
      </c>
    </row>
    <row r="4582" spans="1:22" x14ac:dyDescent="0.25">
      <c r="A4582" s="1">
        <v>7745</v>
      </c>
      <c r="B4582" s="19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1">
        <v>566.97</v>
      </c>
      <c r="R4582" s="1">
        <v>3</v>
      </c>
      <c r="S4582" s="11">
        <v>153.08189999999999</v>
      </c>
      <c r="T4582" s="20" t="str">
        <f>VLOOKUP(N4582,Referans!A:B,2,FALSE)</f>
        <v>Mehmet Kaya</v>
      </c>
      <c r="U4582" s="20" t="str">
        <f>INDEX(Referans!B:B,MATCH(N4582,Referans!A:A,0))</f>
        <v>Mehmet Kaya</v>
      </c>
      <c r="V4582" s="20" t="str">
        <f t="shared" si="71"/>
        <v>KARLI</v>
      </c>
    </row>
    <row r="4583" spans="1:22" x14ac:dyDescent="0.25">
      <c r="A4583" s="1">
        <v>7746</v>
      </c>
      <c r="B4583" s="19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1">
        <v>9.84</v>
      </c>
      <c r="R4583" s="1">
        <v>3</v>
      </c>
      <c r="S4583" s="11">
        <v>2.8535999999999988</v>
      </c>
      <c r="T4583" s="20" t="str">
        <f>VLOOKUP(N4583,Referans!A:B,2,FALSE)</f>
        <v>Ayşe Demir</v>
      </c>
      <c r="U4583" s="20" t="str">
        <f>INDEX(Referans!B:B,MATCH(N4583,Referans!A:A,0))</f>
        <v>Ayşe Demir</v>
      </c>
      <c r="V4583" s="20" t="str">
        <f t="shared" si="71"/>
        <v>KARLI</v>
      </c>
    </row>
    <row r="4584" spans="1:22" x14ac:dyDescent="0.25">
      <c r="A4584" s="1">
        <v>7756</v>
      </c>
      <c r="B4584" s="19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1">
        <v>268.24</v>
      </c>
      <c r="R4584" s="1">
        <v>7</v>
      </c>
      <c r="S4584" s="11">
        <v>93.883999999999986</v>
      </c>
      <c r="T4584" s="20" t="str">
        <f>VLOOKUP(N4584,Referans!A:B,2,FALSE)</f>
        <v>Ayşe Demir</v>
      </c>
      <c r="U4584" s="20" t="str">
        <f>INDEX(Referans!B:B,MATCH(N4584,Referans!A:A,0))</f>
        <v>Ayşe Demir</v>
      </c>
      <c r="V4584" s="20" t="str">
        <f t="shared" si="71"/>
        <v>KARLI</v>
      </c>
    </row>
    <row r="4585" spans="1:22" x14ac:dyDescent="0.25">
      <c r="A4585" s="1">
        <v>7757</v>
      </c>
      <c r="B4585" s="19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1">
        <v>431.16000000000008</v>
      </c>
      <c r="R4585" s="1">
        <v>5</v>
      </c>
      <c r="S4585" s="11">
        <v>107.78999999999996</v>
      </c>
      <c r="T4585" s="20" t="str">
        <f>VLOOKUP(N4585,Referans!A:B,2,FALSE)</f>
        <v>Mehmet Kaya</v>
      </c>
      <c r="U4585" s="20" t="str">
        <f>INDEX(Referans!B:B,MATCH(N4585,Referans!A:A,0))</f>
        <v>Mehmet Kaya</v>
      </c>
      <c r="V4585" s="20" t="str">
        <f t="shared" si="71"/>
        <v>KARLI</v>
      </c>
    </row>
    <row r="4586" spans="1:22" x14ac:dyDescent="0.25">
      <c r="A4586" s="1">
        <v>7758</v>
      </c>
      <c r="B4586" s="19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1">
        <v>43.6</v>
      </c>
      <c r="R4586" s="1">
        <v>4</v>
      </c>
      <c r="S4586" s="11">
        <v>12.208000000000002</v>
      </c>
      <c r="T4586" s="20" t="str">
        <f>VLOOKUP(N4586,Referans!A:B,2,FALSE)</f>
        <v>Mehmet Kaya</v>
      </c>
      <c r="U4586" s="20" t="str">
        <f>INDEX(Referans!B:B,MATCH(N4586,Referans!A:A,0))</f>
        <v>Mehmet Kaya</v>
      </c>
      <c r="V4586" s="20" t="str">
        <f t="shared" si="71"/>
        <v>KARLI</v>
      </c>
    </row>
    <row r="4587" spans="1:22" x14ac:dyDescent="0.25">
      <c r="A4587" s="1">
        <v>7759</v>
      </c>
      <c r="B4587" s="19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1">
        <v>154.94999999999999</v>
      </c>
      <c r="R4587" s="1">
        <v>3</v>
      </c>
      <c r="S4587" s="11">
        <v>30.989999999999995</v>
      </c>
      <c r="T4587" s="20" t="str">
        <f>VLOOKUP(N4587,Referans!A:B,2,FALSE)</f>
        <v>Ahmet Yılmaz</v>
      </c>
      <c r="U4587" s="20" t="str">
        <f>INDEX(Referans!B:B,MATCH(N4587,Referans!A:A,0))</f>
        <v>Ahmet Yılmaz</v>
      </c>
      <c r="V4587" s="20" t="str">
        <f t="shared" si="71"/>
        <v>KARLI</v>
      </c>
    </row>
    <row r="4588" spans="1:22" x14ac:dyDescent="0.25">
      <c r="A4588" s="1">
        <v>7760</v>
      </c>
      <c r="B4588" s="19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1">
        <v>15.552000000000003</v>
      </c>
      <c r="R4588" s="1">
        <v>3</v>
      </c>
      <c r="S4588" s="11">
        <v>5.4432</v>
      </c>
      <c r="T4588" s="20" t="str">
        <f>VLOOKUP(N4588,Referans!A:B,2,FALSE)</f>
        <v>Ayşe Demir</v>
      </c>
      <c r="U4588" s="20" t="str">
        <f>INDEX(Referans!B:B,MATCH(N4588,Referans!A:A,0))</f>
        <v>Ayşe Demir</v>
      </c>
      <c r="V4588" s="20" t="str">
        <f t="shared" si="71"/>
        <v>KARLI</v>
      </c>
    </row>
    <row r="4589" spans="1:22" x14ac:dyDescent="0.25">
      <c r="A4589" s="1">
        <v>7762</v>
      </c>
      <c r="B4589" s="19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1">
        <v>10.368000000000002</v>
      </c>
      <c r="R4589" s="1">
        <v>2</v>
      </c>
      <c r="S4589" s="11">
        <v>3.6288</v>
      </c>
      <c r="T4589" s="20" t="str">
        <f>VLOOKUP(N4589,Referans!A:B,2,FALSE)</f>
        <v>Ayşe Demir</v>
      </c>
      <c r="U4589" s="20" t="str">
        <f>INDEX(Referans!B:B,MATCH(N4589,Referans!A:A,0))</f>
        <v>Ayşe Demir</v>
      </c>
      <c r="V4589" s="20" t="str">
        <f t="shared" si="71"/>
        <v>KARLI</v>
      </c>
    </row>
    <row r="4590" spans="1:22" x14ac:dyDescent="0.25">
      <c r="A4590" s="1">
        <v>7763</v>
      </c>
      <c r="B4590" s="19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1">
        <v>2.2239999999999998</v>
      </c>
      <c r="R4590" s="1">
        <v>1</v>
      </c>
      <c r="S4590" s="11">
        <v>0.55599999999999994</v>
      </c>
      <c r="T4590" s="20" t="str">
        <f>VLOOKUP(N4590,Referans!A:B,2,FALSE)</f>
        <v>Ayşe Demir</v>
      </c>
      <c r="U4590" s="20" t="str">
        <f>INDEX(Referans!B:B,MATCH(N4590,Referans!A:A,0))</f>
        <v>Ayşe Demir</v>
      </c>
      <c r="V4590" s="20" t="str">
        <f t="shared" si="71"/>
        <v>KARLI</v>
      </c>
    </row>
    <row r="4591" spans="1:22" x14ac:dyDescent="0.25">
      <c r="A4591" s="1">
        <v>7765</v>
      </c>
      <c r="B4591" s="19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1">
        <v>17.52</v>
      </c>
      <c r="R4591" s="1">
        <v>3</v>
      </c>
      <c r="S4591" s="11">
        <v>5.2559999999999993</v>
      </c>
      <c r="T4591" s="20" t="str">
        <f>VLOOKUP(N4591,Referans!A:B,2,FALSE)</f>
        <v>Ayşe Demir</v>
      </c>
      <c r="U4591" s="20" t="str">
        <f>INDEX(Referans!B:B,MATCH(N4591,Referans!A:A,0))</f>
        <v>Ayşe Demir</v>
      </c>
      <c r="V4591" s="20" t="str">
        <f t="shared" si="71"/>
        <v>KARLI</v>
      </c>
    </row>
    <row r="4592" spans="1:22" x14ac:dyDescent="0.25">
      <c r="A4592" s="1">
        <v>7766</v>
      </c>
      <c r="B4592" s="19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1">
        <v>1779.9</v>
      </c>
      <c r="R4592" s="1">
        <v>5</v>
      </c>
      <c r="S4592" s="11">
        <v>373.77899999999983</v>
      </c>
      <c r="T4592" s="20" t="str">
        <f>VLOOKUP(N4592,Referans!A:B,2,FALSE)</f>
        <v>Ahmet Yılmaz</v>
      </c>
      <c r="U4592" s="20" t="str">
        <f>INDEX(Referans!B:B,MATCH(N4592,Referans!A:A,0))</f>
        <v>Ahmet Yılmaz</v>
      </c>
      <c r="V4592" s="20" t="str">
        <f t="shared" si="71"/>
        <v>KARLI</v>
      </c>
    </row>
    <row r="4593" spans="1:22" x14ac:dyDescent="0.25">
      <c r="A4593" s="1">
        <v>7767</v>
      </c>
      <c r="B4593" s="19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1">
        <v>219.89999999999998</v>
      </c>
      <c r="R4593" s="1">
        <v>5</v>
      </c>
      <c r="S4593" s="11">
        <v>59.373000000000005</v>
      </c>
      <c r="T4593" s="20" t="str">
        <f>VLOOKUP(N4593,Referans!A:B,2,FALSE)</f>
        <v>Ayşe Demir</v>
      </c>
      <c r="U4593" s="20" t="str">
        <f>INDEX(Referans!B:B,MATCH(N4593,Referans!A:A,0))</f>
        <v>Ayşe Demir</v>
      </c>
      <c r="V4593" s="20" t="str">
        <f t="shared" si="71"/>
        <v>KARLI</v>
      </c>
    </row>
    <row r="4594" spans="1:22" x14ac:dyDescent="0.25">
      <c r="A4594" s="1">
        <v>7769</v>
      </c>
      <c r="B4594" s="19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1">
        <v>26.720000000000002</v>
      </c>
      <c r="R4594" s="1">
        <v>5</v>
      </c>
      <c r="S4594" s="11">
        <v>9.3520000000000003</v>
      </c>
      <c r="T4594" s="20" t="str">
        <f>VLOOKUP(N4594,Referans!A:B,2,FALSE)</f>
        <v>Ayşe Demir</v>
      </c>
      <c r="U4594" s="20" t="str">
        <f>INDEX(Referans!B:B,MATCH(N4594,Referans!A:A,0))</f>
        <v>Ayşe Demir</v>
      </c>
      <c r="V4594" s="20" t="str">
        <f t="shared" si="71"/>
        <v>KARLI</v>
      </c>
    </row>
    <row r="4595" spans="1:22" x14ac:dyDescent="0.25">
      <c r="A4595" s="1">
        <v>7770</v>
      </c>
      <c r="B4595" s="19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1">
        <v>1039.7280000000001</v>
      </c>
      <c r="R4595" s="1">
        <v>2</v>
      </c>
      <c r="S4595" s="11">
        <v>90.976200000000063</v>
      </c>
      <c r="T4595" s="20" t="str">
        <f>VLOOKUP(N4595,Referans!A:B,2,FALSE)</f>
        <v>Mehmet Kaya</v>
      </c>
      <c r="U4595" s="20" t="str">
        <f>INDEX(Referans!B:B,MATCH(N4595,Referans!A:A,0))</f>
        <v>Mehmet Kaya</v>
      </c>
      <c r="V4595" s="20" t="str">
        <f t="shared" si="71"/>
        <v>KARLI</v>
      </c>
    </row>
    <row r="4596" spans="1:22" x14ac:dyDescent="0.25">
      <c r="A4596" s="1">
        <v>7771</v>
      </c>
      <c r="B4596" s="19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1">
        <v>45.96</v>
      </c>
      <c r="R4596" s="1">
        <v>2</v>
      </c>
      <c r="S4596" s="11">
        <v>13.787999999999997</v>
      </c>
      <c r="T4596" s="20" t="str">
        <f>VLOOKUP(N4596,Referans!A:B,2,FALSE)</f>
        <v>Ayşe Demir</v>
      </c>
      <c r="U4596" s="20" t="str">
        <f>INDEX(Referans!B:B,MATCH(N4596,Referans!A:A,0))</f>
        <v>Ayşe Demir</v>
      </c>
      <c r="V4596" s="20" t="str">
        <f t="shared" si="71"/>
        <v>KARLI</v>
      </c>
    </row>
    <row r="4597" spans="1:22" x14ac:dyDescent="0.25">
      <c r="A4597" s="1">
        <v>7772</v>
      </c>
      <c r="B4597" s="19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1">
        <v>456.58800000000008</v>
      </c>
      <c r="R4597" s="1">
        <v>2</v>
      </c>
      <c r="S4597" s="11">
        <v>-304.39200000000005</v>
      </c>
      <c r="T4597" s="20" t="str">
        <f>VLOOKUP(N4597,Referans!A:B,2,FALSE)</f>
        <v>Ayşe Demir</v>
      </c>
      <c r="U4597" s="20" t="str">
        <f>INDEX(Referans!B:B,MATCH(N4597,Referans!A:A,0))</f>
        <v>Ayşe Demir</v>
      </c>
      <c r="V4597" s="20" t="str">
        <f t="shared" si="71"/>
        <v>ZARARLI</v>
      </c>
    </row>
    <row r="4598" spans="1:22" x14ac:dyDescent="0.25">
      <c r="A4598" s="1">
        <v>7773</v>
      </c>
      <c r="B4598" s="19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1">
        <v>4499.9850000000006</v>
      </c>
      <c r="R4598" s="1">
        <v>5</v>
      </c>
      <c r="S4598" s="11">
        <v>-6599.978000000001</v>
      </c>
      <c r="T4598" s="20" t="str">
        <f>VLOOKUP(N4598,Referans!A:B,2,FALSE)</f>
        <v>Mehmet Kaya</v>
      </c>
      <c r="U4598" s="20" t="str">
        <f>INDEX(Referans!B:B,MATCH(N4598,Referans!A:A,0))</f>
        <v>Mehmet Kaya</v>
      </c>
      <c r="V4598" s="20" t="str">
        <f t="shared" si="71"/>
        <v>ZARARLI</v>
      </c>
    </row>
    <row r="4599" spans="1:22" x14ac:dyDescent="0.25">
      <c r="A4599" s="1">
        <v>7774</v>
      </c>
      <c r="B4599" s="19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1">
        <v>59.975999999999999</v>
      </c>
      <c r="R4599" s="1">
        <v>3</v>
      </c>
      <c r="S4599" s="11">
        <v>11.995199999999997</v>
      </c>
      <c r="T4599" s="20" t="str">
        <f>VLOOKUP(N4599,Referans!A:B,2,FALSE)</f>
        <v>Mehmet Kaya</v>
      </c>
      <c r="U4599" s="20" t="str">
        <f>INDEX(Referans!B:B,MATCH(N4599,Referans!A:A,0))</f>
        <v>Mehmet Kaya</v>
      </c>
      <c r="V4599" s="20" t="str">
        <f t="shared" si="71"/>
        <v>KARLI</v>
      </c>
    </row>
    <row r="4600" spans="1:22" x14ac:dyDescent="0.25">
      <c r="A4600" s="1">
        <v>7775</v>
      </c>
      <c r="B4600" s="19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1">
        <v>6.12</v>
      </c>
      <c r="R4600" s="1">
        <v>3</v>
      </c>
      <c r="S4600" s="11">
        <v>2.8763999999999994</v>
      </c>
      <c r="T4600" s="20" t="str">
        <f>VLOOKUP(N4600,Referans!A:B,2,FALSE)</f>
        <v>Ayşe Demir</v>
      </c>
      <c r="U4600" s="20" t="str">
        <f>INDEX(Referans!B:B,MATCH(N4600,Referans!A:A,0))</f>
        <v>Ayşe Demir</v>
      </c>
      <c r="V4600" s="20" t="str">
        <f t="shared" si="71"/>
        <v>KARLI</v>
      </c>
    </row>
    <row r="4601" spans="1:22" x14ac:dyDescent="0.25">
      <c r="A4601" s="1">
        <v>7780</v>
      </c>
      <c r="B4601" s="19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1">
        <v>203.92</v>
      </c>
      <c r="R4601" s="1">
        <v>4</v>
      </c>
      <c r="S4601" s="11">
        <v>55.058400000000006</v>
      </c>
      <c r="T4601" s="20" t="str">
        <f>VLOOKUP(N4601,Referans!A:B,2,FALSE)</f>
        <v>Ayşe Demir</v>
      </c>
      <c r="U4601" s="20" t="str">
        <f>INDEX(Referans!B:B,MATCH(N4601,Referans!A:A,0))</f>
        <v>Ayşe Demir</v>
      </c>
      <c r="V4601" s="20" t="str">
        <f t="shared" si="71"/>
        <v>KARLI</v>
      </c>
    </row>
    <row r="4602" spans="1:22" x14ac:dyDescent="0.25">
      <c r="A4602" s="1">
        <v>7781</v>
      </c>
      <c r="B4602" s="19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1">
        <v>29.56</v>
      </c>
      <c r="R4602" s="1">
        <v>4</v>
      </c>
      <c r="S4602" s="11">
        <v>7.9812000000000012</v>
      </c>
      <c r="T4602" s="20" t="str">
        <f>VLOOKUP(N4602,Referans!A:B,2,FALSE)</f>
        <v>Mehmet Kaya</v>
      </c>
      <c r="U4602" s="20" t="str">
        <f>INDEX(Referans!B:B,MATCH(N4602,Referans!A:A,0))</f>
        <v>Mehmet Kaya</v>
      </c>
      <c r="V4602" s="20" t="str">
        <f t="shared" si="71"/>
        <v>KARLI</v>
      </c>
    </row>
    <row r="4603" spans="1:22" x14ac:dyDescent="0.25">
      <c r="A4603" s="1">
        <v>7783</v>
      </c>
      <c r="B4603" s="19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1">
        <v>45.248000000000005</v>
      </c>
      <c r="R4603" s="1">
        <v>2</v>
      </c>
      <c r="S4603" s="11">
        <v>3.9591999999999992</v>
      </c>
      <c r="T4603" s="20" t="str">
        <f>VLOOKUP(N4603,Referans!A:B,2,FALSE)</f>
        <v>Ayşe Demir</v>
      </c>
      <c r="U4603" s="20" t="str">
        <f>INDEX(Referans!B:B,MATCH(N4603,Referans!A:A,0))</f>
        <v>Ayşe Demir</v>
      </c>
      <c r="V4603" s="20" t="str">
        <f t="shared" si="71"/>
        <v>KARLI</v>
      </c>
    </row>
    <row r="4604" spans="1:22" x14ac:dyDescent="0.25">
      <c r="A4604" s="1">
        <v>7784</v>
      </c>
      <c r="B4604" s="19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1">
        <v>876.30000000000007</v>
      </c>
      <c r="R4604" s="1">
        <v>10</v>
      </c>
      <c r="S4604" s="11">
        <v>-292.10000000000014</v>
      </c>
      <c r="T4604" s="20" t="str">
        <f>VLOOKUP(N4604,Referans!A:B,2,FALSE)</f>
        <v>Ahmet Yılmaz</v>
      </c>
      <c r="U4604" s="20" t="str">
        <f>INDEX(Referans!B:B,MATCH(N4604,Referans!A:A,0))</f>
        <v>Ahmet Yılmaz</v>
      </c>
      <c r="V4604" s="20" t="str">
        <f t="shared" si="71"/>
        <v>ZARARLI</v>
      </c>
    </row>
    <row r="4605" spans="1:22" x14ac:dyDescent="0.25">
      <c r="A4605" s="1">
        <v>7785</v>
      </c>
      <c r="B4605" s="19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1">
        <v>185.376</v>
      </c>
      <c r="R4605" s="1">
        <v>2</v>
      </c>
      <c r="S4605" s="11">
        <v>-34.758000000000017</v>
      </c>
      <c r="T4605" s="20" t="str">
        <f>VLOOKUP(N4605,Referans!A:B,2,FALSE)</f>
        <v>Ayşe Demir</v>
      </c>
      <c r="U4605" s="20" t="str">
        <f>INDEX(Referans!B:B,MATCH(N4605,Referans!A:A,0))</f>
        <v>Ayşe Demir</v>
      </c>
      <c r="V4605" s="20" t="str">
        <f t="shared" si="71"/>
        <v>ZARARLI</v>
      </c>
    </row>
    <row r="4606" spans="1:22" x14ac:dyDescent="0.25">
      <c r="A4606" s="1">
        <v>7787</v>
      </c>
      <c r="B4606" s="19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1">
        <v>2.8899999999999992</v>
      </c>
      <c r="R4606" s="1">
        <v>1</v>
      </c>
      <c r="S4606" s="11">
        <v>-4.7685000000000013</v>
      </c>
      <c r="T4606" s="20" t="str">
        <f>VLOOKUP(N4606,Referans!A:B,2,FALSE)</f>
        <v>Ayşe Demir</v>
      </c>
      <c r="U4606" s="20" t="str">
        <f>INDEX(Referans!B:B,MATCH(N4606,Referans!A:A,0))</f>
        <v>Ayşe Demir</v>
      </c>
      <c r="V4606" s="20" t="str">
        <f t="shared" si="71"/>
        <v>ZARARLI</v>
      </c>
    </row>
    <row r="4607" spans="1:22" x14ac:dyDescent="0.25">
      <c r="A4607" s="1">
        <v>7788</v>
      </c>
      <c r="B4607" s="19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1">
        <v>7.8960000000000008</v>
      </c>
      <c r="R4607" s="1">
        <v>3</v>
      </c>
      <c r="S4607" s="11">
        <v>2.4674999999999994</v>
      </c>
      <c r="T4607" s="20" t="str">
        <f>VLOOKUP(N4607,Referans!A:B,2,FALSE)</f>
        <v>Ayşe Demir</v>
      </c>
      <c r="U4607" s="20" t="str">
        <f>INDEX(Referans!B:B,MATCH(N4607,Referans!A:A,0))</f>
        <v>Ayşe Demir</v>
      </c>
      <c r="V4607" s="20" t="str">
        <f t="shared" si="71"/>
        <v>KARLI</v>
      </c>
    </row>
    <row r="4608" spans="1:22" x14ac:dyDescent="0.25">
      <c r="A4608" s="1">
        <v>7789</v>
      </c>
      <c r="B4608" s="19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1">
        <v>22.608000000000001</v>
      </c>
      <c r="R4608" s="1">
        <v>3</v>
      </c>
      <c r="S4608" s="11">
        <v>-10.173599999999997</v>
      </c>
      <c r="T4608" s="20" t="str">
        <f>VLOOKUP(N4608,Referans!A:B,2,FALSE)</f>
        <v>Ahmet Yılmaz</v>
      </c>
      <c r="U4608" s="20" t="str">
        <f>INDEX(Referans!B:B,MATCH(N4608,Referans!A:A,0))</f>
        <v>Ahmet Yılmaz</v>
      </c>
      <c r="V4608" s="20" t="str">
        <f t="shared" si="71"/>
        <v>ZARARLI</v>
      </c>
    </row>
    <row r="4609" spans="1:22" x14ac:dyDescent="0.25">
      <c r="A4609" s="1">
        <v>7790</v>
      </c>
      <c r="B4609" s="19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1">
        <v>30.527999999999999</v>
      </c>
      <c r="R4609" s="1">
        <v>8</v>
      </c>
      <c r="S4609" s="11">
        <v>9.5399999999999974</v>
      </c>
      <c r="T4609" s="20" t="str">
        <f>VLOOKUP(N4609,Referans!A:B,2,FALSE)</f>
        <v>Ayşe Demir</v>
      </c>
      <c r="U4609" s="20" t="str">
        <f>INDEX(Referans!B:B,MATCH(N4609,Referans!A:A,0))</f>
        <v>Ayşe Demir</v>
      </c>
      <c r="V4609" s="20" t="str">
        <f t="shared" si="71"/>
        <v>KARLI</v>
      </c>
    </row>
    <row r="4610" spans="1:22" x14ac:dyDescent="0.25">
      <c r="A4610" s="1">
        <v>7791</v>
      </c>
      <c r="B4610" s="19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1">
        <v>4.8420000000000005</v>
      </c>
      <c r="R4610" s="1">
        <v>3</v>
      </c>
      <c r="S4610" s="11">
        <v>-3.3893999999999984</v>
      </c>
      <c r="T4610" s="20" t="str">
        <f>VLOOKUP(N4610,Referans!A:B,2,FALSE)</f>
        <v>Ayşe Demir</v>
      </c>
      <c r="U4610" s="20" t="str">
        <f>INDEX(Referans!B:B,MATCH(N4610,Referans!A:A,0))</f>
        <v>Ayşe Demir</v>
      </c>
      <c r="V4610" s="20" t="str">
        <f t="shared" ref="V4610:V4673" si="72">IF(S4610&gt;0,"KARLI",IF(S4610=0,"KAR VEYA ZARAR YOK","ZARARLI"))</f>
        <v>ZARARLI</v>
      </c>
    </row>
    <row r="4611" spans="1:22" x14ac:dyDescent="0.25">
      <c r="A4611" s="1">
        <v>7792</v>
      </c>
      <c r="B4611" s="19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1">
        <v>1.7999999999999996</v>
      </c>
      <c r="R4611" s="1">
        <v>5</v>
      </c>
      <c r="S4611" s="11">
        <v>-2.8800000000000008</v>
      </c>
      <c r="T4611" s="20" t="str">
        <f>VLOOKUP(N4611,Referans!A:B,2,FALSE)</f>
        <v>Ayşe Demir</v>
      </c>
      <c r="U4611" s="20" t="str">
        <f>INDEX(Referans!B:B,MATCH(N4611,Referans!A:A,0))</f>
        <v>Ayşe Demir</v>
      </c>
      <c r="V4611" s="20" t="str">
        <f t="shared" si="72"/>
        <v>ZARARLI</v>
      </c>
    </row>
    <row r="4612" spans="1:22" x14ac:dyDescent="0.25">
      <c r="A4612" s="1">
        <v>7793</v>
      </c>
      <c r="B4612" s="19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1">
        <v>39.984000000000002</v>
      </c>
      <c r="R4612" s="1">
        <v>2</v>
      </c>
      <c r="S4612" s="11">
        <v>-1.4994000000000067</v>
      </c>
      <c r="T4612" s="20" t="str">
        <f>VLOOKUP(N4612,Referans!A:B,2,FALSE)</f>
        <v>Mehmet Kaya</v>
      </c>
      <c r="U4612" s="20" t="str">
        <f>INDEX(Referans!B:B,MATCH(N4612,Referans!A:A,0))</f>
        <v>Mehmet Kaya</v>
      </c>
      <c r="V4612" s="20" t="str">
        <f t="shared" si="72"/>
        <v>ZARARLI</v>
      </c>
    </row>
    <row r="4613" spans="1:22" x14ac:dyDescent="0.25">
      <c r="A4613" s="1">
        <v>7798</v>
      </c>
      <c r="B4613" s="19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1">
        <v>47.01</v>
      </c>
      <c r="R4613" s="1">
        <v>3</v>
      </c>
      <c r="S4613" s="11">
        <v>22.094699999999996</v>
      </c>
      <c r="T4613" s="20" t="str">
        <f>VLOOKUP(N4613,Referans!A:B,2,FALSE)</f>
        <v>Ayşe Demir</v>
      </c>
      <c r="U4613" s="20" t="str">
        <f>INDEX(Referans!B:B,MATCH(N4613,Referans!A:A,0))</f>
        <v>Ayşe Demir</v>
      </c>
      <c r="V4613" s="20" t="str">
        <f t="shared" si="72"/>
        <v>KARLI</v>
      </c>
    </row>
    <row r="4614" spans="1:22" x14ac:dyDescent="0.25">
      <c r="A4614" s="1">
        <v>7799</v>
      </c>
      <c r="B4614" s="19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1">
        <v>469.99</v>
      </c>
      <c r="R4614" s="1">
        <v>1</v>
      </c>
      <c r="S4614" s="11">
        <v>136.29709999999994</v>
      </c>
      <c r="T4614" s="20" t="str">
        <f>VLOOKUP(N4614,Referans!A:B,2,FALSE)</f>
        <v>Mehmet Kaya</v>
      </c>
      <c r="U4614" s="20" t="str">
        <f>INDEX(Referans!B:B,MATCH(N4614,Referans!A:A,0))</f>
        <v>Mehmet Kaya</v>
      </c>
      <c r="V4614" s="20" t="str">
        <f t="shared" si="72"/>
        <v>KARLI</v>
      </c>
    </row>
    <row r="4615" spans="1:22" x14ac:dyDescent="0.25">
      <c r="A4615" s="1">
        <v>7800</v>
      </c>
      <c r="B4615" s="19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1">
        <v>207.84600000000003</v>
      </c>
      <c r="R4615" s="1">
        <v>3</v>
      </c>
      <c r="S4615" s="11">
        <v>2.3093999999999895</v>
      </c>
      <c r="T4615" s="20" t="str">
        <f>VLOOKUP(N4615,Referans!A:B,2,FALSE)</f>
        <v>Ahmet Yılmaz</v>
      </c>
      <c r="U4615" s="20" t="str">
        <f>INDEX(Referans!B:B,MATCH(N4615,Referans!A:A,0))</f>
        <v>Ahmet Yılmaz</v>
      </c>
      <c r="V4615" s="20" t="str">
        <f t="shared" si="72"/>
        <v>KARLI</v>
      </c>
    </row>
    <row r="4616" spans="1:22" x14ac:dyDescent="0.25">
      <c r="A4616" s="1">
        <v>7801</v>
      </c>
      <c r="B4616" s="19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1">
        <v>324.74400000000003</v>
      </c>
      <c r="R4616" s="1">
        <v>3</v>
      </c>
      <c r="S4616" s="11">
        <v>-77.126699999999971</v>
      </c>
      <c r="T4616" s="20" t="str">
        <f>VLOOKUP(N4616,Referans!A:B,2,FALSE)</f>
        <v>Ayşe Demir</v>
      </c>
      <c r="U4616" s="20" t="str">
        <f>INDEX(Referans!B:B,MATCH(N4616,Referans!A:A,0))</f>
        <v>Ayşe Demir</v>
      </c>
      <c r="V4616" s="20" t="str">
        <f t="shared" si="72"/>
        <v>ZARARLI</v>
      </c>
    </row>
    <row r="4617" spans="1:22" x14ac:dyDescent="0.25">
      <c r="A4617" s="1">
        <v>7808</v>
      </c>
      <c r="B4617" s="19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1">
        <v>30.828000000000007</v>
      </c>
      <c r="R4617" s="1">
        <v>7</v>
      </c>
      <c r="S4617" s="11">
        <v>-24.662400000000005</v>
      </c>
      <c r="T4617" s="20" t="str">
        <f>VLOOKUP(N4617,Referans!A:B,2,FALSE)</f>
        <v>Ayşe Demir</v>
      </c>
      <c r="U4617" s="20" t="str">
        <f>INDEX(Referans!B:B,MATCH(N4617,Referans!A:A,0))</f>
        <v>Ayşe Demir</v>
      </c>
      <c r="V4617" s="20" t="str">
        <f t="shared" si="72"/>
        <v>ZARARLI</v>
      </c>
    </row>
    <row r="4618" spans="1:22" x14ac:dyDescent="0.25">
      <c r="A4618" s="1">
        <v>7809</v>
      </c>
      <c r="B4618" s="19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1">
        <v>47.616</v>
      </c>
      <c r="R4618" s="1">
        <v>3</v>
      </c>
      <c r="S4618" s="11">
        <v>5.9519999999999946</v>
      </c>
      <c r="T4618" s="20" t="str">
        <f>VLOOKUP(N4618,Referans!A:B,2,FALSE)</f>
        <v>Ayşe Demir</v>
      </c>
      <c r="U4618" s="20" t="str">
        <f>INDEX(Referans!B:B,MATCH(N4618,Referans!A:A,0))</f>
        <v>Ayşe Demir</v>
      </c>
      <c r="V4618" s="20" t="str">
        <f t="shared" si="72"/>
        <v>KARLI</v>
      </c>
    </row>
    <row r="4619" spans="1:22" x14ac:dyDescent="0.25">
      <c r="A4619" s="1">
        <v>7810</v>
      </c>
      <c r="B4619" s="19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1">
        <v>108.78399999999999</v>
      </c>
      <c r="R4619" s="1">
        <v>2</v>
      </c>
      <c r="S4619" s="11">
        <v>10.878399999999999</v>
      </c>
      <c r="T4619" s="20" t="str">
        <f>VLOOKUP(N4619,Referans!A:B,2,FALSE)</f>
        <v>Mehmet Kaya</v>
      </c>
      <c r="U4619" s="20" t="str">
        <f>INDEX(Referans!B:B,MATCH(N4619,Referans!A:A,0))</f>
        <v>Mehmet Kaya</v>
      </c>
      <c r="V4619" s="20" t="str">
        <f t="shared" si="72"/>
        <v>KARLI</v>
      </c>
    </row>
    <row r="4620" spans="1:22" x14ac:dyDescent="0.25">
      <c r="A4620" s="1">
        <v>7811</v>
      </c>
      <c r="B4620" s="19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1">
        <v>4.7699999999999996</v>
      </c>
      <c r="R4620" s="1">
        <v>1</v>
      </c>
      <c r="S4620" s="11">
        <v>2.1464999999999996</v>
      </c>
      <c r="T4620" s="20" t="str">
        <f>VLOOKUP(N4620,Referans!A:B,2,FALSE)</f>
        <v>Ayşe Demir</v>
      </c>
      <c r="U4620" s="20" t="str">
        <f>INDEX(Referans!B:B,MATCH(N4620,Referans!A:A,0))</f>
        <v>Ayşe Demir</v>
      </c>
      <c r="V4620" s="20" t="str">
        <f t="shared" si="72"/>
        <v>KARLI</v>
      </c>
    </row>
    <row r="4621" spans="1:22" x14ac:dyDescent="0.25">
      <c r="A4621" s="1">
        <v>7812</v>
      </c>
      <c r="B4621" s="19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1">
        <v>7.98</v>
      </c>
      <c r="R4621" s="1">
        <v>3</v>
      </c>
      <c r="S4621" s="11">
        <v>2.0747999999999998</v>
      </c>
      <c r="T4621" s="20" t="str">
        <f>VLOOKUP(N4621,Referans!A:B,2,FALSE)</f>
        <v>Ayşe Demir</v>
      </c>
      <c r="U4621" s="20" t="str">
        <f>INDEX(Referans!B:B,MATCH(N4621,Referans!A:A,0))</f>
        <v>Ayşe Demir</v>
      </c>
      <c r="V4621" s="20" t="str">
        <f t="shared" si="72"/>
        <v>KARLI</v>
      </c>
    </row>
    <row r="4622" spans="1:22" x14ac:dyDescent="0.25">
      <c r="A4622" s="1">
        <v>7813</v>
      </c>
      <c r="B4622" s="19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1">
        <v>550.43100000000004</v>
      </c>
      <c r="R4622" s="1">
        <v>3</v>
      </c>
      <c r="S4622" s="11">
        <v>-47.179800000000029</v>
      </c>
      <c r="T4622" s="20" t="str">
        <f>VLOOKUP(N4622,Referans!A:B,2,FALSE)</f>
        <v>Ahmet Yılmaz</v>
      </c>
      <c r="U4622" s="20" t="str">
        <f>INDEX(Referans!B:B,MATCH(N4622,Referans!A:A,0))</f>
        <v>Ahmet Yılmaz</v>
      </c>
      <c r="V4622" s="20" t="str">
        <f t="shared" si="72"/>
        <v>ZARARLI</v>
      </c>
    </row>
    <row r="4623" spans="1:22" x14ac:dyDescent="0.25">
      <c r="A4623" s="1">
        <v>7814</v>
      </c>
      <c r="B4623" s="19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1">
        <v>10.56</v>
      </c>
      <c r="R4623" s="1">
        <v>6</v>
      </c>
      <c r="S4623" s="11">
        <v>4.6464000000000008</v>
      </c>
      <c r="T4623" s="20" t="str">
        <f>VLOOKUP(N4623,Referans!A:B,2,FALSE)</f>
        <v>Ahmet Yılmaz</v>
      </c>
      <c r="U4623" s="20" t="str">
        <f>INDEX(Referans!B:B,MATCH(N4623,Referans!A:A,0))</f>
        <v>Ahmet Yılmaz</v>
      </c>
      <c r="V4623" s="20" t="str">
        <f t="shared" si="72"/>
        <v>KARLI</v>
      </c>
    </row>
    <row r="4624" spans="1:22" x14ac:dyDescent="0.25">
      <c r="A4624" s="1">
        <v>7815</v>
      </c>
      <c r="B4624" s="19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1">
        <v>1497.6659999999999</v>
      </c>
      <c r="R4624" s="1">
        <v>2</v>
      </c>
      <c r="S4624" s="11">
        <v>140.95680000000004</v>
      </c>
      <c r="T4624" s="20" t="str">
        <f>VLOOKUP(N4624,Referans!A:B,2,FALSE)</f>
        <v>Ahmet Yılmaz</v>
      </c>
      <c r="U4624" s="20" t="str">
        <f>INDEX(Referans!B:B,MATCH(N4624,Referans!A:A,0))</f>
        <v>Ahmet Yılmaz</v>
      </c>
      <c r="V4624" s="20" t="str">
        <f t="shared" si="72"/>
        <v>KARLI</v>
      </c>
    </row>
    <row r="4625" spans="1:22" x14ac:dyDescent="0.25">
      <c r="A4625" s="1">
        <v>7816</v>
      </c>
      <c r="B4625" s="19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1">
        <v>17.52</v>
      </c>
      <c r="R4625" s="1">
        <v>2</v>
      </c>
      <c r="S4625" s="11">
        <v>-3.5040000000000022</v>
      </c>
      <c r="T4625" s="20" t="str">
        <f>VLOOKUP(N4625,Referans!A:B,2,FALSE)</f>
        <v>Mehmet Kaya</v>
      </c>
      <c r="U4625" s="20" t="str">
        <f>INDEX(Referans!B:B,MATCH(N4625,Referans!A:A,0))</f>
        <v>Mehmet Kaya</v>
      </c>
      <c r="V4625" s="20" t="str">
        <f t="shared" si="72"/>
        <v>ZARARLI</v>
      </c>
    </row>
    <row r="4626" spans="1:22" x14ac:dyDescent="0.25">
      <c r="A4626" s="1">
        <v>7817</v>
      </c>
      <c r="B4626" s="19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1">
        <v>113.22</v>
      </c>
      <c r="R4626" s="1">
        <v>3</v>
      </c>
      <c r="S4626" s="11">
        <v>29.437200000000001</v>
      </c>
      <c r="T4626" s="20" t="str">
        <f>VLOOKUP(N4626,Referans!A:B,2,FALSE)</f>
        <v>Ayşe Demir</v>
      </c>
      <c r="U4626" s="20" t="str">
        <f>INDEX(Referans!B:B,MATCH(N4626,Referans!A:A,0))</f>
        <v>Ayşe Demir</v>
      </c>
      <c r="V4626" s="20" t="str">
        <f t="shared" si="72"/>
        <v>KARLI</v>
      </c>
    </row>
    <row r="4627" spans="1:22" x14ac:dyDescent="0.25">
      <c r="A4627" s="1">
        <v>7818</v>
      </c>
      <c r="B4627" s="19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1">
        <v>35.880000000000003</v>
      </c>
      <c r="R4627" s="1">
        <v>6</v>
      </c>
      <c r="S4627" s="11">
        <v>17.581200000000003</v>
      </c>
      <c r="T4627" s="20" t="str">
        <f>VLOOKUP(N4627,Referans!A:B,2,FALSE)</f>
        <v>Ayşe Demir</v>
      </c>
      <c r="U4627" s="20" t="str">
        <f>INDEX(Referans!B:B,MATCH(N4627,Referans!A:A,0))</f>
        <v>Ayşe Demir</v>
      </c>
      <c r="V4627" s="20" t="str">
        <f t="shared" si="72"/>
        <v>KARLI</v>
      </c>
    </row>
    <row r="4628" spans="1:22" x14ac:dyDescent="0.25">
      <c r="A4628" s="1">
        <v>7819</v>
      </c>
      <c r="B4628" s="19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1">
        <v>4535.9760000000006</v>
      </c>
      <c r="R4628" s="1">
        <v>3</v>
      </c>
      <c r="S4628" s="11">
        <v>1644.2912999999999</v>
      </c>
      <c r="T4628" s="20" t="str">
        <f>VLOOKUP(N4628,Referans!A:B,2,FALSE)</f>
        <v>Ayşe Demir</v>
      </c>
      <c r="U4628" s="20" t="str">
        <f>INDEX(Referans!B:B,MATCH(N4628,Referans!A:A,0))</f>
        <v>Ayşe Demir</v>
      </c>
      <c r="V4628" s="20" t="str">
        <f t="shared" si="72"/>
        <v>KARLI</v>
      </c>
    </row>
    <row r="4629" spans="1:22" x14ac:dyDescent="0.25">
      <c r="A4629" s="1">
        <v>7820</v>
      </c>
      <c r="B4629" s="19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1">
        <v>11.84</v>
      </c>
      <c r="R4629" s="1">
        <v>8</v>
      </c>
      <c r="S4629" s="11">
        <v>5.6831999999999994</v>
      </c>
      <c r="T4629" s="20" t="str">
        <f>VLOOKUP(N4629,Referans!A:B,2,FALSE)</f>
        <v>Ayşe Demir</v>
      </c>
      <c r="U4629" s="20" t="str">
        <f>INDEX(Referans!B:B,MATCH(N4629,Referans!A:A,0))</f>
        <v>Ayşe Demir</v>
      </c>
      <c r="V4629" s="20" t="str">
        <f t="shared" si="72"/>
        <v>KARLI</v>
      </c>
    </row>
    <row r="4630" spans="1:22" x14ac:dyDescent="0.25">
      <c r="A4630" s="1">
        <v>7821</v>
      </c>
      <c r="B4630" s="19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1">
        <v>592.74</v>
      </c>
      <c r="R4630" s="1">
        <v>6</v>
      </c>
      <c r="S4630" s="11">
        <v>160.03979999999999</v>
      </c>
      <c r="T4630" s="20" t="str">
        <f>VLOOKUP(N4630,Referans!A:B,2,FALSE)</f>
        <v>Ayşe Demir</v>
      </c>
      <c r="U4630" s="20" t="str">
        <f>INDEX(Referans!B:B,MATCH(N4630,Referans!A:A,0))</f>
        <v>Ayşe Demir</v>
      </c>
      <c r="V4630" s="20" t="str">
        <f t="shared" si="72"/>
        <v>KARLI</v>
      </c>
    </row>
    <row r="4631" spans="1:22" x14ac:dyDescent="0.25">
      <c r="A4631" s="1">
        <v>7822</v>
      </c>
      <c r="B4631" s="19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1">
        <v>111.67200000000001</v>
      </c>
      <c r="R4631" s="1">
        <v>9</v>
      </c>
      <c r="S4631" s="11">
        <v>6.9794999999999909</v>
      </c>
      <c r="T4631" s="20" t="str">
        <f>VLOOKUP(N4631,Referans!A:B,2,FALSE)</f>
        <v>Ayşe Demir</v>
      </c>
      <c r="U4631" s="20" t="str">
        <f>INDEX(Referans!B:B,MATCH(N4631,Referans!A:A,0))</f>
        <v>Ayşe Demir</v>
      </c>
      <c r="V4631" s="20" t="str">
        <f t="shared" si="72"/>
        <v>KARLI</v>
      </c>
    </row>
    <row r="4632" spans="1:22" x14ac:dyDescent="0.25">
      <c r="A4632" s="1">
        <v>7827</v>
      </c>
      <c r="B4632" s="19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1">
        <v>508.76800000000003</v>
      </c>
      <c r="R4632" s="1">
        <v>4</v>
      </c>
      <c r="S4632" s="11">
        <v>38.157600000000002</v>
      </c>
      <c r="T4632" s="20" t="str">
        <f>VLOOKUP(N4632,Referans!A:B,2,FALSE)</f>
        <v>Mehmet Kaya</v>
      </c>
      <c r="U4632" s="20" t="str">
        <f>INDEX(Referans!B:B,MATCH(N4632,Referans!A:A,0))</f>
        <v>Mehmet Kaya</v>
      </c>
      <c r="V4632" s="20" t="str">
        <f t="shared" si="72"/>
        <v>KARLI</v>
      </c>
    </row>
    <row r="4633" spans="1:22" x14ac:dyDescent="0.25">
      <c r="A4633" s="1">
        <v>7828</v>
      </c>
      <c r="B4633" s="19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1">
        <v>9.9120000000000008</v>
      </c>
      <c r="R4633" s="1">
        <v>3</v>
      </c>
      <c r="S4633" s="11">
        <v>3.2213999999999996</v>
      </c>
      <c r="T4633" s="20" t="str">
        <f>VLOOKUP(N4633,Referans!A:B,2,FALSE)</f>
        <v>Ayşe Demir</v>
      </c>
      <c r="U4633" s="20" t="str">
        <f>INDEX(Referans!B:B,MATCH(N4633,Referans!A:A,0))</f>
        <v>Ayşe Demir</v>
      </c>
      <c r="V4633" s="20" t="str">
        <f t="shared" si="72"/>
        <v>KARLI</v>
      </c>
    </row>
    <row r="4634" spans="1:22" x14ac:dyDescent="0.25">
      <c r="A4634" s="1">
        <v>7833</v>
      </c>
      <c r="B4634" s="19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1">
        <v>19.136000000000003</v>
      </c>
      <c r="R4634" s="1">
        <v>2</v>
      </c>
      <c r="S4634" s="11">
        <v>1.9136000000000006</v>
      </c>
      <c r="T4634" s="20" t="str">
        <f>VLOOKUP(N4634,Referans!A:B,2,FALSE)</f>
        <v>Mehmet Kaya</v>
      </c>
      <c r="U4634" s="20" t="str">
        <f>INDEX(Referans!B:B,MATCH(N4634,Referans!A:A,0))</f>
        <v>Mehmet Kaya</v>
      </c>
      <c r="V4634" s="20" t="str">
        <f t="shared" si="72"/>
        <v>KARLI</v>
      </c>
    </row>
    <row r="4635" spans="1:22" x14ac:dyDescent="0.25">
      <c r="A4635" s="1">
        <v>7842</v>
      </c>
      <c r="B4635" s="19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1">
        <v>45.96</v>
      </c>
      <c r="R4635" s="1">
        <v>2</v>
      </c>
      <c r="S4635" s="11">
        <v>13.787999999999997</v>
      </c>
      <c r="T4635" s="20" t="str">
        <f>VLOOKUP(N4635,Referans!A:B,2,FALSE)</f>
        <v>Ayşe Demir</v>
      </c>
      <c r="U4635" s="20" t="str">
        <f>INDEX(Referans!B:B,MATCH(N4635,Referans!A:A,0))</f>
        <v>Ayşe Demir</v>
      </c>
      <c r="V4635" s="20" t="str">
        <f t="shared" si="72"/>
        <v>KARLI</v>
      </c>
    </row>
    <row r="4636" spans="1:22" x14ac:dyDescent="0.25">
      <c r="A4636" s="1">
        <v>7845</v>
      </c>
      <c r="B4636" s="19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1">
        <v>124.404</v>
      </c>
      <c r="R4636" s="1">
        <v>4</v>
      </c>
      <c r="S4636" s="11">
        <v>-21.3264</v>
      </c>
      <c r="T4636" s="20" t="str">
        <f>VLOOKUP(N4636,Referans!A:B,2,FALSE)</f>
        <v>Ahmet Yılmaz</v>
      </c>
      <c r="U4636" s="20" t="str">
        <f>INDEX(Referans!B:B,MATCH(N4636,Referans!A:A,0))</f>
        <v>Ahmet Yılmaz</v>
      </c>
      <c r="V4636" s="20" t="str">
        <f t="shared" si="72"/>
        <v>ZARARLI</v>
      </c>
    </row>
    <row r="4637" spans="1:22" x14ac:dyDescent="0.25">
      <c r="A4637" s="1">
        <v>7848</v>
      </c>
      <c r="B4637" s="19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1">
        <v>16.192</v>
      </c>
      <c r="R4637" s="1">
        <v>2</v>
      </c>
      <c r="S4637" s="11">
        <v>-6.8815999999999953</v>
      </c>
      <c r="T4637" s="20" t="str">
        <f>VLOOKUP(N4637,Referans!A:B,2,FALSE)</f>
        <v>Ahmet Yılmaz</v>
      </c>
      <c r="U4637" s="20" t="str">
        <f>INDEX(Referans!B:B,MATCH(N4637,Referans!A:A,0))</f>
        <v>Ahmet Yılmaz</v>
      </c>
      <c r="V4637" s="20" t="str">
        <f t="shared" si="72"/>
        <v>ZARARLI</v>
      </c>
    </row>
    <row r="4638" spans="1:22" x14ac:dyDescent="0.25">
      <c r="A4638" s="1">
        <v>7849</v>
      </c>
      <c r="B4638" s="19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1">
        <v>18.936</v>
      </c>
      <c r="R4638" s="1">
        <v>3</v>
      </c>
      <c r="S4638" s="11">
        <v>-3.787200000000003</v>
      </c>
      <c r="T4638" s="20" t="str">
        <f>VLOOKUP(N4638,Referans!A:B,2,FALSE)</f>
        <v>Ayşe Demir</v>
      </c>
      <c r="U4638" s="20" t="str">
        <f>INDEX(Referans!B:B,MATCH(N4638,Referans!A:A,0))</f>
        <v>Ayşe Demir</v>
      </c>
      <c r="V4638" s="20" t="str">
        <f t="shared" si="72"/>
        <v>ZARARLI</v>
      </c>
    </row>
    <row r="4639" spans="1:22" x14ac:dyDescent="0.25">
      <c r="A4639" s="1">
        <v>7850</v>
      </c>
      <c r="B4639" s="19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1">
        <v>12.672000000000001</v>
      </c>
      <c r="R4639" s="1">
        <v>3</v>
      </c>
      <c r="S4639" s="11">
        <v>-3.1680000000000001</v>
      </c>
      <c r="T4639" s="20" t="str">
        <f>VLOOKUP(N4639,Referans!A:B,2,FALSE)</f>
        <v>Ayşe Demir</v>
      </c>
      <c r="U4639" s="20" t="str">
        <f>INDEX(Referans!B:B,MATCH(N4639,Referans!A:A,0))</f>
        <v>Ayşe Demir</v>
      </c>
      <c r="V4639" s="20" t="str">
        <f t="shared" si="72"/>
        <v>ZARARLI</v>
      </c>
    </row>
    <row r="4640" spans="1:22" x14ac:dyDescent="0.25">
      <c r="A4640" s="1">
        <v>7851</v>
      </c>
      <c r="B4640" s="19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1">
        <v>5.04</v>
      </c>
      <c r="R4640" s="1">
        <v>2</v>
      </c>
      <c r="S4640" s="11">
        <v>1.764</v>
      </c>
      <c r="T4640" s="20" t="str">
        <f>VLOOKUP(N4640,Referans!A:B,2,FALSE)</f>
        <v>Ayşe Demir</v>
      </c>
      <c r="U4640" s="20" t="str">
        <f>INDEX(Referans!B:B,MATCH(N4640,Referans!A:A,0))</f>
        <v>Ayşe Demir</v>
      </c>
      <c r="V4640" s="20" t="str">
        <f t="shared" si="72"/>
        <v>KARLI</v>
      </c>
    </row>
    <row r="4641" spans="1:22" x14ac:dyDescent="0.25">
      <c r="A4641" s="1">
        <v>7855</v>
      </c>
      <c r="B4641" s="19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1">
        <v>320.64</v>
      </c>
      <c r="R4641" s="1">
        <v>4</v>
      </c>
      <c r="S4641" s="11">
        <v>89.779200000000003</v>
      </c>
      <c r="T4641" s="20" t="str">
        <f>VLOOKUP(N4641,Referans!A:B,2,FALSE)</f>
        <v>Ayşe Demir</v>
      </c>
      <c r="U4641" s="20" t="str">
        <f>INDEX(Referans!B:B,MATCH(N4641,Referans!A:A,0))</f>
        <v>Ayşe Demir</v>
      </c>
      <c r="V4641" s="20" t="str">
        <f t="shared" si="72"/>
        <v>KARLI</v>
      </c>
    </row>
    <row r="4642" spans="1:22" x14ac:dyDescent="0.25">
      <c r="A4642" s="1">
        <v>7856</v>
      </c>
      <c r="B4642" s="19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1">
        <v>52</v>
      </c>
      <c r="R4642" s="1">
        <v>4</v>
      </c>
      <c r="S4642" s="11">
        <v>23.4</v>
      </c>
      <c r="T4642" s="20" t="str">
        <f>VLOOKUP(N4642,Referans!A:B,2,FALSE)</f>
        <v>Mehmet Kaya</v>
      </c>
      <c r="U4642" s="20" t="str">
        <f>INDEX(Referans!B:B,MATCH(N4642,Referans!A:A,0))</f>
        <v>Mehmet Kaya</v>
      </c>
      <c r="V4642" s="20" t="str">
        <f t="shared" si="72"/>
        <v>KARLI</v>
      </c>
    </row>
    <row r="4643" spans="1:22" x14ac:dyDescent="0.25">
      <c r="A4643" s="1">
        <v>7861</v>
      </c>
      <c r="B4643" s="19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1">
        <v>18.528000000000002</v>
      </c>
      <c r="R4643" s="1">
        <v>4</v>
      </c>
      <c r="S4643" s="11">
        <v>-12.352</v>
      </c>
      <c r="T4643" s="20" t="str">
        <f>VLOOKUP(N4643,Referans!A:B,2,FALSE)</f>
        <v>Ayşe Demir</v>
      </c>
      <c r="U4643" s="20" t="str">
        <f>INDEX(Referans!B:B,MATCH(N4643,Referans!A:A,0))</f>
        <v>Ayşe Demir</v>
      </c>
      <c r="V4643" s="20" t="str">
        <f t="shared" si="72"/>
        <v>ZARARLI</v>
      </c>
    </row>
    <row r="4644" spans="1:22" x14ac:dyDescent="0.25">
      <c r="A4644" s="1">
        <v>7869</v>
      </c>
      <c r="B4644" s="19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1">
        <v>13.38</v>
      </c>
      <c r="R4644" s="1">
        <v>2</v>
      </c>
      <c r="S4644" s="11">
        <v>6.1547999999999998</v>
      </c>
      <c r="T4644" s="20" t="str">
        <f>VLOOKUP(N4644,Referans!A:B,2,FALSE)</f>
        <v>Ayşe Demir</v>
      </c>
      <c r="U4644" s="20" t="str">
        <f>INDEX(Referans!B:B,MATCH(N4644,Referans!A:A,0))</f>
        <v>Ayşe Demir</v>
      </c>
      <c r="V4644" s="20" t="str">
        <f t="shared" si="72"/>
        <v>KARLI</v>
      </c>
    </row>
    <row r="4645" spans="1:22" x14ac:dyDescent="0.25">
      <c r="A4645" s="1">
        <v>7870</v>
      </c>
      <c r="B4645" s="19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1">
        <v>24</v>
      </c>
      <c r="R4645" s="1">
        <v>2</v>
      </c>
      <c r="S4645" s="11">
        <v>-2.6999999999999993</v>
      </c>
      <c r="T4645" s="20" t="str">
        <f>VLOOKUP(N4645,Referans!A:B,2,FALSE)</f>
        <v>Mehmet Kaya</v>
      </c>
      <c r="U4645" s="20" t="str">
        <f>INDEX(Referans!B:B,MATCH(N4645,Referans!A:A,0))</f>
        <v>Mehmet Kaya</v>
      </c>
      <c r="V4645" s="20" t="str">
        <f t="shared" si="72"/>
        <v>ZARARLI</v>
      </c>
    </row>
    <row r="4646" spans="1:22" x14ac:dyDescent="0.25">
      <c r="A4646" s="1">
        <v>7871</v>
      </c>
      <c r="B4646" s="19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1">
        <v>24.448</v>
      </c>
      <c r="R4646" s="1">
        <v>4</v>
      </c>
      <c r="S4646" s="11">
        <v>8.8623999999999992</v>
      </c>
      <c r="T4646" s="20" t="str">
        <f>VLOOKUP(N4646,Referans!A:B,2,FALSE)</f>
        <v>Ayşe Demir</v>
      </c>
      <c r="U4646" s="20" t="str">
        <f>INDEX(Referans!B:B,MATCH(N4646,Referans!A:A,0))</f>
        <v>Ayşe Demir</v>
      </c>
      <c r="V4646" s="20" t="str">
        <f t="shared" si="72"/>
        <v>KARLI</v>
      </c>
    </row>
    <row r="4647" spans="1:22" x14ac:dyDescent="0.25">
      <c r="A4647" s="1">
        <v>7872</v>
      </c>
      <c r="B4647" s="19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1">
        <v>6.16</v>
      </c>
      <c r="R4647" s="1">
        <v>2</v>
      </c>
      <c r="S4647" s="11">
        <v>2.9567999999999999</v>
      </c>
      <c r="T4647" s="20" t="str">
        <f>VLOOKUP(N4647,Referans!A:B,2,FALSE)</f>
        <v>Ayşe Demir</v>
      </c>
      <c r="U4647" s="20" t="str">
        <f>INDEX(Referans!B:B,MATCH(N4647,Referans!A:A,0))</f>
        <v>Ayşe Demir</v>
      </c>
      <c r="V4647" s="20" t="str">
        <f t="shared" si="72"/>
        <v>KARLI</v>
      </c>
    </row>
    <row r="4648" spans="1:22" x14ac:dyDescent="0.25">
      <c r="A4648" s="1">
        <v>7873</v>
      </c>
      <c r="B4648" s="19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1">
        <v>915.13600000000008</v>
      </c>
      <c r="R4648" s="1">
        <v>4</v>
      </c>
      <c r="S4648" s="11">
        <v>102.95279999999988</v>
      </c>
      <c r="T4648" s="20" t="str">
        <f>VLOOKUP(N4648,Referans!A:B,2,FALSE)</f>
        <v>Ahmet Yılmaz</v>
      </c>
      <c r="U4648" s="20" t="str">
        <f>INDEX(Referans!B:B,MATCH(N4648,Referans!A:A,0))</f>
        <v>Ahmet Yılmaz</v>
      </c>
      <c r="V4648" s="20" t="str">
        <f t="shared" si="72"/>
        <v>KARLI</v>
      </c>
    </row>
    <row r="4649" spans="1:22" x14ac:dyDescent="0.25">
      <c r="A4649" s="1">
        <v>7874</v>
      </c>
      <c r="B4649" s="19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1">
        <v>8.56</v>
      </c>
      <c r="R4649" s="1">
        <v>2</v>
      </c>
      <c r="S4649" s="11">
        <v>3.8519999999999994</v>
      </c>
      <c r="T4649" s="20" t="str">
        <f>VLOOKUP(N4649,Referans!A:B,2,FALSE)</f>
        <v>Ayşe Demir</v>
      </c>
      <c r="U4649" s="20" t="str">
        <f>INDEX(Referans!B:B,MATCH(N4649,Referans!A:A,0))</f>
        <v>Ayşe Demir</v>
      </c>
      <c r="V4649" s="20" t="str">
        <f t="shared" si="72"/>
        <v>KARLI</v>
      </c>
    </row>
    <row r="4650" spans="1:22" x14ac:dyDescent="0.25">
      <c r="A4650" s="1">
        <v>7875</v>
      </c>
      <c r="B4650" s="19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1">
        <v>97.82</v>
      </c>
      <c r="R4650" s="1">
        <v>2</v>
      </c>
      <c r="S4650" s="11">
        <v>45.975399999999993</v>
      </c>
      <c r="T4650" s="20" t="str">
        <f>VLOOKUP(N4650,Referans!A:B,2,FALSE)</f>
        <v>Ayşe Demir</v>
      </c>
      <c r="U4650" s="20" t="str">
        <f>INDEX(Referans!B:B,MATCH(N4650,Referans!A:A,0))</f>
        <v>Ayşe Demir</v>
      </c>
      <c r="V4650" s="20" t="str">
        <f t="shared" si="72"/>
        <v>KARLI</v>
      </c>
    </row>
    <row r="4651" spans="1:22" x14ac:dyDescent="0.25">
      <c r="A4651" s="1">
        <v>7876</v>
      </c>
      <c r="B4651" s="19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1">
        <v>31.104000000000006</v>
      </c>
      <c r="R4651" s="1">
        <v>6</v>
      </c>
      <c r="S4651" s="11">
        <v>11.2752</v>
      </c>
      <c r="T4651" s="20" t="str">
        <f>VLOOKUP(N4651,Referans!A:B,2,FALSE)</f>
        <v>Ayşe Demir</v>
      </c>
      <c r="U4651" s="20" t="str">
        <f>INDEX(Referans!B:B,MATCH(N4651,Referans!A:A,0))</f>
        <v>Ayşe Demir</v>
      </c>
      <c r="V4651" s="20" t="str">
        <f t="shared" si="72"/>
        <v>KARLI</v>
      </c>
    </row>
    <row r="4652" spans="1:22" x14ac:dyDescent="0.25">
      <c r="A4652" s="1">
        <v>7877</v>
      </c>
      <c r="B4652" s="19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1">
        <v>11.176000000000002</v>
      </c>
      <c r="R4652" s="1">
        <v>1</v>
      </c>
      <c r="S4652" s="11">
        <v>0.8382000000000005</v>
      </c>
      <c r="T4652" s="20" t="str">
        <f>VLOOKUP(N4652,Referans!A:B,2,FALSE)</f>
        <v>Ayşe Demir</v>
      </c>
      <c r="U4652" s="20" t="str">
        <f>INDEX(Referans!B:B,MATCH(N4652,Referans!A:A,0))</f>
        <v>Ayşe Demir</v>
      </c>
      <c r="V4652" s="20" t="str">
        <f t="shared" si="72"/>
        <v>KARLI</v>
      </c>
    </row>
    <row r="4653" spans="1:22" x14ac:dyDescent="0.25">
      <c r="A4653" s="1">
        <v>7879</v>
      </c>
      <c r="B4653" s="19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1">
        <v>242.17600000000004</v>
      </c>
      <c r="R4653" s="1">
        <v>4</v>
      </c>
      <c r="S4653" s="11">
        <v>-302.72000000000003</v>
      </c>
      <c r="T4653" s="20" t="str">
        <f>VLOOKUP(N4653,Referans!A:B,2,FALSE)</f>
        <v>Ahmet Yılmaz</v>
      </c>
      <c r="U4653" s="20" t="str">
        <f>INDEX(Referans!B:B,MATCH(N4653,Referans!A:A,0))</f>
        <v>Ahmet Yılmaz</v>
      </c>
      <c r="V4653" s="20" t="str">
        <f t="shared" si="72"/>
        <v>ZARARLI</v>
      </c>
    </row>
    <row r="4654" spans="1:22" x14ac:dyDescent="0.25">
      <c r="A4654" s="1">
        <v>7880</v>
      </c>
      <c r="B4654" s="19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1">
        <v>337.17599999999999</v>
      </c>
      <c r="R4654" s="1">
        <v>2</v>
      </c>
      <c r="S4654" s="11">
        <v>-118.01160000000002</v>
      </c>
      <c r="T4654" s="20" t="str">
        <f>VLOOKUP(N4654,Referans!A:B,2,FALSE)</f>
        <v>Ahmet Yılmaz</v>
      </c>
      <c r="U4654" s="20" t="str">
        <f>INDEX(Referans!B:B,MATCH(N4654,Referans!A:A,0))</f>
        <v>Ahmet Yılmaz</v>
      </c>
      <c r="V4654" s="20" t="str">
        <f t="shared" si="72"/>
        <v>ZARARLI</v>
      </c>
    </row>
    <row r="4655" spans="1:22" x14ac:dyDescent="0.25">
      <c r="A4655" s="1">
        <v>7881</v>
      </c>
      <c r="B4655" s="19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1">
        <v>13.343999999999998</v>
      </c>
      <c r="R4655" s="1">
        <v>6</v>
      </c>
      <c r="S4655" s="11">
        <v>1.0007999999999999</v>
      </c>
      <c r="T4655" s="20" t="str">
        <f>VLOOKUP(N4655,Referans!A:B,2,FALSE)</f>
        <v>Ayşe Demir</v>
      </c>
      <c r="U4655" s="20" t="str">
        <f>INDEX(Referans!B:B,MATCH(N4655,Referans!A:A,0))</f>
        <v>Ayşe Demir</v>
      </c>
      <c r="V4655" s="20" t="str">
        <f t="shared" si="72"/>
        <v>KARLI</v>
      </c>
    </row>
    <row r="4656" spans="1:22" x14ac:dyDescent="0.25">
      <c r="A4656" s="1">
        <v>7882</v>
      </c>
      <c r="B4656" s="19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1">
        <v>76.75200000000001</v>
      </c>
      <c r="R4656" s="1">
        <v>6</v>
      </c>
      <c r="S4656" s="11">
        <v>10.553399999999993</v>
      </c>
      <c r="T4656" s="20" t="str">
        <f>VLOOKUP(N4656,Referans!A:B,2,FALSE)</f>
        <v>Mehmet Kaya</v>
      </c>
      <c r="U4656" s="20" t="str">
        <f>INDEX(Referans!B:B,MATCH(N4656,Referans!A:A,0))</f>
        <v>Mehmet Kaya</v>
      </c>
      <c r="V4656" s="20" t="str">
        <f t="shared" si="72"/>
        <v>KARLI</v>
      </c>
    </row>
    <row r="4657" spans="1:22" x14ac:dyDescent="0.25">
      <c r="A4657" s="1">
        <v>7883</v>
      </c>
      <c r="B4657" s="19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1">
        <v>102.33600000000001</v>
      </c>
      <c r="R4657" s="1">
        <v>8</v>
      </c>
      <c r="S4657" s="11">
        <v>14.07119999999999</v>
      </c>
      <c r="T4657" s="20" t="str">
        <f>VLOOKUP(N4657,Referans!A:B,2,FALSE)</f>
        <v>Mehmet Kaya</v>
      </c>
      <c r="U4657" s="20" t="str">
        <f>INDEX(Referans!B:B,MATCH(N4657,Referans!A:A,0))</f>
        <v>Mehmet Kaya</v>
      </c>
      <c r="V4657" s="20" t="str">
        <f t="shared" si="72"/>
        <v>KARLI</v>
      </c>
    </row>
    <row r="4658" spans="1:22" x14ac:dyDescent="0.25">
      <c r="A4658" s="1">
        <v>7884</v>
      </c>
      <c r="B4658" s="19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1">
        <v>10.32</v>
      </c>
      <c r="R4658" s="1">
        <v>2</v>
      </c>
      <c r="S4658" s="11">
        <v>3.7409999999999997</v>
      </c>
      <c r="T4658" s="20" t="str">
        <f>VLOOKUP(N4658,Referans!A:B,2,FALSE)</f>
        <v>Ayşe Demir</v>
      </c>
      <c r="U4658" s="20" t="str">
        <f>INDEX(Referans!B:B,MATCH(N4658,Referans!A:A,0))</f>
        <v>Ayşe Demir</v>
      </c>
      <c r="V4658" s="20" t="str">
        <f t="shared" si="72"/>
        <v>KARLI</v>
      </c>
    </row>
    <row r="4659" spans="1:22" x14ac:dyDescent="0.25">
      <c r="A4659" s="1">
        <v>7885</v>
      </c>
      <c r="B4659" s="19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1">
        <v>47.32</v>
      </c>
      <c r="R4659" s="1">
        <v>7</v>
      </c>
      <c r="S4659" s="11">
        <v>5.9149999999999938</v>
      </c>
      <c r="T4659" s="20" t="str">
        <f>VLOOKUP(N4659,Referans!A:B,2,FALSE)</f>
        <v>Ayşe Demir</v>
      </c>
      <c r="U4659" s="20" t="str">
        <f>INDEX(Referans!B:B,MATCH(N4659,Referans!A:A,0))</f>
        <v>Ayşe Demir</v>
      </c>
      <c r="V4659" s="20" t="str">
        <f t="shared" si="72"/>
        <v>KARLI</v>
      </c>
    </row>
    <row r="4660" spans="1:22" x14ac:dyDescent="0.25">
      <c r="A4660" s="1">
        <v>7886</v>
      </c>
      <c r="B4660" s="19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1">
        <v>23.376000000000001</v>
      </c>
      <c r="R4660" s="1">
        <v>3</v>
      </c>
      <c r="S4660" s="11">
        <v>7.0128000000000013</v>
      </c>
      <c r="T4660" s="20" t="str">
        <f>VLOOKUP(N4660,Referans!A:B,2,FALSE)</f>
        <v>Ahmet Yılmaz</v>
      </c>
      <c r="U4660" s="20" t="str">
        <f>INDEX(Referans!B:B,MATCH(N4660,Referans!A:A,0))</f>
        <v>Ahmet Yılmaz</v>
      </c>
      <c r="V4660" s="20" t="str">
        <f t="shared" si="72"/>
        <v>KARLI</v>
      </c>
    </row>
    <row r="4661" spans="1:22" x14ac:dyDescent="0.25">
      <c r="A4661" s="1">
        <v>7887</v>
      </c>
      <c r="B4661" s="19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1">
        <v>16.72</v>
      </c>
      <c r="R4661" s="1">
        <v>5</v>
      </c>
      <c r="S4661" s="11">
        <v>3.3439999999999994</v>
      </c>
      <c r="T4661" s="20" t="str">
        <f>VLOOKUP(N4661,Referans!A:B,2,FALSE)</f>
        <v>Ahmet Yılmaz</v>
      </c>
      <c r="U4661" s="20" t="str">
        <f>INDEX(Referans!B:B,MATCH(N4661,Referans!A:A,0))</f>
        <v>Ahmet Yılmaz</v>
      </c>
      <c r="V4661" s="20" t="str">
        <f t="shared" si="72"/>
        <v>KARLI</v>
      </c>
    </row>
    <row r="4662" spans="1:22" x14ac:dyDescent="0.25">
      <c r="A4662" s="1">
        <v>7888</v>
      </c>
      <c r="B4662" s="19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1">
        <v>16.192</v>
      </c>
      <c r="R4662" s="1">
        <v>1</v>
      </c>
      <c r="S4662" s="11">
        <v>4.6552000000000007</v>
      </c>
      <c r="T4662" s="20" t="str">
        <f>VLOOKUP(N4662,Referans!A:B,2,FALSE)</f>
        <v>Ahmet Yılmaz</v>
      </c>
      <c r="U4662" s="20" t="str">
        <f>INDEX(Referans!B:B,MATCH(N4662,Referans!A:A,0))</f>
        <v>Ahmet Yılmaz</v>
      </c>
      <c r="V4662" s="20" t="str">
        <f t="shared" si="72"/>
        <v>KARLI</v>
      </c>
    </row>
    <row r="4663" spans="1:22" x14ac:dyDescent="0.25">
      <c r="A4663" s="1">
        <v>7889</v>
      </c>
      <c r="B4663" s="19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1">
        <v>32.400000000000006</v>
      </c>
      <c r="R4663" s="1">
        <v>5</v>
      </c>
      <c r="S4663" s="11">
        <v>15.552000000000001</v>
      </c>
      <c r="T4663" s="20" t="str">
        <f>VLOOKUP(N4663,Referans!A:B,2,FALSE)</f>
        <v>Ayşe Demir</v>
      </c>
      <c r="U4663" s="20" t="str">
        <f>INDEX(Referans!B:B,MATCH(N4663,Referans!A:A,0))</f>
        <v>Ayşe Demir</v>
      </c>
      <c r="V4663" s="20" t="str">
        <f t="shared" si="72"/>
        <v>KARLI</v>
      </c>
    </row>
    <row r="4664" spans="1:22" x14ac:dyDescent="0.25">
      <c r="A4664" s="1">
        <v>7890</v>
      </c>
      <c r="B4664" s="19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1">
        <v>19.89</v>
      </c>
      <c r="R4664" s="1">
        <v>9</v>
      </c>
      <c r="S4664" s="11">
        <v>5.3703000000000003</v>
      </c>
      <c r="T4664" s="20" t="str">
        <f>VLOOKUP(N4664,Referans!A:B,2,FALSE)</f>
        <v>Ayşe Demir</v>
      </c>
      <c r="U4664" s="20" t="str">
        <f>INDEX(Referans!B:B,MATCH(N4664,Referans!A:A,0))</f>
        <v>Ayşe Demir</v>
      </c>
      <c r="V4664" s="20" t="str">
        <f t="shared" si="72"/>
        <v>KARLI</v>
      </c>
    </row>
    <row r="4665" spans="1:22" x14ac:dyDescent="0.25">
      <c r="A4665" s="1">
        <v>7891</v>
      </c>
      <c r="B4665" s="19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1">
        <v>399.98</v>
      </c>
      <c r="R4665" s="1">
        <v>2</v>
      </c>
      <c r="S4665" s="11">
        <v>171.99140000000003</v>
      </c>
      <c r="T4665" s="20" t="str">
        <f>VLOOKUP(N4665,Referans!A:B,2,FALSE)</f>
        <v>Mehmet Kaya</v>
      </c>
      <c r="U4665" s="20" t="str">
        <f>INDEX(Referans!B:B,MATCH(N4665,Referans!A:A,0))</f>
        <v>Mehmet Kaya</v>
      </c>
      <c r="V4665" s="20" t="str">
        <f t="shared" si="72"/>
        <v>KARLI</v>
      </c>
    </row>
    <row r="4666" spans="1:22" x14ac:dyDescent="0.25">
      <c r="A4666" s="1">
        <v>7892</v>
      </c>
      <c r="B4666" s="19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1">
        <v>343.84999999999997</v>
      </c>
      <c r="R4666" s="1">
        <v>5</v>
      </c>
      <c r="S4666" s="11">
        <v>137.54000000000002</v>
      </c>
      <c r="T4666" s="20" t="str">
        <f>VLOOKUP(N4666,Referans!A:B,2,FALSE)</f>
        <v>Ahmet Yılmaz</v>
      </c>
      <c r="U4666" s="20" t="str">
        <f>INDEX(Referans!B:B,MATCH(N4666,Referans!A:A,0))</f>
        <v>Ahmet Yılmaz</v>
      </c>
      <c r="V4666" s="20" t="str">
        <f t="shared" si="72"/>
        <v>KARLI</v>
      </c>
    </row>
    <row r="4667" spans="1:22" x14ac:dyDescent="0.25">
      <c r="A4667" s="1">
        <v>7893</v>
      </c>
      <c r="B4667" s="19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1">
        <v>106.32</v>
      </c>
      <c r="R4667" s="1">
        <v>3</v>
      </c>
      <c r="S4667" s="11">
        <v>49.970399999999991</v>
      </c>
      <c r="T4667" s="20" t="str">
        <f>VLOOKUP(N4667,Referans!A:B,2,FALSE)</f>
        <v>Ayşe Demir</v>
      </c>
      <c r="U4667" s="20" t="str">
        <f>INDEX(Referans!B:B,MATCH(N4667,Referans!A:A,0))</f>
        <v>Ayşe Demir</v>
      </c>
      <c r="V4667" s="20" t="str">
        <f t="shared" si="72"/>
        <v>KARLI</v>
      </c>
    </row>
    <row r="4668" spans="1:22" x14ac:dyDescent="0.25">
      <c r="A4668" s="1">
        <v>7894</v>
      </c>
      <c r="B4668" s="19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1">
        <v>13.919999999999998</v>
      </c>
      <c r="R4668" s="1">
        <v>3</v>
      </c>
      <c r="S4668" s="11">
        <v>4.3500000000000005</v>
      </c>
      <c r="T4668" s="20" t="str">
        <f>VLOOKUP(N4668,Referans!A:B,2,FALSE)</f>
        <v>Ayşe Demir</v>
      </c>
      <c r="U4668" s="20" t="str">
        <f>INDEX(Referans!B:B,MATCH(N4668,Referans!A:A,0))</f>
        <v>Ayşe Demir</v>
      </c>
      <c r="V4668" s="20" t="str">
        <f t="shared" si="72"/>
        <v>KARLI</v>
      </c>
    </row>
    <row r="4669" spans="1:22" x14ac:dyDescent="0.25">
      <c r="A4669" s="1">
        <v>7895</v>
      </c>
      <c r="B4669" s="19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1">
        <v>82.4</v>
      </c>
      <c r="R4669" s="1">
        <v>5</v>
      </c>
      <c r="S4669" s="11">
        <v>40.376000000000005</v>
      </c>
      <c r="T4669" s="20" t="str">
        <f>VLOOKUP(N4669,Referans!A:B,2,FALSE)</f>
        <v>Ayşe Demir</v>
      </c>
      <c r="U4669" s="20" t="str">
        <f>INDEX(Referans!B:B,MATCH(N4669,Referans!A:A,0))</f>
        <v>Ayşe Demir</v>
      </c>
      <c r="V4669" s="20" t="str">
        <f t="shared" si="72"/>
        <v>KARLI</v>
      </c>
    </row>
    <row r="4670" spans="1:22" x14ac:dyDescent="0.25">
      <c r="A4670" s="1">
        <v>7896</v>
      </c>
      <c r="B4670" s="19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1">
        <v>6.24</v>
      </c>
      <c r="R4670" s="1">
        <v>2</v>
      </c>
      <c r="S4670" s="11">
        <v>3.0575999999999999</v>
      </c>
      <c r="T4670" s="20" t="str">
        <f>VLOOKUP(N4670,Referans!A:B,2,FALSE)</f>
        <v>Ayşe Demir</v>
      </c>
      <c r="U4670" s="20" t="str">
        <f>INDEX(Referans!B:B,MATCH(N4670,Referans!A:A,0))</f>
        <v>Ayşe Demir</v>
      </c>
      <c r="V4670" s="20" t="str">
        <f t="shared" si="72"/>
        <v>KARLI</v>
      </c>
    </row>
    <row r="4671" spans="1:22" x14ac:dyDescent="0.25">
      <c r="A4671" s="1">
        <v>7897</v>
      </c>
      <c r="B4671" s="19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1">
        <v>447.84</v>
      </c>
      <c r="R4671" s="1">
        <v>8</v>
      </c>
      <c r="S4671" s="11">
        <v>219.44159999999999</v>
      </c>
      <c r="T4671" s="20" t="str">
        <f>VLOOKUP(N4671,Referans!A:B,2,FALSE)</f>
        <v>Ayşe Demir</v>
      </c>
      <c r="U4671" s="20" t="str">
        <f>INDEX(Referans!B:B,MATCH(N4671,Referans!A:A,0))</f>
        <v>Ayşe Demir</v>
      </c>
      <c r="V4671" s="20" t="str">
        <f t="shared" si="72"/>
        <v>KARLI</v>
      </c>
    </row>
    <row r="4672" spans="1:22" x14ac:dyDescent="0.25">
      <c r="A4672" s="1">
        <v>7898</v>
      </c>
      <c r="B4672" s="19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1">
        <v>272.048</v>
      </c>
      <c r="R4672" s="1">
        <v>7</v>
      </c>
      <c r="S4672" s="11">
        <v>30.605399999999946</v>
      </c>
      <c r="T4672" s="20" t="str">
        <f>VLOOKUP(N4672,Referans!A:B,2,FALSE)</f>
        <v>Ayşe Demir</v>
      </c>
      <c r="U4672" s="20" t="str">
        <f>INDEX(Referans!B:B,MATCH(N4672,Referans!A:A,0))</f>
        <v>Ayşe Demir</v>
      </c>
      <c r="V4672" s="20" t="str">
        <f t="shared" si="72"/>
        <v>KARLI</v>
      </c>
    </row>
    <row r="4673" spans="1:22" x14ac:dyDescent="0.25">
      <c r="A4673" s="1">
        <v>7899</v>
      </c>
      <c r="B4673" s="19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1">
        <v>1614.5820000000003</v>
      </c>
      <c r="R4673" s="1">
        <v>6</v>
      </c>
      <c r="S4673" s="11">
        <v>-1237.8461999999995</v>
      </c>
      <c r="T4673" s="20" t="str">
        <f>VLOOKUP(N4673,Referans!A:B,2,FALSE)</f>
        <v>Ayşe Demir</v>
      </c>
      <c r="U4673" s="20" t="str">
        <f>INDEX(Referans!B:B,MATCH(N4673,Referans!A:A,0))</f>
        <v>Ayşe Demir</v>
      </c>
      <c r="V4673" s="20" t="str">
        <f t="shared" si="72"/>
        <v>ZARARLI</v>
      </c>
    </row>
    <row r="4674" spans="1:22" x14ac:dyDescent="0.25">
      <c r="A4674" s="1">
        <v>7900</v>
      </c>
      <c r="B4674" s="19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1">
        <v>24.320000000000004</v>
      </c>
      <c r="R4674" s="1">
        <v>5</v>
      </c>
      <c r="S4674" s="11">
        <v>9.1199999999999974</v>
      </c>
      <c r="T4674" s="20" t="str">
        <f>VLOOKUP(N4674,Referans!A:B,2,FALSE)</f>
        <v>Ayşe Demir</v>
      </c>
      <c r="U4674" s="20" t="str">
        <f>INDEX(Referans!B:B,MATCH(N4674,Referans!A:A,0))</f>
        <v>Ayşe Demir</v>
      </c>
      <c r="V4674" s="20" t="str">
        <f t="shared" ref="V4674:V4737" si="73">IF(S4674&gt;0,"KARLI",IF(S4674=0,"KAR VEYA ZARAR YOK","ZARARLI"))</f>
        <v>KARLI</v>
      </c>
    </row>
    <row r="4675" spans="1:22" x14ac:dyDescent="0.25">
      <c r="A4675" s="1">
        <v>7901</v>
      </c>
      <c r="B4675" s="19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1">
        <v>1.5840000000000001</v>
      </c>
      <c r="R4675" s="1">
        <v>2</v>
      </c>
      <c r="S4675" s="11">
        <v>0.47520000000000018</v>
      </c>
      <c r="T4675" s="20" t="str">
        <f>VLOOKUP(N4675,Referans!A:B,2,FALSE)</f>
        <v>Mehmet Kaya</v>
      </c>
      <c r="U4675" s="20" t="str">
        <f>INDEX(Referans!B:B,MATCH(N4675,Referans!A:A,0))</f>
        <v>Mehmet Kaya</v>
      </c>
      <c r="V4675" s="20" t="str">
        <f t="shared" si="73"/>
        <v>KARLI</v>
      </c>
    </row>
    <row r="4676" spans="1:22" x14ac:dyDescent="0.25">
      <c r="A4676" s="1">
        <v>7902</v>
      </c>
      <c r="B4676" s="19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1">
        <v>31.983999999999998</v>
      </c>
      <c r="R4676" s="1">
        <v>1</v>
      </c>
      <c r="S4676" s="11">
        <v>0</v>
      </c>
      <c r="T4676" s="20" t="str">
        <f>VLOOKUP(N4676,Referans!A:B,2,FALSE)</f>
        <v>Ahmet Yılmaz</v>
      </c>
      <c r="U4676" s="20" t="str">
        <f>INDEX(Referans!B:B,MATCH(N4676,Referans!A:A,0))</f>
        <v>Ahmet Yılmaz</v>
      </c>
      <c r="V4676" s="20" t="str">
        <f t="shared" si="73"/>
        <v>KAR VEYA ZARAR YOK</v>
      </c>
    </row>
    <row r="4677" spans="1:22" x14ac:dyDescent="0.25">
      <c r="A4677" s="1">
        <v>7903</v>
      </c>
      <c r="B4677" s="19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1">
        <v>14.76</v>
      </c>
      <c r="R4677" s="1">
        <v>5</v>
      </c>
      <c r="S4677" s="11">
        <v>4.7969999999999988</v>
      </c>
      <c r="T4677" s="20" t="str">
        <f>VLOOKUP(N4677,Referans!A:B,2,FALSE)</f>
        <v>Ayşe Demir</v>
      </c>
      <c r="U4677" s="20" t="str">
        <f>INDEX(Referans!B:B,MATCH(N4677,Referans!A:A,0))</f>
        <v>Ayşe Demir</v>
      </c>
      <c r="V4677" s="20" t="str">
        <f t="shared" si="73"/>
        <v>KARLI</v>
      </c>
    </row>
    <row r="4678" spans="1:22" x14ac:dyDescent="0.25">
      <c r="A4678" s="1">
        <v>7904</v>
      </c>
      <c r="B4678" s="19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1">
        <v>423.64799999999997</v>
      </c>
      <c r="R4678" s="1">
        <v>2</v>
      </c>
      <c r="S4678" s="11">
        <v>47.660399999999967</v>
      </c>
      <c r="T4678" s="20" t="str">
        <f>VLOOKUP(N4678,Referans!A:B,2,FALSE)</f>
        <v>Ahmet Yılmaz</v>
      </c>
      <c r="U4678" s="20" t="str">
        <f>INDEX(Referans!B:B,MATCH(N4678,Referans!A:A,0))</f>
        <v>Ahmet Yılmaz</v>
      </c>
      <c r="V4678" s="20" t="str">
        <f t="shared" si="73"/>
        <v>KARLI</v>
      </c>
    </row>
    <row r="4679" spans="1:22" x14ac:dyDescent="0.25">
      <c r="A4679" s="1">
        <v>7908</v>
      </c>
      <c r="B4679" s="19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1">
        <v>715.64</v>
      </c>
      <c r="R4679" s="1">
        <v>2</v>
      </c>
      <c r="S4679" s="11">
        <v>178.90999999999997</v>
      </c>
      <c r="T4679" s="20" t="str">
        <f>VLOOKUP(N4679,Referans!A:B,2,FALSE)</f>
        <v>Ayşe Demir</v>
      </c>
      <c r="U4679" s="20" t="str">
        <f>INDEX(Referans!B:B,MATCH(N4679,Referans!A:A,0))</f>
        <v>Ayşe Demir</v>
      </c>
      <c r="V4679" s="20" t="str">
        <f t="shared" si="73"/>
        <v>KARLI</v>
      </c>
    </row>
    <row r="4680" spans="1:22" x14ac:dyDescent="0.25">
      <c r="A4680" s="1">
        <v>7909</v>
      </c>
      <c r="B4680" s="19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1">
        <v>268.70400000000001</v>
      </c>
      <c r="R4680" s="1">
        <v>3</v>
      </c>
      <c r="S4680" s="11">
        <v>6.717599999999976</v>
      </c>
      <c r="T4680" s="20" t="str">
        <f>VLOOKUP(N4680,Referans!A:B,2,FALSE)</f>
        <v>Ahmet Yılmaz</v>
      </c>
      <c r="U4680" s="20" t="str">
        <f>INDEX(Referans!B:B,MATCH(N4680,Referans!A:A,0))</f>
        <v>Ahmet Yılmaz</v>
      </c>
      <c r="V4680" s="20" t="str">
        <f t="shared" si="73"/>
        <v>KARLI</v>
      </c>
    </row>
    <row r="4681" spans="1:22" x14ac:dyDescent="0.25">
      <c r="A4681" s="1">
        <v>7910</v>
      </c>
      <c r="B4681" s="19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1">
        <v>21.92</v>
      </c>
      <c r="R4681" s="1">
        <v>8</v>
      </c>
      <c r="S4681" s="11">
        <v>5.9184000000000019</v>
      </c>
      <c r="T4681" s="20" t="str">
        <f>VLOOKUP(N4681,Referans!A:B,2,FALSE)</f>
        <v>Ayşe Demir</v>
      </c>
      <c r="U4681" s="20" t="str">
        <f>INDEX(Referans!B:B,MATCH(N4681,Referans!A:A,0))</f>
        <v>Ayşe Demir</v>
      </c>
      <c r="V4681" s="20" t="str">
        <f t="shared" si="73"/>
        <v>KARLI</v>
      </c>
    </row>
    <row r="4682" spans="1:22" x14ac:dyDescent="0.25">
      <c r="A4682" s="1">
        <v>7911</v>
      </c>
      <c r="B4682" s="19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1">
        <v>48.72</v>
      </c>
      <c r="R4682" s="1">
        <v>3</v>
      </c>
      <c r="S4682" s="11">
        <v>7.3079999999999998</v>
      </c>
      <c r="T4682" s="20" t="str">
        <f>VLOOKUP(N4682,Referans!A:B,2,FALSE)</f>
        <v>Ayşe Demir</v>
      </c>
      <c r="U4682" s="20" t="str">
        <f>INDEX(Referans!B:B,MATCH(N4682,Referans!A:A,0))</f>
        <v>Ayşe Demir</v>
      </c>
      <c r="V4682" s="20" t="str">
        <f t="shared" si="73"/>
        <v>KARLI</v>
      </c>
    </row>
    <row r="4683" spans="1:22" x14ac:dyDescent="0.25">
      <c r="A4683" s="1">
        <v>7912</v>
      </c>
      <c r="B4683" s="19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1">
        <v>205.666</v>
      </c>
      <c r="R4683" s="1">
        <v>2</v>
      </c>
      <c r="S4683" s="11">
        <v>-12.097999999999999</v>
      </c>
      <c r="T4683" s="20" t="str">
        <f>VLOOKUP(N4683,Referans!A:B,2,FALSE)</f>
        <v>Ahmet Yılmaz</v>
      </c>
      <c r="U4683" s="20" t="str">
        <f>INDEX(Referans!B:B,MATCH(N4683,Referans!A:A,0))</f>
        <v>Ahmet Yılmaz</v>
      </c>
      <c r="V4683" s="20" t="str">
        <f t="shared" si="73"/>
        <v>ZARARLI</v>
      </c>
    </row>
    <row r="4684" spans="1:22" x14ac:dyDescent="0.25">
      <c r="A4684" s="1">
        <v>7913</v>
      </c>
      <c r="B4684" s="19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1">
        <v>30.344000000000001</v>
      </c>
      <c r="R4684" s="1">
        <v>2</v>
      </c>
      <c r="S4684" s="11">
        <v>-31.861200000000004</v>
      </c>
      <c r="T4684" s="20" t="str">
        <f>VLOOKUP(N4684,Referans!A:B,2,FALSE)</f>
        <v>Ahmet Yılmaz</v>
      </c>
      <c r="U4684" s="20" t="str">
        <f>INDEX(Referans!B:B,MATCH(N4684,Referans!A:A,0))</f>
        <v>Ahmet Yılmaz</v>
      </c>
      <c r="V4684" s="20" t="str">
        <f t="shared" si="73"/>
        <v>ZARARLI</v>
      </c>
    </row>
    <row r="4685" spans="1:22" x14ac:dyDescent="0.25">
      <c r="A4685" s="1">
        <v>7914</v>
      </c>
      <c r="B4685" s="19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1">
        <v>25.695999999999998</v>
      </c>
      <c r="R4685" s="1">
        <v>2</v>
      </c>
      <c r="S4685" s="11">
        <v>1.9271999999999991</v>
      </c>
      <c r="T4685" s="20" t="str">
        <f>VLOOKUP(N4685,Referans!A:B,2,FALSE)</f>
        <v>Ayşe Demir</v>
      </c>
      <c r="U4685" s="20" t="str">
        <f>INDEX(Referans!B:B,MATCH(N4685,Referans!A:A,0))</f>
        <v>Ayşe Demir</v>
      </c>
      <c r="V4685" s="20" t="str">
        <f t="shared" si="73"/>
        <v>KARLI</v>
      </c>
    </row>
    <row r="4686" spans="1:22" x14ac:dyDescent="0.25">
      <c r="A4686" s="1">
        <v>7915</v>
      </c>
      <c r="B4686" s="19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1">
        <v>3404.5</v>
      </c>
      <c r="R4686" s="1">
        <v>5</v>
      </c>
      <c r="S4686" s="11">
        <v>1668.2049999999999</v>
      </c>
      <c r="T4686" s="20" t="str">
        <f>VLOOKUP(N4686,Referans!A:B,2,FALSE)</f>
        <v>Mehmet Kaya</v>
      </c>
      <c r="U4686" s="20" t="str">
        <f>INDEX(Referans!B:B,MATCH(N4686,Referans!A:A,0))</f>
        <v>Mehmet Kaya</v>
      </c>
      <c r="V4686" s="20" t="str">
        <f t="shared" si="73"/>
        <v>KARLI</v>
      </c>
    </row>
    <row r="4687" spans="1:22" x14ac:dyDescent="0.25">
      <c r="A4687" s="1">
        <v>7916</v>
      </c>
      <c r="B4687" s="19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1">
        <v>101.34</v>
      </c>
      <c r="R4687" s="1">
        <v>3</v>
      </c>
      <c r="S4687" s="11">
        <v>8.1071999999999917</v>
      </c>
      <c r="T4687" s="20" t="str">
        <f>VLOOKUP(N4687,Referans!A:B,2,FALSE)</f>
        <v>Mehmet Kaya</v>
      </c>
      <c r="U4687" s="20" t="str">
        <f>INDEX(Referans!B:B,MATCH(N4687,Referans!A:A,0))</f>
        <v>Mehmet Kaya</v>
      </c>
      <c r="V4687" s="20" t="str">
        <f t="shared" si="73"/>
        <v>KARLI</v>
      </c>
    </row>
    <row r="4688" spans="1:22" x14ac:dyDescent="0.25">
      <c r="A4688" s="1">
        <v>7918</v>
      </c>
      <c r="B4688" s="19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1">
        <v>30.384</v>
      </c>
      <c r="R4688" s="1">
        <v>1</v>
      </c>
      <c r="S4688" s="11">
        <v>3.7979999999999947</v>
      </c>
      <c r="T4688" s="20" t="str">
        <f>VLOOKUP(N4688,Referans!A:B,2,FALSE)</f>
        <v>Ayşe Demir</v>
      </c>
      <c r="U4688" s="20" t="str">
        <f>INDEX(Referans!B:B,MATCH(N4688,Referans!A:A,0))</f>
        <v>Ayşe Demir</v>
      </c>
      <c r="V4688" s="20" t="str">
        <f t="shared" si="73"/>
        <v>KARLI</v>
      </c>
    </row>
    <row r="4689" spans="1:22" x14ac:dyDescent="0.25">
      <c r="A4689" s="1">
        <v>7920</v>
      </c>
      <c r="B4689" s="19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1">
        <v>38.619999999999997</v>
      </c>
      <c r="R4689" s="1">
        <v>2</v>
      </c>
      <c r="S4689" s="11">
        <v>10.813600000000001</v>
      </c>
      <c r="T4689" s="20" t="str">
        <f>VLOOKUP(N4689,Referans!A:B,2,FALSE)</f>
        <v>Ayşe Demir</v>
      </c>
      <c r="U4689" s="20" t="str">
        <f>INDEX(Referans!B:B,MATCH(N4689,Referans!A:A,0))</f>
        <v>Ayşe Demir</v>
      </c>
      <c r="V4689" s="20" t="str">
        <f t="shared" si="73"/>
        <v>KARLI</v>
      </c>
    </row>
    <row r="4690" spans="1:22" x14ac:dyDescent="0.25">
      <c r="A4690" s="1">
        <v>7921</v>
      </c>
      <c r="B4690" s="19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1">
        <v>59.98</v>
      </c>
      <c r="R4690" s="1">
        <v>2</v>
      </c>
      <c r="S4690" s="11">
        <v>10.796399999999998</v>
      </c>
      <c r="T4690" s="20" t="str">
        <f>VLOOKUP(N4690,Referans!A:B,2,FALSE)</f>
        <v>Mehmet Kaya</v>
      </c>
      <c r="U4690" s="20" t="str">
        <f>INDEX(Referans!B:B,MATCH(N4690,Referans!A:A,0))</f>
        <v>Mehmet Kaya</v>
      </c>
      <c r="V4690" s="20" t="str">
        <f t="shared" si="73"/>
        <v>KARLI</v>
      </c>
    </row>
    <row r="4691" spans="1:22" x14ac:dyDescent="0.25">
      <c r="A4691" s="1">
        <v>7922</v>
      </c>
      <c r="B4691" s="19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1">
        <v>174.3</v>
      </c>
      <c r="R4691" s="1">
        <v>3</v>
      </c>
      <c r="S4691" s="11">
        <v>81.920999999999992</v>
      </c>
      <c r="T4691" s="20" t="str">
        <f>VLOOKUP(N4691,Referans!A:B,2,FALSE)</f>
        <v>Ayşe Demir</v>
      </c>
      <c r="U4691" s="20" t="str">
        <f>INDEX(Referans!B:B,MATCH(N4691,Referans!A:A,0))</f>
        <v>Ayşe Demir</v>
      </c>
      <c r="V4691" s="20" t="str">
        <f t="shared" si="73"/>
        <v>KARLI</v>
      </c>
    </row>
    <row r="4692" spans="1:22" x14ac:dyDescent="0.25">
      <c r="A4692" s="1">
        <v>7923</v>
      </c>
      <c r="B4692" s="19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1">
        <v>383.96000000000004</v>
      </c>
      <c r="R4692" s="1">
        <v>5</v>
      </c>
      <c r="S4692" s="11">
        <v>38.396000000000015</v>
      </c>
      <c r="T4692" s="20" t="str">
        <f>VLOOKUP(N4692,Referans!A:B,2,FALSE)</f>
        <v>Mehmet Kaya</v>
      </c>
      <c r="U4692" s="20" t="str">
        <f>INDEX(Referans!B:B,MATCH(N4692,Referans!A:A,0))</f>
        <v>Mehmet Kaya</v>
      </c>
      <c r="V4692" s="20" t="str">
        <f t="shared" si="73"/>
        <v>KARLI</v>
      </c>
    </row>
    <row r="4693" spans="1:22" x14ac:dyDescent="0.25">
      <c r="A4693" s="1">
        <v>7924</v>
      </c>
      <c r="B4693" s="19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1">
        <v>15.570000000000004</v>
      </c>
      <c r="R4693" s="1">
        <v>3</v>
      </c>
      <c r="S4693" s="11">
        <v>-11.417999999999999</v>
      </c>
      <c r="T4693" s="20" t="str">
        <f>VLOOKUP(N4693,Referans!A:B,2,FALSE)</f>
        <v>Ayşe Demir</v>
      </c>
      <c r="U4693" s="20" t="str">
        <f>INDEX(Referans!B:B,MATCH(N4693,Referans!A:A,0))</f>
        <v>Ayşe Demir</v>
      </c>
      <c r="V4693" s="20" t="str">
        <f t="shared" si="73"/>
        <v>ZARARLI</v>
      </c>
    </row>
    <row r="4694" spans="1:22" x14ac:dyDescent="0.25">
      <c r="A4694" s="1">
        <v>7925</v>
      </c>
      <c r="B4694" s="19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1">
        <v>22.32</v>
      </c>
      <c r="R4694" s="1">
        <v>4</v>
      </c>
      <c r="S4694" s="11">
        <v>10.7136</v>
      </c>
      <c r="T4694" s="20" t="str">
        <f>VLOOKUP(N4694,Referans!A:B,2,FALSE)</f>
        <v>Ayşe Demir</v>
      </c>
      <c r="U4694" s="20" t="str">
        <f>INDEX(Referans!B:B,MATCH(N4694,Referans!A:A,0))</f>
        <v>Ayşe Demir</v>
      </c>
      <c r="V4694" s="20" t="str">
        <f t="shared" si="73"/>
        <v>KARLI</v>
      </c>
    </row>
    <row r="4695" spans="1:22" x14ac:dyDescent="0.25">
      <c r="A4695" s="1">
        <v>7926</v>
      </c>
      <c r="B4695" s="19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1">
        <v>103.60000000000001</v>
      </c>
      <c r="R4695" s="1">
        <v>7</v>
      </c>
      <c r="S4695" s="11">
        <v>51.800000000000004</v>
      </c>
      <c r="T4695" s="20" t="str">
        <f>VLOOKUP(N4695,Referans!A:B,2,FALSE)</f>
        <v>Ayşe Demir</v>
      </c>
      <c r="U4695" s="20" t="str">
        <f>INDEX(Referans!B:B,MATCH(N4695,Referans!A:A,0))</f>
        <v>Ayşe Demir</v>
      </c>
      <c r="V4695" s="20" t="str">
        <f t="shared" si="73"/>
        <v>KARLI</v>
      </c>
    </row>
    <row r="4696" spans="1:22" x14ac:dyDescent="0.25">
      <c r="A4696" s="1">
        <v>7927</v>
      </c>
      <c r="B4696" s="19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1">
        <v>2.9699999999999998</v>
      </c>
      <c r="R4696" s="1">
        <v>3</v>
      </c>
      <c r="S4696" s="11">
        <v>1.3365</v>
      </c>
      <c r="T4696" s="20" t="str">
        <f>VLOOKUP(N4696,Referans!A:B,2,FALSE)</f>
        <v>Mehmet Kaya</v>
      </c>
      <c r="U4696" s="20" t="str">
        <f>INDEX(Referans!B:B,MATCH(N4696,Referans!A:A,0))</f>
        <v>Mehmet Kaya</v>
      </c>
      <c r="V4696" s="20" t="str">
        <f t="shared" si="73"/>
        <v>KARLI</v>
      </c>
    </row>
    <row r="4697" spans="1:22" x14ac:dyDescent="0.25">
      <c r="A4697" s="1">
        <v>7928</v>
      </c>
      <c r="B4697" s="19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1">
        <v>569.99</v>
      </c>
      <c r="R4697" s="1">
        <v>1</v>
      </c>
      <c r="S4697" s="11">
        <v>170.99699999999996</v>
      </c>
      <c r="T4697" s="20" t="str">
        <f>VLOOKUP(N4697,Referans!A:B,2,FALSE)</f>
        <v>Mehmet Kaya</v>
      </c>
      <c r="U4697" s="20" t="str">
        <f>INDEX(Referans!B:B,MATCH(N4697,Referans!A:A,0))</f>
        <v>Mehmet Kaya</v>
      </c>
      <c r="V4697" s="20" t="str">
        <f t="shared" si="73"/>
        <v>KARLI</v>
      </c>
    </row>
    <row r="4698" spans="1:22" x14ac:dyDescent="0.25">
      <c r="A4698" s="1">
        <v>7929</v>
      </c>
      <c r="B4698" s="19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1">
        <v>50.97</v>
      </c>
      <c r="R4698" s="1">
        <v>3</v>
      </c>
      <c r="S4698" s="11">
        <v>9.1745999999999981</v>
      </c>
      <c r="T4698" s="20" t="str">
        <f>VLOOKUP(N4698,Referans!A:B,2,FALSE)</f>
        <v>Ahmet Yılmaz</v>
      </c>
      <c r="U4698" s="20" t="str">
        <f>INDEX(Referans!B:B,MATCH(N4698,Referans!A:A,0))</f>
        <v>Ahmet Yılmaz</v>
      </c>
      <c r="V4698" s="20" t="str">
        <f t="shared" si="73"/>
        <v>KARLI</v>
      </c>
    </row>
    <row r="4699" spans="1:22" x14ac:dyDescent="0.25">
      <c r="A4699" s="1">
        <v>7930</v>
      </c>
      <c r="B4699" s="19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1">
        <v>298.11599999999999</v>
      </c>
      <c r="R4699" s="1">
        <v>6</v>
      </c>
      <c r="S4699" s="11">
        <v>-4.2588000000000363</v>
      </c>
      <c r="T4699" s="20" t="str">
        <f>VLOOKUP(N4699,Referans!A:B,2,FALSE)</f>
        <v>Ahmet Yılmaz</v>
      </c>
      <c r="U4699" s="20" t="str">
        <f>INDEX(Referans!B:B,MATCH(N4699,Referans!A:A,0))</f>
        <v>Ahmet Yılmaz</v>
      </c>
      <c r="V4699" s="20" t="str">
        <f t="shared" si="73"/>
        <v>ZARARLI</v>
      </c>
    </row>
    <row r="4700" spans="1:22" x14ac:dyDescent="0.25">
      <c r="A4700" s="1">
        <v>7931</v>
      </c>
      <c r="B4700" s="19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1">
        <v>59.519999999999996</v>
      </c>
      <c r="R4700" s="1">
        <v>3</v>
      </c>
      <c r="S4700" s="11">
        <v>17.855999999999995</v>
      </c>
      <c r="T4700" s="20" t="str">
        <f>VLOOKUP(N4700,Referans!A:B,2,FALSE)</f>
        <v>Ayşe Demir</v>
      </c>
      <c r="U4700" s="20" t="str">
        <f>INDEX(Referans!B:B,MATCH(N4700,Referans!A:A,0))</f>
        <v>Ayşe Demir</v>
      </c>
      <c r="V4700" s="20" t="str">
        <f t="shared" si="73"/>
        <v>KARLI</v>
      </c>
    </row>
    <row r="4701" spans="1:22" x14ac:dyDescent="0.25">
      <c r="A4701" s="1">
        <v>7932</v>
      </c>
      <c r="B4701" s="19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1">
        <v>230.28000000000003</v>
      </c>
      <c r="R4701" s="1">
        <v>3</v>
      </c>
      <c r="S4701" s="11">
        <v>23.027999999999992</v>
      </c>
      <c r="T4701" s="20" t="str">
        <f>VLOOKUP(N4701,Referans!A:B,2,FALSE)</f>
        <v>Ahmet Yılmaz</v>
      </c>
      <c r="U4701" s="20" t="str">
        <f>INDEX(Referans!B:B,MATCH(N4701,Referans!A:A,0))</f>
        <v>Ahmet Yılmaz</v>
      </c>
      <c r="V4701" s="20" t="str">
        <f t="shared" si="73"/>
        <v>KARLI</v>
      </c>
    </row>
    <row r="4702" spans="1:22" x14ac:dyDescent="0.25">
      <c r="A4702" s="1">
        <v>7933</v>
      </c>
      <c r="B4702" s="19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1">
        <v>105.52</v>
      </c>
      <c r="R4702" s="1">
        <v>5</v>
      </c>
      <c r="S4702" s="11">
        <v>34.293999999999997</v>
      </c>
      <c r="T4702" s="20" t="str">
        <f>VLOOKUP(N4702,Referans!A:B,2,FALSE)</f>
        <v>Ayşe Demir</v>
      </c>
      <c r="U4702" s="20" t="str">
        <f>INDEX(Referans!B:B,MATCH(N4702,Referans!A:A,0))</f>
        <v>Ayşe Demir</v>
      </c>
      <c r="V4702" s="20" t="str">
        <f t="shared" si="73"/>
        <v>KARLI</v>
      </c>
    </row>
    <row r="4703" spans="1:22" x14ac:dyDescent="0.25">
      <c r="A4703" s="1">
        <v>7934</v>
      </c>
      <c r="B4703" s="19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1">
        <v>23.36</v>
      </c>
      <c r="R4703" s="1">
        <v>2</v>
      </c>
      <c r="S4703" s="11">
        <v>11.68</v>
      </c>
      <c r="T4703" s="20" t="str">
        <f>VLOOKUP(N4703,Referans!A:B,2,FALSE)</f>
        <v>Ayşe Demir</v>
      </c>
      <c r="U4703" s="20" t="str">
        <f>INDEX(Referans!B:B,MATCH(N4703,Referans!A:A,0))</f>
        <v>Ayşe Demir</v>
      </c>
      <c r="V4703" s="20" t="str">
        <f t="shared" si="73"/>
        <v>KARLI</v>
      </c>
    </row>
    <row r="4704" spans="1:22" x14ac:dyDescent="0.25">
      <c r="A4704" s="1">
        <v>7935</v>
      </c>
      <c r="B4704" s="19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1">
        <v>71.975999999999999</v>
      </c>
      <c r="R4704" s="1">
        <v>3</v>
      </c>
      <c r="S4704" s="11">
        <v>8.9969999999999892</v>
      </c>
      <c r="T4704" s="20" t="str">
        <f>VLOOKUP(N4704,Referans!A:B,2,FALSE)</f>
        <v>Mehmet Kaya</v>
      </c>
      <c r="U4704" s="20" t="str">
        <f>INDEX(Referans!B:B,MATCH(N4704,Referans!A:A,0))</f>
        <v>Mehmet Kaya</v>
      </c>
      <c r="V4704" s="20" t="str">
        <f t="shared" si="73"/>
        <v>KARLI</v>
      </c>
    </row>
    <row r="4705" spans="1:22" x14ac:dyDescent="0.25">
      <c r="A4705" s="1">
        <v>7936</v>
      </c>
      <c r="B4705" s="19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1">
        <v>8.56</v>
      </c>
      <c r="R4705" s="1">
        <v>2</v>
      </c>
      <c r="S4705" s="11">
        <v>3.8519999999999994</v>
      </c>
      <c r="T4705" s="20" t="str">
        <f>VLOOKUP(N4705,Referans!A:B,2,FALSE)</f>
        <v>Ayşe Demir</v>
      </c>
      <c r="U4705" s="20" t="str">
        <f>INDEX(Referans!B:B,MATCH(N4705,Referans!A:A,0))</f>
        <v>Ayşe Demir</v>
      </c>
      <c r="V4705" s="20" t="str">
        <f t="shared" si="73"/>
        <v>KARLI</v>
      </c>
    </row>
    <row r="4706" spans="1:22" x14ac:dyDescent="0.25">
      <c r="A4706" s="1">
        <v>7937</v>
      </c>
      <c r="B4706" s="19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1">
        <v>13.919999999999998</v>
      </c>
      <c r="R4706" s="1">
        <v>3</v>
      </c>
      <c r="S4706" s="11">
        <v>4.8720000000000008</v>
      </c>
      <c r="T4706" s="20" t="str">
        <f>VLOOKUP(N4706,Referans!A:B,2,FALSE)</f>
        <v>Ayşe Demir</v>
      </c>
      <c r="U4706" s="20" t="str">
        <f>INDEX(Referans!B:B,MATCH(N4706,Referans!A:A,0))</f>
        <v>Ayşe Demir</v>
      </c>
      <c r="V4706" s="20" t="str">
        <f t="shared" si="73"/>
        <v>KARLI</v>
      </c>
    </row>
    <row r="4707" spans="1:22" x14ac:dyDescent="0.25">
      <c r="A4707" s="1">
        <v>7938</v>
      </c>
      <c r="B4707" s="19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1">
        <v>2518.29</v>
      </c>
      <c r="R4707" s="1">
        <v>9</v>
      </c>
      <c r="S4707" s="11">
        <v>654.7553999999999</v>
      </c>
      <c r="T4707" s="20" t="str">
        <f>VLOOKUP(N4707,Referans!A:B,2,FALSE)</f>
        <v>Ayşe Demir</v>
      </c>
      <c r="U4707" s="20" t="str">
        <f>INDEX(Referans!B:B,MATCH(N4707,Referans!A:A,0))</f>
        <v>Ayşe Demir</v>
      </c>
      <c r="V4707" s="20" t="str">
        <f t="shared" si="73"/>
        <v>KARLI</v>
      </c>
    </row>
    <row r="4708" spans="1:22" x14ac:dyDescent="0.25">
      <c r="A4708" s="1">
        <v>7939</v>
      </c>
      <c r="B4708" s="19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1">
        <v>540.56999999999994</v>
      </c>
      <c r="R4708" s="1">
        <v>3</v>
      </c>
      <c r="S4708" s="11">
        <v>140.54820000000001</v>
      </c>
      <c r="T4708" s="20" t="str">
        <f>VLOOKUP(N4708,Referans!A:B,2,FALSE)</f>
        <v>Ayşe Demir</v>
      </c>
      <c r="U4708" s="20" t="str">
        <f>INDEX(Referans!B:B,MATCH(N4708,Referans!A:A,0))</f>
        <v>Ayşe Demir</v>
      </c>
      <c r="V4708" s="20" t="str">
        <f t="shared" si="73"/>
        <v>KARLI</v>
      </c>
    </row>
    <row r="4709" spans="1:22" x14ac:dyDescent="0.25">
      <c r="A4709" s="1">
        <v>7940</v>
      </c>
      <c r="B4709" s="19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1">
        <v>221.05600000000001</v>
      </c>
      <c r="R4709" s="1">
        <v>8</v>
      </c>
      <c r="S4709" s="11">
        <v>77.369599999999991</v>
      </c>
      <c r="T4709" s="20" t="str">
        <f>VLOOKUP(N4709,Referans!A:B,2,FALSE)</f>
        <v>Ayşe Demir</v>
      </c>
      <c r="U4709" s="20" t="str">
        <f>INDEX(Referans!B:B,MATCH(N4709,Referans!A:A,0))</f>
        <v>Ayşe Demir</v>
      </c>
      <c r="V4709" s="20" t="str">
        <f t="shared" si="73"/>
        <v>KARLI</v>
      </c>
    </row>
    <row r="4710" spans="1:22" x14ac:dyDescent="0.25">
      <c r="A4710" s="1">
        <v>7941</v>
      </c>
      <c r="B4710" s="19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1">
        <v>81.424000000000007</v>
      </c>
      <c r="R4710" s="1">
        <v>2</v>
      </c>
      <c r="S4710" s="11">
        <v>-9.1601999999999961</v>
      </c>
      <c r="T4710" s="20" t="str">
        <f>VLOOKUP(N4710,Referans!A:B,2,FALSE)</f>
        <v>Ahmet Yılmaz</v>
      </c>
      <c r="U4710" s="20" t="str">
        <f>INDEX(Referans!B:B,MATCH(N4710,Referans!A:A,0))</f>
        <v>Ahmet Yılmaz</v>
      </c>
      <c r="V4710" s="20" t="str">
        <f t="shared" si="73"/>
        <v>ZARARLI</v>
      </c>
    </row>
    <row r="4711" spans="1:22" x14ac:dyDescent="0.25">
      <c r="A4711" s="1">
        <v>7942</v>
      </c>
      <c r="B4711" s="19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1">
        <v>134.80000000000001</v>
      </c>
      <c r="R4711" s="1">
        <v>10</v>
      </c>
      <c r="S4711" s="11">
        <v>35.047999999999995</v>
      </c>
      <c r="T4711" s="20" t="str">
        <f>VLOOKUP(N4711,Referans!A:B,2,FALSE)</f>
        <v>Ayşe Demir</v>
      </c>
      <c r="U4711" s="20" t="str">
        <f>INDEX(Referans!B:B,MATCH(N4711,Referans!A:A,0))</f>
        <v>Ayşe Demir</v>
      </c>
      <c r="V4711" s="20" t="str">
        <f t="shared" si="73"/>
        <v>KARLI</v>
      </c>
    </row>
    <row r="4712" spans="1:22" x14ac:dyDescent="0.25">
      <c r="A4712" s="1">
        <v>7943</v>
      </c>
      <c r="B4712" s="19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1">
        <v>39.581999999999987</v>
      </c>
      <c r="R4712" s="1">
        <v>9</v>
      </c>
      <c r="S4712" s="11">
        <v>-59.372999999999976</v>
      </c>
      <c r="T4712" s="20" t="str">
        <f>VLOOKUP(N4712,Referans!A:B,2,FALSE)</f>
        <v>Ayşe Demir</v>
      </c>
      <c r="U4712" s="20" t="str">
        <f>INDEX(Referans!B:B,MATCH(N4712,Referans!A:A,0))</f>
        <v>Ayşe Demir</v>
      </c>
      <c r="V4712" s="20" t="str">
        <f t="shared" si="73"/>
        <v>ZARARLI</v>
      </c>
    </row>
    <row r="4713" spans="1:22" x14ac:dyDescent="0.25">
      <c r="A4713" s="1">
        <v>7944</v>
      </c>
      <c r="B4713" s="19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1">
        <v>44.688000000000002</v>
      </c>
      <c r="R4713" s="1">
        <v>7</v>
      </c>
      <c r="S4713" s="11">
        <v>5.0273999999999965</v>
      </c>
      <c r="T4713" s="20" t="str">
        <f>VLOOKUP(N4713,Referans!A:B,2,FALSE)</f>
        <v>Ayşe Demir</v>
      </c>
      <c r="U4713" s="20" t="str">
        <f>INDEX(Referans!B:B,MATCH(N4713,Referans!A:A,0))</f>
        <v>Ayşe Demir</v>
      </c>
      <c r="V4713" s="20" t="str">
        <f t="shared" si="73"/>
        <v>KARLI</v>
      </c>
    </row>
    <row r="4714" spans="1:22" x14ac:dyDescent="0.25">
      <c r="A4714" s="1">
        <v>7945</v>
      </c>
      <c r="B4714" s="19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1">
        <v>31.744</v>
      </c>
      <c r="R4714" s="1">
        <v>2</v>
      </c>
      <c r="S4714" s="11">
        <v>2.3808000000000007</v>
      </c>
      <c r="T4714" s="20" t="str">
        <f>VLOOKUP(N4714,Referans!A:B,2,FALSE)</f>
        <v>Ayşe Demir</v>
      </c>
      <c r="U4714" s="20" t="str">
        <f>INDEX(Referans!B:B,MATCH(N4714,Referans!A:A,0))</f>
        <v>Ayşe Demir</v>
      </c>
      <c r="V4714" s="20" t="str">
        <f t="shared" si="73"/>
        <v>KARLI</v>
      </c>
    </row>
    <row r="4715" spans="1:22" x14ac:dyDescent="0.25">
      <c r="A4715" s="1">
        <v>7946</v>
      </c>
      <c r="B4715" s="19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1">
        <v>40.97999999999999</v>
      </c>
      <c r="R4715" s="1">
        <v>5</v>
      </c>
      <c r="S4715" s="11">
        <v>-65.567999999999998</v>
      </c>
      <c r="T4715" s="20" t="str">
        <f>VLOOKUP(N4715,Referans!A:B,2,FALSE)</f>
        <v>Ayşe Demir</v>
      </c>
      <c r="U4715" s="20" t="str">
        <f>INDEX(Referans!B:B,MATCH(N4715,Referans!A:A,0))</f>
        <v>Ayşe Demir</v>
      </c>
      <c r="V4715" s="20" t="str">
        <f t="shared" si="73"/>
        <v>ZARARLI</v>
      </c>
    </row>
    <row r="4716" spans="1:22" x14ac:dyDescent="0.25">
      <c r="A4716" s="1">
        <v>7947</v>
      </c>
      <c r="B4716" s="19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1">
        <v>3.1679999999999993</v>
      </c>
      <c r="R4716" s="1">
        <v>3</v>
      </c>
      <c r="S4716" s="11">
        <v>-5.0687999999999995</v>
      </c>
      <c r="T4716" s="20" t="str">
        <f>VLOOKUP(N4716,Referans!A:B,2,FALSE)</f>
        <v>Ayşe Demir</v>
      </c>
      <c r="U4716" s="20" t="str">
        <f>INDEX(Referans!B:B,MATCH(N4716,Referans!A:A,0))</f>
        <v>Ayşe Demir</v>
      </c>
      <c r="V4716" s="20" t="str">
        <f t="shared" si="73"/>
        <v>ZARARLI</v>
      </c>
    </row>
    <row r="4717" spans="1:22" x14ac:dyDescent="0.25">
      <c r="A4717" s="1">
        <v>7956</v>
      </c>
      <c r="B4717" s="19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1">
        <v>435.16800000000006</v>
      </c>
      <c r="R4717" s="1">
        <v>4</v>
      </c>
      <c r="S4717" s="11">
        <v>-59.835600000000042</v>
      </c>
      <c r="T4717" s="20" t="str">
        <f>VLOOKUP(N4717,Referans!A:B,2,FALSE)</f>
        <v>Ahmet Yılmaz</v>
      </c>
      <c r="U4717" s="20" t="str">
        <f>INDEX(Referans!B:B,MATCH(N4717,Referans!A:A,0))</f>
        <v>Ahmet Yılmaz</v>
      </c>
      <c r="V4717" s="20" t="str">
        <f t="shared" si="73"/>
        <v>ZARARLI</v>
      </c>
    </row>
    <row r="4718" spans="1:22" x14ac:dyDescent="0.25">
      <c r="A4718" s="1">
        <v>7957</v>
      </c>
      <c r="B4718" s="19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1">
        <v>14.9</v>
      </c>
      <c r="R4718" s="1">
        <v>5</v>
      </c>
      <c r="S4718" s="11">
        <v>6.8539999999999992</v>
      </c>
      <c r="T4718" s="20" t="str">
        <f>VLOOKUP(N4718,Referans!A:B,2,FALSE)</f>
        <v>Ayşe Demir</v>
      </c>
      <c r="U4718" s="20" t="str">
        <f>INDEX(Referans!B:B,MATCH(N4718,Referans!A:A,0))</f>
        <v>Ayşe Demir</v>
      </c>
      <c r="V4718" s="20" t="str">
        <f t="shared" si="73"/>
        <v>KARLI</v>
      </c>
    </row>
    <row r="4719" spans="1:22" x14ac:dyDescent="0.25">
      <c r="A4719" s="1">
        <v>7958</v>
      </c>
      <c r="B4719" s="19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1">
        <v>15.8</v>
      </c>
      <c r="R4719" s="1">
        <v>4</v>
      </c>
      <c r="S4719" s="11">
        <v>4.1080000000000005</v>
      </c>
      <c r="T4719" s="20" t="str">
        <f>VLOOKUP(N4719,Referans!A:B,2,FALSE)</f>
        <v>Ayşe Demir</v>
      </c>
      <c r="U4719" s="20" t="str">
        <f>INDEX(Referans!B:B,MATCH(N4719,Referans!A:A,0))</f>
        <v>Ayşe Demir</v>
      </c>
      <c r="V4719" s="20" t="str">
        <f t="shared" si="73"/>
        <v>KARLI</v>
      </c>
    </row>
    <row r="4720" spans="1:22" x14ac:dyDescent="0.25">
      <c r="A4720" s="1">
        <v>7959</v>
      </c>
      <c r="B4720" s="19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1">
        <v>72.900000000000006</v>
      </c>
      <c r="R4720" s="1">
        <v>5</v>
      </c>
      <c r="S4720" s="11">
        <v>26.973000000000003</v>
      </c>
      <c r="T4720" s="20" t="str">
        <f>VLOOKUP(N4720,Referans!A:B,2,FALSE)</f>
        <v>Ahmet Yılmaz</v>
      </c>
      <c r="U4720" s="20" t="str">
        <f>INDEX(Referans!B:B,MATCH(N4720,Referans!A:A,0))</f>
        <v>Ahmet Yılmaz</v>
      </c>
      <c r="V4720" s="20" t="str">
        <f t="shared" si="73"/>
        <v>KARLI</v>
      </c>
    </row>
    <row r="4721" spans="1:22" x14ac:dyDescent="0.25">
      <c r="A4721" s="1">
        <v>7960</v>
      </c>
      <c r="B4721" s="19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1">
        <v>206.35200000000003</v>
      </c>
      <c r="R4721" s="1">
        <v>3</v>
      </c>
      <c r="S4721" s="11">
        <v>5.1587999999999852</v>
      </c>
      <c r="T4721" s="20" t="str">
        <f>VLOOKUP(N4721,Referans!A:B,2,FALSE)</f>
        <v>Ahmet Yılmaz</v>
      </c>
      <c r="U4721" s="20" t="str">
        <f>INDEX(Referans!B:B,MATCH(N4721,Referans!A:A,0))</f>
        <v>Ahmet Yılmaz</v>
      </c>
      <c r="V4721" s="20" t="str">
        <f t="shared" si="73"/>
        <v>KARLI</v>
      </c>
    </row>
    <row r="4722" spans="1:22" x14ac:dyDescent="0.25">
      <c r="A4722" s="1">
        <v>7961</v>
      </c>
      <c r="B4722" s="19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1">
        <v>7.9920000000000009</v>
      </c>
      <c r="R4722" s="1">
        <v>1</v>
      </c>
      <c r="S4722" s="11">
        <v>2.6972999999999994</v>
      </c>
      <c r="T4722" s="20" t="str">
        <f>VLOOKUP(N4722,Referans!A:B,2,FALSE)</f>
        <v>Mehmet Kaya</v>
      </c>
      <c r="U4722" s="20" t="str">
        <f>INDEX(Referans!B:B,MATCH(N4722,Referans!A:A,0))</f>
        <v>Mehmet Kaya</v>
      </c>
      <c r="V4722" s="20" t="str">
        <f t="shared" si="73"/>
        <v>KARLI</v>
      </c>
    </row>
    <row r="4723" spans="1:22" x14ac:dyDescent="0.25">
      <c r="A4723" s="1">
        <v>7962</v>
      </c>
      <c r="B4723" s="19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1">
        <v>81.360000000000014</v>
      </c>
      <c r="R4723" s="1">
        <v>5</v>
      </c>
      <c r="S4723" s="11">
        <v>-19.323000000000011</v>
      </c>
      <c r="T4723" s="20" t="str">
        <f>VLOOKUP(N4723,Referans!A:B,2,FALSE)</f>
        <v>Ayşe Demir</v>
      </c>
      <c r="U4723" s="20" t="str">
        <f>INDEX(Referans!B:B,MATCH(N4723,Referans!A:A,0))</f>
        <v>Ayşe Demir</v>
      </c>
      <c r="V4723" s="20" t="str">
        <f t="shared" si="73"/>
        <v>ZARARLI</v>
      </c>
    </row>
    <row r="4724" spans="1:22" x14ac:dyDescent="0.25">
      <c r="A4724" s="1">
        <v>7963</v>
      </c>
      <c r="B4724" s="19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1">
        <v>20.232000000000003</v>
      </c>
      <c r="R4724" s="1">
        <v>8</v>
      </c>
      <c r="S4724" s="11">
        <v>-16.185600000000001</v>
      </c>
      <c r="T4724" s="20" t="str">
        <f>VLOOKUP(N4724,Referans!A:B,2,FALSE)</f>
        <v>Ayşe Demir</v>
      </c>
      <c r="U4724" s="20" t="str">
        <f>INDEX(Referans!B:B,MATCH(N4724,Referans!A:A,0))</f>
        <v>Ayşe Demir</v>
      </c>
      <c r="V4724" s="20" t="str">
        <f t="shared" si="73"/>
        <v>ZARARLI</v>
      </c>
    </row>
    <row r="4725" spans="1:22" x14ac:dyDescent="0.25">
      <c r="A4725" s="1">
        <v>7964</v>
      </c>
      <c r="B4725" s="19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1">
        <v>389.05600000000004</v>
      </c>
      <c r="R4725" s="1">
        <v>4</v>
      </c>
      <c r="S4725" s="11">
        <v>48.631999999999948</v>
      </c>
      <c r="T4725" s="20" t="str">
        <f>VLOOKUP(N4725,Referans!A:B,2,FALSE)</f>
        <v>Ayşe Demir</v>
      </c>
      <c r="U4725" s="20" t="str">
        <f>INDEX(Referans!B:B,MATCH(N4725,Referans!A:A,0))</f>
        <v>Ayşe Demir</v>
      </c>
      <c r="V4725" s="20" t="str">
        <f t="shared" si="73"/>
        <v>KARLI</v>
      </c>
    </row>
    <row r="4726" spans="1:22" x14ac:dyDescent="0.25">
      <c r="A4726" s="1">
        <v>7965</v>
      </c>
      <c r="B4726" s="19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1">
        <v>20.736000000000004</v>
      </c>
      <c r="R4726" s="1">
        <v>4</v>
      </c>
      <c r="S4726" s="11">
        <v>7.2576000000000001</v>
      </c>
      <c r="T4726" s="20" t="str">
        <f>VLOOKUP(N4726,Referans!A:B,2,FALSE)</f>
        <v>Ayşe Demir</v>
      </c>
      <c r="U4726" s="20" t="str">
        <f>INDEX(Referans!B:B,MATCH(N4726,Referans!A:A,0))</f>
        <v>Ayşe Demir</v>
      </c>
      <c r="V4726" s="20" t="str">
        <f t="shared" si="73"/>
        <v>KARLI</v>
      </c>
    </row>
    <row r="4727" spans="1:22" x14ac:dyDescent="0.25">
      <c r="A4727" s="1">
        <v>7966</v>
      </c>
      <c r="B4727" s="19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1">
        <v>41.472000000000008</v>
      </c>
      <c r="R4727" s="1">
        <v>8</v>
      </c>
      <c r="S4727" s="11">
        <v>14.5152</v>
      </c>
      <c r="T4727" s="20" t="str">
        <f>VLOOKUP(N4727,Referans!A:B,2,FALSE)</f>
        <v>Ayşe Demir</v>
      </c>
      <c r="U4727" s="20" t="str">
        <f>INDEX(Referans!B:B,MATCH(N4727,Referans!A:A,0))</f>
        <v>Ayşe Demir</v>
      </c>
      <c r="V4727" s="20" t="str">
        <f t="shared" si="73"/>
        <v>KARLI</v>
      </c>
    </row>
    <row r="4728" spans="1:22" x14ac:dyDescent="0.25">
      <c r="A4728" s="1">
        <v>7968</v>
      </c>
      <c r="B4728" s="19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1">
        <v>90.882000000000005</v>
      </c>
      <c r="R4728" s="1">
        <v>3</v>
      </c>
      <c r="S4728" s="11">
        <v>-190.85220000000004</v>
      </c>
      <c r="T4728" s="20" t="str">
        <f>VLOOKUP(N4728,Referans!A:B,2,FALSE)</f>
        <v>Ahmet Yılmaz</v>
      </c>
      <c r="U4728" s="20" t="str">
        <f>INDEX(Referans!B:B,MATCH(N4728,Referans!A:A,0))</f>
        <v>Ahmet Yılmaz</v>
      </c>
      <c r="V4728" s="20" t="str">
        <f t="shared" si="73"/>
        <v>ZARARLI</v>
      </c>
    </row>
    <row r="4729" spans="1:22" x14ac:dyDescent="0.25">
      <c r="A4729" s="1">
        <v>7969</v>
      </c>
      <c r="B4729" s="19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1">
        <v>15.991999999999999</v>
      </c>
      <c r="R4729" s="1">
        <v>1</v>
      </c>
      <c r="S4729" s="11">
        <v>-2.9985000000000022</v>
      </c>
      <c r="T4729" s="20" t="str">
        <f>VLOOKUP(N4729,Referans!A:B,2,FALSE)</f>
        <v>Mehmet Kaya</v>
      </c>
      <c r="U4729" s="20" t="str">
        <f>INDEX(Referans!B:B,MATCH(N4729,Referans!A:A,0))</f>
        <v>Mehmet Kaya</v>
      </c>
      <c r="V4729" s="20" t="str">
        <f t="shared" si="73"/>
        <v>ZARARLI</v>
      </c>
    </row>
    <row r="4730" spans="1:22" x14ac:dyDescent="0.25">
      <c r="A4730" s="1">
        <v>7970</v>
      </c>
      <c r="B4730" s="19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1">
        <v>120.78399999999999</v>
      </c>
      <c r="R4730" s="1">
        <v>1</v>
      </c>
      <c r="S4730" s="11">
        <v>13.588199999999986</v>
      </c>
      <c r="T4730" s="20" t="str">
        <f>VLOOKUP(N4730,Referans!A:B,2,FALSE)</f>
        <v>Ahmet Yılmaz</v>
      </c>
      <c r="U4730" s="20" t="str">
        <f>INDEX(Referans!B:B,MATCH(N4730,Referans!A:A,0))</f>
        <v>Ahmet Yılmaz</v>
      </c>
      <c r="V4730" s="20" t="str">
        <f t="shared" si="73"/>
        <v>KARLI</v>
      </c>
    </row>
    <row r="4731" spans="1:22" x14ac:dyDescent="0.25">
      <c r="A4731" s="1">
        <v>7984</v>
      </c>
      <c r="B4731" s="19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1">
        <v>15.120000000000001</v>
      </c>
      <c r="R4731" s="1">
        <v>5</v>
      </c>
      <c r="S4731" s="11">
        <v>4.9139999999999988</v>
      </c>
      <c r="T4731" s="20" t="str">
        <f>VLOOKUP(N4731,Referans!A:B,2,FALSE)</f>
        <v>Ayşe Demir</v>
      </c>
      <c r="U4731" s="20" t="str">
        <f>INDEX(Referans!B:B,MATCH(N4731,Referans!A:A,0))</f>
        <v>Ayşe Demir</v>
      </c>
      <c r="V4731" s="20" t="str">
        <f t="shared" si="73"/>
        <v>KARLI</v>
      </c>
    </row>
    <row r="4732" spans="1:22" x14ac:dyDescent="0.25">
      <c r="A4732" s="1">
        <v>7985</v>
      </c>
      <c r="B4732" s="19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1">
        <v>7.8719999999999999</v>
      </c>
      <c r="R4732" s="1">
        <v>3</v>
      </c>
      <c r="S4732" s="11">
        <v>0.88559999999999883</v>
      </c>
      <c r="T4732" s="20" t="str">
        <f>VLOOKUP(N4732,Referans!A:B,2,FALSE)</f>
        <v>Ayşe Demir</v>
      </c>
      <c r="U4732" s="20" t="str">
        <f>INDEX(Referans!B:B,MATCH(N4732,Referans!A:A,0))</f>
        <v>Ayşe Demir</v>
      </c>
      <c r="V4732" s="20" t="str">
        <f t="shared" si="73"/>
        <v>KARLI</v>
      </c>
    </row>
    <row r="4733" spans="1:22" x14ac:dyDescent="0.25">
      <c r="A4733" s="1">
        <v>7986</v>
      </c>
      <c r="B4733" s="19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1">
        <v>8.32</v>
      </c>
      <c r="R4733" s="1">
        <v>5</v>
      </c>
      <c r="S4733" s="11">
        <v>2.8079999999999998</v>
      </c>
      <c r="T4733" s="20" t="str">
        <f>VLOOKUP(N4733,Referans!A:B,2,FALSE)</f>
        <v>Ayşe Demir</v>
      </c>
      <c r="U4733" s="20" t="str">
        <f>INDEX(Referans!B:B,MATCH(N4733,Referans!A:A,0))</f>
        <v>Ayşe Demir</v>
      </c>
      <c r="V4733" s="20" t="str">
        <f t="shared" si="73"/>
        <v>KARLI</v>
      </c>
    </row>
    <row r="4734" spans="1:22" x14ac:dyDescent="0.25">
      <c r="A4734" s="1">
        <v>7987</v>
      </c>
      <c r="B4734" s="19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1">
        <v>89.949999999999989</v>
      </c>
      <c r="R4734" s="1">
        <v>5</v>
      </c>
      <c r="S4734" s="11">
        <v>43.175999999999995</v>
      </c>
      <c r="T4734" s="20" t="str">
        <f>VLOOKUP(N4734,Referans!A:B,2,FALSE)</f>
        <v>Mehmet Kaya</v>
      </c>
      <c r="U4734" s="20" t="str">
        <f>INDEX(Referans!B:B,MATCH(N4734,Referans!A:A,0))</f>
        <v>Mehmet Kaya</v>
      </c>
      <c r="V4734" s="20" t="str">
        <f t="shared" si="73"/>
        <v>KARLI</v>
      </c>
    </row>
    <row r="4735" spans="1:22" x14ac:dyDescent="0.25">
      <c r="A4735" s="1">
        <v>7988</v>
      </c>
      <c r="B4735" s="19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1">
        <v>25.2</v>
      </c>
      <c r="R4735" s="1">
        <v>4</v>
      </c>
      <c r="S4735" s="11">
        <v>11.591999999999999</v>
      </c>
      <c r="T4735" s="20" t="str">
        <f>VLOOKUP(N4735,Referans!A:B,2,FALSE)</f>
        <v>Ayşe Demir</v>
      </c>
      <c r="U4735" s="20" t="str">
        <f>INDEX(Referans!B:B,MATCH(N4735,Referans!A:A,0))</f>
        <v>Ayşe Demir</v>
      </c>
      <c r="V4735" s="20" t="str">
        <f t="shared" si="73"/>
        <v>KARLI</v>
      </c>
    </row>
    <row r="4736" spans="1:22" x14ac:dyDescent="0.25">
      <c r="A4736" s="1">
        <v>7989</v>
      </c>
      <c r="B4736" s="19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1">
        <v>37.589999999999996</v>
      </c>
      <c r="R4736" s="1">
        <v>3</v>
      </c>
      <c r="S4736" s="11">
        <v>17.667299999999997</v>
      </c>
      <c r="T4736" s="20" t="str">
        <f>VLOOKUP(N4736,Referans!A:B,2,FALSE)</f>
        <v>Ayşe Demir</v>
      </c>
      <c r="U4736" s="20" t="str">
        <f>INDEX(Referans!B:B,MATCH(N4736,Referans!A:A,0))</f>
        <v>Ayşe Demir</v>
      </c>
      <c r="V4736" s="20" t="str">
        <f t="shared" si="73"/>
        <v>KARLI</v>
      </c>
    </row>
    <row r="4737" spans="1:22" x14ac:dyDescent="0.25">
      <c r="A4737" s="1">
        <v>7990</v>
      </c>
      <c r="B4737" s="19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1">
        <v>14.97</v>
      </c>
      <c r="R4737" s="1">
        <v>1</v>
      </c>
      <c r="S4737" s="11">
        <v>4.1916000000000011</v>
      </c>
      <c r="T4737" s="20" t="str">
        <f>VLOOKUP(N4737,Referans!A:B,2,FALSE)</f>
        <v>Ayşe Demir</v>
      </c>
      <c r="U4737" s="20" t="str">
        <f>INDEX(Referans!B:B,MATCH(N4737,Referans!A:A,0))</f>
        <v>Ayşe Demir</v>
      </c>
      <c r="V4737" s="20" t="str">
        <f t="shared" si="73"/>
        <v>KARLI</v>
      </c>
    </row>
    <row r="4738" spans="1:22" x14ac:dyDescent="0.25">
      <c r="A4738" s="1">
        <v>7991</v>
      </c>
      <c r="B4738" s="19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1">
        <v>1.98</v>
      </c>
      <c r="R4738" s="1">
        <v>2</v>
      </c>
      <c r="S4738" s="11">
        <v>0.89100000000000001</v>
      </c>
      <c r="T4738" s="20" t="str">
        <f>VLOOKUP(N4738,Referans!A:B,2,FALSE)</f>
        <v>Mehmet Kaya</v>
      </c>
      <c r="U4738" s="20" t="str">
        <f>INDEX(Referans!B:B,MATCH(N4738,Referans!A:A,0))</f>
        <v>Mehmet Kaya</v>
      </c>
      <c r="V4738" s="20" t="str">
        <f t="shared" ref="V4738:V4801" si="74">IF(S4738&gt;0,"KARLI",IF(S4738=0,"KAR VEYA ZARAR YOK","ZARARLI"))</f>
        <v>KARLI</v>
      </c>
    </row>
    <row r="4739" spans="1:22" x14ac:dyDescent="0.25">
      <c r="A4739" s="1">
        <v>7992</v>
      </c>
      <c r="B4739" s="19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1">
        <v>39.936000000000007</v>
      </c>
      <c r="R4739" s="1">
        <v>4</v>
      </c>
      <c r="S4739" s="11">
        <v>-26.623999999999995</v>
      </c>
      <c r="T4739" s="20" t="str">
        <f>VLOOKUP(N4739,Referans!A:B,2,FALSE)</f>
        <v>Ayşe Demir</v>
      </c>
      <c r="U4739" s="20" t="str">
        <f>INDEX(Referans!B:B,MATCH(N4739,Referans!A:A,0))</f>
        <v>Ayşe Demir</v>
      </c>
      <c r="V4739" s="20" t="str">
        <f t="shared" si="74"/>
        <v>ZARARLI</v>
      </c>
    </row>
    <row r="4740" spans="1:22" x14ac:dyDescent="0.25">
      <c r="A4740" s="1">
        <v>7993</v>
      </c>
      <c r="B4740" s="19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1">
        <v>18.463999999999999</v>
      </c>
      <c r="R4740" s="1">
        <v>2</v>
      </c>
      <c r="S4740" s="11">
        <v>2.3079999999999998</v>
      </c>
      <c r="T4740" s="20" t="str">
        <f>VLOOKUP(N4740,Referans!A:B,2,FALSE)</f>
        <v>Mehmet Kaya</v>
      </c>
      <c r="U4740" s="20" t="str">
        <f>INDEX(Referans!B:B,MATCH(N4740,Referans!A:A,0))</f>
        <v>Mehmet Kaya</v>
      </c>
      <c r="V4740" s="20" t="str">
        <f t="shared" si="74"/>
        <v>KARLI</v>
      </c>
    </row>
    <row r="4741" spans="1:22" x14ac:dyDescent="0.25">
      <c r="A4741" s="1">
        <v>7997</v>
      </c>
      <c r="B4741" s="19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1">
        <v>199.75</v>
      </c>
      <c r="R4741" s="1">
        <v>5</v>
      </c>
      <c r="S4741" s="11">
        <v>87.890000000000015</v>
      </c>
      <c r="T4741" s="20" t="str">
        <f>VLOOKUP(N4741,Referans!A:B,2,FALSE)</f>
        <v>Mehmet Kaya</v>
      </c>
      <c r="U4741" s="20" t="str">
        <f>INDEX(Referans!B:B,MATCH(N4741,Referans!A:A,0))</f>
        <v>Mehmet Kaya</v>
      </c>
      <c r="V4741" s="20" t="str">
        <f t="shared" si="74"/>
        <v>KARLI</v>
      </c>
    </row>
    <row r="4742" spans="1:22" x14ac:dyDescent="0.25">
      <c r="A4742" s="1">
        <v>7998</v>
      </c>
      <c r="B4742" s="19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1">
        <v>1673.1839999999997</v>
      </c>
      <c r="R4742" s="1">
        <v>12</v>
      </c>
      <c r="S4742" s="11">
        <v>20.914800000000014</v>
      </c>
      <c r="T4742" s="20" t="str">
        <f>VLOOKUP(N4742,Referans!A:B,2,FALSE)</f>
        <v>Ahmet Yılmaz</v>
      </c>
      <c r="U4742" s="20" t="str">
        <f>INDEX(Referans!B:B,MATCH(N4742,Referans!A:A,0))</f>
        <v>Ahmet Yılmaz</v>
      </c>
      <c r="V4742" s="20" t="str">
        <f t="shared" si="74"/>
        <v>KARLI</v>
      </c>
    </row>
    <row r="4743" spans="1:22" x14ac:dyDescent="0.25">
      <c r="A4743" s="1">
        <v>8007</v>
      </c>
      <c r="B4743" s="19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1">
        <v>93.36</v>
      </c>
      <c r="R4743" s="1">
        <v>12</v>
      </c>
      <c r="S4743" s="11">
        <v>0.93359999999999843</v>
      </c>
      <c r="T4743" s="20" t="str">
        <f>VLOOKUP(N4743,Referans!A:B,2,FALSE)</f>
        <v>Ayşe Demir</v>
      </c>
      <c r="U4743" s="20" t="str">
        <f>INDEX(Referans!B:B,MATCH(N4743,Referans!A:A,0))</f>
        <v>Ayşe Demir</v>
      </c>
      <c r="V4743" s="20" t="str">
        <f t="shared" si="74"/>
        <v>KARLI</v>
      </c>
    </row>
    <row r="4744" spans="1:22" x14ac:dyDescent="0.25">
      <c r="A4744" s="1">
        <v>8013</v>
      </c>
      <c r="B4744" s="19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1">
        <v>663.92</v>
      </c>
      <c r="R4744" s="1">
        <v>5</v>
      </c>
      <c r="S4744" s="11">
        <v>207.47499999999994</v>
      </c>
      <c r="T4744" s="20" t="str">
        <f>VLOOKUP(N4744,Referans!A:B,2,FALSE)</f>
        <v>Ayşe Demir</v>
      </c>
      <c r="U4744" s="20" t="str">
        <f>INDEX(Referans!B:B,MATCH(N4744,Referans!A:A,0))</f>
        <v>Ayşe Demir</v>
      </c>
      <c r="V4744" s="20" t="str">
        <f t="shared" si="74"/>
        <v>KARLI</v>
      </c>
    </row>
    <row r="4745" spans="1:22" x14ac:dyDescent="0.25">
      <c r="A4745" s="1">
        <v>8014</v>
      </c>
      <c r="B4745" s="19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1">
        <v>120</v>
      </c>
      <c r="R4745" s="1">
        <v>8</v>
      </c>
      <c r="S4745" s="11">
        <v>13.200000000000003</v>
      </c>
      <c r="T4745" s="20" t="str">
        <f>VLOOKUP(N4745,Referans!A:B,2,FALSE)</f>
        <v>Mehmet Kaya</v>
      </c>
      <c r="U4745" s="20" t="str">
        <f>INDEX(Referans!B:B,MATCH(N4745,Referans!A:A,0))</f>
        <v>Mehmet Kaya</v>
      </c>
      <c r="V4745" s="20" t="str">
        <f t="shared" si="74"/>
        <v>KARLI</v>
      </c>
    </row>
    <row r="4746" spans="1:22" x14ac:dyDescent="0.25">
      <c r="A4746" s="1">
        <v>8015</v>
      </c>
      <c r="B4746" s="19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1">
        <v>3.29</v>
      </c>
      <c r="R4746" s="1">
        <v>1</v>
      </c>
      <c r="S4746" s="11">
        <v>1.4804999999999999</v>
      </c>
      <c r="T4746" s="20" t="str">
        <f>VLOOKUP(N4746,Referans!A:B,2,FALSE)</f>
        <v>Ayşe Demir</v>
      </c>
      <c r="U4746" s="20" t="str">
        <f>INDEX(Referans!B:B,MATCH(N4746,Referans!A:A,0))</f>
        <v>Ayşe Demir</v>
      </c>
      <c r="V4746" s="20" t="str">
        <f t="shared" si="74"/>
        <v>KARLI</v>
      </c>
    </row>
    <row r="4747" spans="1:22" x14ac:dyDescent="0.25">
      <c r="A4747" s="1">
        <v>8016</v>
      </c>
      <c r="B4747" s="19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1">
        <v>18.84</v>
      </c>
      <c r="R4747" s="1">
        <v>3</v>
      </c>
      <c r="S4747" s="11">
        <v>6.0287999999999995</v>
      </c>
      <c r="T4747" s="20" t="str">
        <f>VLOOKUP(N4747,Referans!A:B,2,FALSE)</f>
        <v>Ahmet Yılmaz</v>
      </c>
      <c r="U4747" s="20" t="str">
        <f>INDEX(Referans!B:B,MATCH(N4747,Referans!A:A,0))</f>
        <v>Ahmet Yılmaz</v>
      </c>
      <c r="V4747" s="20" t="str">
        <f t="shared" si="74"/>
        <v>KARLI</v>
      </c>
    </row>
    <row r="4748" spans="1:22" x14ac:dyDescent="0.25">
      <c r="A4748" s="1">
        <v>8019</v>
      </c>
      <c r="B4748" s="19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1">
        <v>52.792000000000002</v>
      </c>
      <c r="R4748" s="1">
        <v>1</v>
      </c>
      <c r="S4748" s="11">
        <v>4.6193000000000026</v>
      </c>
      <c r="T4748" s="20" t="str">
        <f>VLOOKUP(N4748,Referans!A:B,2,FALSE)</f>
        <v>Mehmet Kaya</v>
      </c>
      <c r="U4748" s="20" t="str">
        <f>INDEX(Referans!B:B,MATCH(N4748,Referans!A:A,0))</f>
        <v>Mehmet Kaya</v>
      </c>
      <c r="V4748" s="20" t="str">
        <f t="shared" si="74"/>
        <v>KARLI</v>
      </c>
    </row>
    <row r="4749" spans="1:22" x14ac:dyDescent="0.25">
      <c r="A4749" s="1">
        <v>8020</v>
      </c>
      <c r="B4749" s="19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1">
        <v>83.9</v>
      </c>
      <c r="R4749" s="1">
        <v>10</v>
      </c>
      <c r="S4749" s="11">
        <v>20.975000000000001</v>
      </c>
      <c r="T4749" s="20" t="str">
        <f>VLOOKUP(N4749,Referans!A:B,2,FALSE)</f>
        <v>Ayşe Demir</v>
      </c>
      <c r="U4749" s="20" t="str">
        <f>INDEX(Referans!B:B,MATCH(N4749,Referans!A:A,0))</f>
        <v>Ayşe Demir</v>
      </c>
      <c r="V4749" s="20" t="str">
        <f t="shared" si="74"/>
        <v>KARLI</v>
      </c>
    </row>
    <row r="4750" spans="1:22" x14ac:dyDescent="0.25">
      <c r="A4750" s="1">
        <v>8021</v>
      </c>
      <c r="B4750" s="19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1">
        <v>11.76</v>
      </c>
      <c r="R4750" s="1">
        <v>2</v>
      </c>
      <c r="S4750" s="11">
        <v>5.7623999999999995</v>
      </c>
      <c r="T4750" s="20" t="str">
        <f>VLOOKUP(N4750,Referans!A:B,2,FALSE)</f>
        <v>Ayşe Demir</v>
      </c>
      <c r="U4750" s="20" t="str">
        <f>INDEX(Referans!B:B,MATCH(N4750,Referans!A:A,0))</f>
        <v>Ayşe Demir</v>
      </c>
      <c r="V4750" s="20" t="str">
        <f t="shared" si="74"/>
        <v>KARLI</v>
      </c>
    </row>
    <row r="4751" spans="1:22" x14ac:dyDescent="0.25">
      <c r="A4751" s="1">
        <v>8030</v>
      </c>
      <c r="B4751" s="19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1">
        <v>106.08000000000001</v>
      </c>
      <c r="R4751" s="1">
        <v>6</v>
      </c>
      <c r="S4751" s="11">
        <v>-9.2819999999999965</v>
      </c>
      <c r="T4751" s="20" t="str">
        <f>VLOOKUP(N4751,Referans!A:B,2,FALSE)</f>
        <v>Mehmet Kaya</v>
      </c>
      <c r="U4751" s="20" t="str">
        <f>INDEX(Referans!B:B,MATCH(N4751,Referans!A:A,0))</f>
        <v>Mehmet Kaya</v>
      </c>
      <c r="V4751" s="20" t="str">
        <f t="shared" si="74"/>
        <v>ZARARLI</v>
      </c>
    </row>
    <row r="4752" spans="1:22" x14ac:dyDescent="0.25">
      <c r="A4752" s="1">
        <v>8031</v>
      </c>
      <c r="B4752" s="19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1">
        <v>23.076000000000001</v>
      </c>
      <c r="R4752" s="1">
        <v>3</v>
      </c>
      <c r="S4752" s="11">
        <v>-10.961100000000002</v>
      </c>
      <c r="T4752" s="20" t="str">
        <f>VLOOKUP(N4752,Referans!A:B,2,FALSE)</f>
        <v>Ahmet Yılmaz</v>
      </c>
      <c r="U4752" s="20" t="str">
        <f>INDEX(Referans!B:B,MATCH(N4752,Referans!A:A,0))</f>
        <v>Ahmet Yılmaz</v>
      </c>
      <c r="V4752" s="20" t="str">
        <f t="shared" si="74"/>
        <v>ZARARLI</v>
      </c>
    </row>
    <row r="4753" spans="1:22" x14ac:dyDescent="0.25">
      <c r="A4753" s="1">
        <v>8032</v>
      </c>
      <c r="B4753" s="19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1">
        <v>25.920000000000005</v>
      </c>
      <c r="R4753" s="1">
        <v>5</v>
      </c>
      <c r="S4753" s="11">
        <v>9.0719999999999992</v>
      </c>
      <c r="T4753" s="20" t="str">
        <f>VLOOKUP(N4753,Referans!A:B,2,FALSE)</f>
        <v>Ayşe Demir</v>
      </c>
      <c r="U4753" s="20" t="str">
        <f>INDEX(Referans!B:B,MATCH(N4753,Referans!A:A,0))</f>
        <v>Ayşe Demir</v>
      </c>
      <c r="V4753" s="20" t="str">
        <f t="shared" si="74"/>
        <v>KARLI</v>
      </c>
    </row>
    <row r="4754" spans="1:22" x14ac:dyDescent="0.25">
      <c r="A4754" s="1">
        <v>8038</v>
      </c>
      <c r="B4754" s="19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1">
        <v>41.910000000000004</v>
      </c>
      <c r="R4754" s="1">
        <v>3</v>
      </c>
      <c r="S4754" s="11">
        <v>10.896600000000003</v>
      </c>
      <c r="T4754" s="20" t="str">
        <f>VLOOKUP(N4754,Referans!A:B,2,FALSE)</f>
        <v>Ayşe Demir</v>
      </c>
      <c r="U4754" s="20" t="str">
        <f>INDEX(Referans!B:B,MATCH(N4754,Referans!A:A,0))</f>
        <v>Ayşe Demir</v>
      </c>
      <c r="V4754" s="20" t="str">
        <f t="shared" si="74"/>
        <v>KARLI</v>
      </c>
    </row>
    <row r="4755" spans="1:22" x14ac:dyDescent="0.25">
      <c r="A4755" s="1">
        <v>8039</v>
      </c>
      <c r="B4755" s="19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1">
        <v>435.99900000000002</v>
      </c>
      <c r="R4755" s="1">
        <v>3</v>
      </c>
      <c r="S4755" s="11">
        <v>5.1293999999999755</v>
      </c>
      <c r="T4755" s="20" t="str">
        <f>VLOOKUP(N4755,Referans!A:B,2,FALSE)</f>
        <v>Ahmet Yılmaz</v>
      </c>
      <c r="U4755" s="20" t="str">
        <f>INDEX(Referans!B:B,MATCH(N4755,Referans!A:A,0))</f>
        <v>Ahmet Yılmaz</v>
      </c>
      <c r="V4755" s="20" t="str">
        <f t="shared" si="74"/>
        <v>KARLI</v>
      </c>
    </row>
    <row r="4756" spans="1:22" x14ac:dyDescent="0.25">
      <c r="A4756" s="1">
        <v>8040</v>
      </c>
      <c r="B4756" s="19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1">
        <v>388.70400000000006</v>
      </c>
      <c r="R4756" s="1">
        <v>6</v>
      </c>
      <c r="S4756" s="11">
        <v>38.870400000000018</v>
      </c>
      <c r="T4756" s="20" t="str">
        <f>VLOOKUP(N4756,Referans!A:B,2,FALSE)</f>
        <v>Ahmet Yılmaz</v>
      </c>
      <c r="U4756" s="20" t="str">
        <f>INDEX(Referans!B:B,MATCH(N4756,Referans!A:A,0))</f>
        <v>Ahmet Yılmaz</v>
      </c>
      <c r="V4756" s="20" t="str">
        <f t="shared" si="74"/>
        <v>KARLI</v>
      </c>
    </row>
    <row r="4757" spans="1:22" x14ac:dyDescent="0.25">
      <c r="A4757" s="1">
        <v>8041</v>
      </c>
      <c r="B4757" s="19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1">
        <v>572.58000000000004</v>
      </c>
      <c r="R4757" s="1">
        <v>6</v>
      </c>
      <c r="S4757" s="11">
        <v>34.354799999999955</v>
      </c>
      <c r="T4757" s="20" t="str">
        <f>VLOOKUP(N4757,Referans!A:B,2,FALSE)</f>
        <v>Ayşe Demir</v>
      </c>
      <c r="U4757" s="20" t="str">
        <f>INDEX(Referans!B:B,MATCH(N4757,Referans!A:A,0))</f>
        <v>Ayşe Demir</v>
      </c>
      <c r="V4757" s="20" t="str">
        <f t="shared" si="74"/>
        <v>KARLI</v>
      </c>
    </row>
    <row r="4758" spans="1:22" x14ac:dyDescent="0.25">
      <c r="A4758" s="1">
        <v>8042</v>
      </c>
      <c r="B4758" s="19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1">
        <v>33.18</v>
      </c>
      <c r="R4758" s="1">
        <v>2</v>
      </c>
      <c r="S4758" s="11">
        <v>11.613</v>
      </c>
      <c r="T4758" s="20" t="str">
        <f>VLOOKUP(N4758,Referans!A:B,2,FALSE)</f>
        <v>Mehmet Kaya</v>
      </c>
      <c r="U4758" s="20" t="str">
        <f>INDEX(Referans!B:B,MATCH(N4758,Referans!A:A,0))</f>
        <v>Mehmet Kaya</v>
      </c>
      <c r="V4758" s="20" t="str">
        <f t="shared" si="74"/>
        <v>KARLI</v>
      </c>
    </row>
    <row r="4759" spans="1:22" x14ac:dyDescent="0.25">
      <c r="A4759" s="1">
        <v>8043</v>
      </c>
      <c r="B4759" s="19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1">
        <v>63.88</v>
      </c>
      <c r="R4759" s="1">
        <v>4</v>
      </c>
      <c r="S4759" s="11">
        <v>24.913200000000003</v>
      </c>
      <c r="T4759" s="20" t="str">
        <f>VLOOKUP(N4759,Referans!A:B,2,FALSE)</f>
        <v>Mehmet Kaya</v>
      </c>
      <c r="U4759" s="20" t="str">
        <f>INDEX(Referans!B:B,MATCH(N4759,Referans!A:A,0))</f>
        <v>Mehmet Kaya</v>
      </c>
      <c r="V4759" s="20" t="str">
        <f t="shared" si="74"/>
        <v>KARLI</v>
      </c>
    </row>
    <row r="4760" spans="1:22" x14ac:dyDescent="0.25">
      <c r="A4760" s="1">
        <v>8044</v>
      </c>
      <c r="B4760" s="19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1">
        <v>26.72</v>
      </c>
      <c r="R4760" s="1">
        <v>1</v>
      </c>
      <c r="S4760" s="11">
        <v>11.756800000000002</v>
      </c>
      <c r="T4760" s="20" t="str">
        <f>VLOOKUP(N4760,Referans!A:B,2,FALSE)</f>
        <v>Ahmet Yılmaz</v>
      </c>
      <c r="U4760" s="20" t="str">
        <f>INDEX(Referans!B:B,MATCH(N4760,Referans!A:A,0))</f>
        <v>Ahmet Yılmaz</v>
      </c>
      <c r="V4760" s="20" t="str">
        <f t="shared" si="74"/>
        <v>KARLI</v>
      </c>
    </row>
    <row r="4761" spans="1:22" x14ac:dyDescent="0.25">
      <c r="A4761" s="1">
        <v>8045</v>
      </c>
      <c r="B4761" s="19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1">
        <v>295.05599999999998</v>
      </c>
      <c r="R4761" s="1">
        <v>9</v>
      </c>
      <c r="S4761" s="11">
        <v>106.95779999999998</v>
      </c>
      <c r="T4761" s="20" t="str">
        <f>VLOOKUP(N4761,Referans!A:B,2,FALSE)</f>
        <v>Ayşe Demir</v>
      </c>
      <c r="U4761" s="20" t="str">
        <f>INDEX(Referans!B:B,MATCH(N4761,Referans!A:A,0))</f>
        <v>Ayşe Demir</v>
      </c>
      <c r="V4761" s="20" t="str">
        <f t="shared" si="74"/>
        <v>KARLI</v>
      </c>
    </row>
    <row r="4762" spans="1:22" x14ac:dyDescent="0.25">
      <c r="A4762" s="1">
        <v>8046</v>
      </c>
      <c r="B4762" s="19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1">
        <v>393.25</v>
      </c>
      <c r="R4762" s="1">
        <v>5</v>
      </c>
      <c r="S4762" s="11">
        <v>129.77249999999998</v>
      </c>
      <c r="T4762" s="20" t="str">
        <f>VLOOKUP(N4762,Referans!A:B,2,FALSE)</f>
        <v>Ayşe Demir</v>
      </c>
      <c r="U4762" s="20" t="str">
        <f>INDEX(Referans!B:B,MATCH(N4762,Referans!A:A,0))</f>
        <v>Ayşe Demir</v>
      </c>
      <c r="V4762" s="20" t="str">
        <f t="shared" si="74"/>
        <v>KARLI</v>
      </c>
    </row>
    <row r="4763" spans="1:22" x14ac:dyDescent="0.25">
      <c r="A4763" s="1">
        <v>8047</v>
      </c>
      <c r="B4763" s="19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1">
        <v>2.2140000000000004</v>
      </c>
      <c r="R4763" s="1">
        <v>3</v>
      </c>
      <c r="S4763" s="11">
        <v>-1.4760000000000004</v>
      </c>
      <c r="T4763" s="20" t="str">
        <f>VLOOKUP(N4763,Referans!A:B,2,FALSE)</f>
        <v>Ayşe Demir</v>
      </c>
      <c r="U4763" s="20" t="str">
        <f>INDEX(Referans!B:B,MATCH(N4763,Referans!A:A,0))</f>
        <v>Ayşe Demir</v>
      </c>
      <c r="V4763" s="20" t="str">
        <f t="shared" si="74"/>
        <v>ZARARLI</v>
      </c>
    </row>
    <row r="4764" spans="1:22" x14ac:dyDescent="0.25">
      <c r="A4764" s="1">
        <v>8048</v>
      </c>
      <c r="B4764" s="19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1">
        <v>16.272000000000002</v>
      </c>
      <c r="R4764" s="1">
        <v>3</v>
      </c>
      <c r="S4764" s="11">
        <v>5.2883999999999984</v>
      </c>
      <c r="T4764" s="20" t="str">
        <f>VLOOKUP(N4764,Referans!A:B,2,FALSE)</f>
        <v>Ayşe Demir</v>
      </c>
      <c r="U4764" s="20" t="str">
        <f>INDEX(Referans!B:B,MATCH(N4764,Referans!A:A,0))</f>
        <v>Ayşe Demir</v>
      </c>
      <c r="V4764" s="20" t="str">
        <f t="shared" si="74"/>
        <v>KARLI</v>
      </c>
    </row>
    <row r="4765" spans="1:22" x14ac:dyDescent="0.25">
      <c r="A4765" s="1">
        <v>8049</v>
      </c>
      <c r="B4765" s="19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1">
        <v>706.86</v>
      </c>
      <c r="R4765" s="1">
        <v>7</v>
      </c>
      <c r="S4765" s="11">
        <v>197.92079999999999</v>
      </c>
      <c r="T4765" s="20" t="str">
        <f>VLOOKUP(N4765,Referans!A:B,2,FALSE)</f>
        <v>Ayşe Demir</v>
      </c>
      <c r="U4765" s="20" t="str">
        <f>INDEX(Referans!B:B,MATCH(N4765,Referans!A:A,0))</f>
        <v>Ayşe Demir</v>
      </c>
      <c r="V4765" s="20" t="str">
        <f t="shared" si="74"/>
        <v>KARLI</v>
      </c>
    </row>
    <row r="4766" spans="1:22" x14ac:dyDescent="0.25">
      <c r="A4766" s="1">
        <v>8054</v>
      </c>
      <c r="B4766" s="19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1">
        <v>2.6550000000000002</v>
      </c>
      <c r="R4766" s="1">
        <v>1</v>
      </c>
      <c r="S4766" s="11">
        <v>-1.8584999999999994</v>
      </c>
      <c r="T4766" s="20" t="str">
        <f>VLOOKUP(N4766,Referans!A:B,2,FALSE)</f>
        <v>Ayşe Demir</v>
      </c>
      <c r="U4766" s="20" t="str">
        <f>INDEX(Referans!B:B,MATCH(N4766,Referans!A:A,0))</f>
        <v>Ayşe Demir</v>
      </c>
      <c r="V4766" s="20" t="str">
        <f t="shared" si="74"/>
        <v>ZARARLI</v>
      </c>
    </row>
    <row r="4767" spans="1:22" x14ac:dyDescent="0.25">
      <c r="A4767" s="1">
        <v>8063</v>
      </c>
      <c r="B4767" s="19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1">
        <v>263.95999999999998</v>
      </c>
      <c r="R4767" s="1">
        <v>4</v>
      </c>
      <c r="S4767" s="11">
        <v>71.269200000000012</v>
      </c>
      <c r="T4767" s="20" t="str">
        <f>VLOOKUP(N4767,Referans!A:B,2,FALSE)</f>
        <v>Mehmet Kaya</v>
      </c>
      <c r="U4767" s="20" t="str">
        <f>INDEX(Referans!B:B,MATCH(N4767,Referans!A:A,0))</f>
        <v>Mehmet Kaya</v>
      </c>
      <c r="V4767" s="20" t="str">
        <f t="shared" si="74"/>
        <v>KARLI</v>
      </c>
    </row>
    <row r="4768" spans="1:22" x14ac:dyDescent="0.25">
      <c r="A4768" s="1">
        <v>8064</v>
      </c>
      <c r="B4768" s="19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1">
        <v>359.96999999999997</v>
      </c>
      <c r="R4768" s="1">
        <v>3</v>
      </c>
      <c r="S4768" s="11">
        <v>100.7916</v>
      </c>
      <c r="T4768" s="20" t="str">
        <f>VLOOKUP(N4768,Referans!A:B,2,FALSE)</f>
        <v>Mehmet Kaya</v>
      </c>
      <c r="U4768" s="20" t="str">
        <f>INDEX(Referans!B:B,MATCH(N4768,Referans!A:A,0))</f>
        <v>Mehmet Kaya</v>
      </c>
      <c r="V4768" s="20" t="str">
        <f t="shared" si="74"/>
        <v>KARLI</v>
      </c>
    </row>
    <row r="4769" spans="1:22" x14ac:dyDescent="0.25">
      <c r="A4769" s="1">
        <v>8065</v>
      </c>
      <c r="B4769" s="19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1">
        <v>12.96</v>
      </c>
      <c r="R4769" s="1">
        <v>2</v>
      </c>
      <c r="S4769" s="11">
        <v>6.2208000000000006</v>
      </c>
      <c r="T4769" s="20" t="str">
        <f>VLOOKUP(N4769,Referans!A:B,2,FALSE)</f>
        <v>Ayşe Demir</v>
      </c>
      <c r="U4769" s="20" t="str">
        <f>INDEX(Referans!B:B,MATCH(N4769,Referans!A:A,0))</f>
        <v>Ayşe Demir</v>
      </c>
      <c r="V4769" s="20" t="str">
        <f t="shared" si="74"/>
        <v>KARLI</v>
      </c>
    </row>
    <row r="4770" spans="1:22" x14ac:dyDescent="0.25">
      <c r="A4770" s="1">
        <v>8066</v>
      </c>
      <c r="B4770" s="19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1">
        <v>116.82</v>
      </c>
      <c r="R4770" s="1">
        <v>3</v>
      </c>
      <c r="S4770" s="11">
        <v>5.8409999999999869</v>
      </c>
      <c r="T4770" s="20" t="str">
        <f>VLOOKUP(N4770,Referans!A:B,2,FALSE)</f>
        <v>Ayşe Demir</v>
      </c>
      <c r="U4770" s="20" t="str">
        <f>INDEX(Referans!B:B,MATCH(N4770,Referans!A:A,0))</f>
        <v>Ayşe Demir</v>
      </c>
      <c r="V4770" s="20" t="str">
        <f t="shared" si="74"/>
        <v>KARLI</v>
      </c>
    </row>
    <row r="4771" spans="1:22" x14ac:dyDescent="0.25">
      <c r="A4771" s="1">
        <v>8067</v>
      </c>
      <c r="B4771" s="19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1">
        <v>276.78400000000005</v>
      </c>
      <c r="R4771" s="1">
        <v>2</v>
      </c>
      <c r="S4771" s="11">
        <v>89.954799999999992</v>
      </c>
      <c r="T4771" s="20" t="str">
        <f>VLOOKUP(N4771,Referans!A:B,2,FALSE)</f>
        <v>Ayşe Demir</v>
      </c>
      <c r="U4771" s="20" t="str">
        <f>INDEX(Referans!B:B,MATCH(N4771,Referans!A:A,0))</f>
        <v>Ayşe Demir</v>
      </c>
      <c r="V4771" s="20" t="str">
        <f t="shared" si="74"/>
        <v>KARLI</v>
      </c>
    </row>
    <row r="4772" spans="1:22" x14ac:dyDescent="0.25">
      <c r="A4772" s="1">
        <v>8070</v>
      </c>
      <c r="B4772" s="19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1">
        <v>454.56000000000006</v>
      </c>
      <c r="R4772" s="1">
        <v>5</v>
      </c>
      <c r="S4772" s="11">
        <v>-107.95800000000004</v>
      </c>
      <c r="T4772" s="20" t="str">
        <f>VLOOKUP(N4772,Referans!A:B,2,FALSE)</f>
        <v>Ayşe Demir</v>
      </c>
      <c r="U4772" s="20" t="str">
        <f>INDEX(Referans!B:B,MATCH(N4772,Referans!A:A,0))</f>
        <v>Ayşe Demir</v>
      </c>
      <c r="V4772" s="20" t="str">
        <f t="shared" si="74"/>
        <v>ZARARLI</v>
      </c>
    </row>
    <row r="4773" spans="1:22" x14ac:dyDescent="0.25">
      <c r="A4773" s="1">
        <v>8071</v>
      </c>
      <c r="B4773" s="19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1">
        <v>141.41999999999999</v>
      </c>
      <c r="R4773" s="1">
        <v>5</v>
      </c>
      <c r="S4773" s="11">
        <v>-187.38150000000002</v>
      </c>
      <c r="T4773" s="20" t="str">
        <f>VLOOKUP(N4773,Referans!A:B,2,FALSE)</f>
        <v>Ahmet Yılmaz</v>
      </c>
      <c r="U4773" s="20" t="str">
        <f>INDEX(Referans!B:B,MATCH(N4773,Referans!A:A,0))</f>
        <v>Ahmet Yılmaz</v>
      </c>
      <c r="V4773" s="20" t="str">
        <f t="shared" si="74"/>
        <v>ZARARLI</v>
      </c>
    </row>
    <row r="4774" spans="1:22" x14ac:dyDescent="0.25">
      <c r="A4774" s="1">
        <v>8072</v>
      </c>
      <c r="B4774" s="19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1">
        <v>310.74399999999997</v>
      </c>
      <c r="R4774" s="1">
        <v>4</v>
      </c>
      <c r="S4774" s="11">
        <v>-26.635199999999998</v>
      </c>
      <c r="T4774" s="20" t="str">
        <f>VLOOKUP(N4774,Referans!A:B,2,FALSE)</f>
        <v>Ahmet Yılmaz</v>
      </c>
      <c r="U4774" s="20" t="str">
        <f>INDEX(Referans!B:B,MATCH(N4774,Referans!A:A,0))</f>
        <v>Ahmet Yılmaz</v>
      </c>
      <c r="V4774" s="20" t="str">
        <f t="shared" si="74"/>
        <v>ZARARLI</v>
      </c>
    </row>
    <row r="4775" spans="1:22" x14ac:dyDescent="0.25">
      <c r="A4775" s="1">
        <v>8073</v>
      </c>
      <c r="B4775" s="19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1">
        <v>12.736000000000001</v>
      </c>
      <c r="R4775" s="1">
        <v>4</v>
      </c>
      <c r="S4775" s="11">
        <v>2.2287999999999988</v>
      </c>
      <c r="T4775" s="20" t="str">
        <f>VLOOKUP(N4775,Referans!A:B,2,FALSE)</f>
        <v>Ayşe Demir</v>
      </c>
      <c r="U4775" s="20" t="str">
        <f>INDEX(Referans!B:B,MATCH(N4775,Referans!A:A,0))</f>
        <v>Ayşe Demir</v>
      </c>
      <c r="V4775" s="20" t="str">
        <f t="shared" si="74"/>
        <v>KARLI</v>
      </c>
    </row>
    <row r="4776" spans="1:22" x14ac:dyDescent="0.25">
      <c r="A4776" s="1">
        <v>8074</v>
      </c>
      <c r="B4776" s="19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1">
        <v>6.469999999999998</v>
      </c>
      <c r="R4776" s="1">
        <v>5</v>
      </c>
      <c r="S4776" s="11">
        <v>-9.7050000000000018</v>
      </c>
      <c r="T4776" s="20" t="str">
        <f>VLOOKUP(N4776,Referans!A:B,2,FALSE)</f>
        <v>Ayşe Demir</v>
      </c>
      <c r="U4776" s="20" t="str">
        <f>INDEX(Referans!B:B,MATCH(N4776,Referans!A:A,0))</f>
        <v>Ayşe Demir</v>
      </c>
      <c r="V4776" s="20" t="str">
        <f t="shared" si="74"/>
        <v>ZARARLI</v>
      </c>
    </row>
    <row r="4777" spans="1:22" x14ac:dyDescent="0.25">
      <c r="A4777" s="1">
        <v>8075</v>
      </c>
      <c r="B4777" s="19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1">
        <v>13.747999999999998</v>
      </c>
      <c r="R4777" s="1">
        <v>14</v>
      </c>
      <c r="S4777" s="11">
        <v>-22.684200000000004</v>
      </c>
      <c r="T4777" s="20" t="str">
        <f>VLOOKUP(N4777,Referans!A:B,2,FALSE)</f>
        <v>Ayşe Demir</v>
      </c>
      <c r="U4777" s="20" t="str">
        <f>INDEX(Referans!B:B,MATCH(N4777,Referans!A:A,0))</f>
        <v>Ayşe Demir</v>
      </c>
      <c r="V4777" s="20" t="str">
        <f t="shared" si="74"/>
        <v>ZARARLI</v>
      </c>
    </row>
    <row r="4778" spans="1:22" x14ac:dyDescent="0.25">
      <c r="A4778" s="1">
        <v>8076</v>
      </c>
      <c r="B4778" s="19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1">
        <v>15.223999999999997</v>
      </c>
      <c r="R4778" s="1">
        <v>2</v>
      </c>
      <c r="S4778" s="11">
        <v>-38.821200000000012</v>
      </c>
      <c r="T4778" s="20" t="str">
        <f>VLOOKUP(N4778,Referans!A:B,2,FALSE)</f>
        <v>Ayşe Demir</v>
      </c>
      <c r="U4778" s="20" t="str">
        <f>INDEX(Referans!B:B,MATCH(N4778,Referans!A:A,0))</f>
        <v>Ayşe Demir</v>
      </c>
      <c r="V4778" s="20" t="str">
        <f t="shared" si="74"/>
        <v>ZARARLI</v>
      </c>
    </row>
    <row r="4779" spans="1:22" x14ac:dyDescent="0.25">
      <c r="A4779" s="1">
        <v>8080</v>
      </c>
      <c r="B4779" s="19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1">
        <v>134.27200000000002</v>
      </c>
      <c r="R4779" s="1">
        <v>8</v>
      </c>
      <c r="S4779" s="11">
        <v>46.99519999999999</v>
      </c>
      <c r="T4779" s="20" t="str">
        <f>VLOOKUP(N4779,Referans!A:B,2,FALSE)</f>
        <v>Ayşe Demir</v>
      </c>
      <c r="U4779" s="20" t="str">
        <f>INDEX(Referans!B:B,MATCH(N4779,Referans!A:A,0))</f>
        <v>Ayşe Demir</v>
      </c>
      <c r="V4779" s="20" t="str">
        <f t="shared" si="74"/>
        <v>KARLI</v>
      </c>
    </row>
    <row r="4780" spans="1:22" x14ac:dyDescent="0.25">
      <c r="A4780" s="1">
        <v>8086</v>
      </c>
      <c r="B4780" s="19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1">
        <v>61.1</v>
      </c>
      <c r="R4780" s="1">
        <v>5</v>
      </c>
      <c r="S4780" s="11">
        <v>18.329999999999991</v>
      </c>
      <c r="T4780" s="20" t="str">
        <f>VLOOKUP(N4780,Referans!A:B,2,FALSE)</f>
        <v>Ahmet Yılmaz</v>
      </c>
      <c r="U4780" s="20" t="str">
        <f>INDEX(Referans!B:B,MATCH(N4780,Referans!A:A,0))</f>
        <v>Ahmet Yılmaz</v>
      </c>
      <c r="V4780" s="20" t="str">
        <f t="shared" si="74"/>
        <v>KARLI</v>
      </c>
    </row>
    <row r="4781" spans="1:22" x14ac:dyDescent="0.25">
      <c r="A4781" s="1">
        <v>8087</v>
      </c>
      <c r="B4781" s="19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1">
        <v>28.08</v>
      </c>
      <c r="R4781" s="1">
        <v>3</v>
      </c>
      <c r="S4781" s="11">
        <v>5.2650000000000006</v>
      </c>
      <c r="T4781" s="20" t="str">
        <f>VLOOKUP(N4781,Referans!A:B,2,FALSE)</f>
        <v>Ayşe Demir</v>
      </c>
      <c r="U4781" s="20" t="str">
        <f>INDEX(Referans!B:B,MATCH(N4781,Referans!A:A,0))</f>
        <v>Ayşe Demir</v>
      </c>
      <c r="V4781" s="20" t="str">
        <f t="shared" si="74"/>
        <v>KARLI</v>
      </c>
    </row>
    <row r="4782" spans="1:22" x14ac:dyDescent="0.25">
      <c r="A4782" s="1">
        <v>8088</v>
      </c>
      <c r="B4782" s="19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1">
        <v>10.496</v>
      </c>
      <c r="R4782" s="1">
        <v>4</v>
      </c>
      <c r="S4782" s="11">
        <v>1.1807999999999983</v>
      </c>
      <c r="T4782" s="20" t="str">
        <f>VLOOKUP(N4782,Referans!A:B,2,FALSE)</f>
        <v>Ayşe Demir</v>
      </c>
      <c r="U4782" s="20" t="str">
        <f>INDEX(Referans!B:B,MATCH(N4782,Referans!A:A,0))</f>
        <v>Ayşe Demir</v>
      </c>
      <c r="V4782" s="20" t="str">
        <f t="shared" si="74"/>
        <v>KARLI</v>
      </c>
    </row>
    <row r="4783" spans="1:22" x14ac:dyDescent="0.25">
      <c r="A4783" s="1">
        <v>8093</v>
      </c>
      <c r="B4783" s="19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1">
        <v>109.9</v>
      </c>
      <c r="R4783" s="1">
        <v>5</v>
      </c>
      <c r="S4783" s="11">
        <v>32.97</v>
      </c>
      <c r="T4783" s="20" t="str">
        <f>VLOOKUP(N4783,Referans!A:B,2,FALSE)</f>
        <v>Ayşe Demir</v>
      </c>
      <c r="U4783" s="20" t="str">
        <f>INDEX(Referans!B:B,MATCH(N4783,Referans!A:A,0))</f>
        <v>Ayşe Demir</v>
      </c>
      <c r="V4783" s="20" t="str">
        <f t="shared" si="74"/>
        <v>KARLI</v>
      </c>
    </row>
    <row r="4784" spans="1:22" x14ac:dyDescent="0.25">
      <c r="A4784" s="1">
        <v>8094</v>
      </c>
      <c r="B4784" s="19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1">
        <v>23.88</v>
      </c>
      <c r="R4784" s="1">
        <v>3</v>
      </c>
      <c r="S4784" s="11">
        <v>10.507200000000001</v>
      </c>
      <c r="T4784" s="20" t="str">
        <f>VLOOKUP(N4784,Referans!A:B,2,FALSE)</f>
        <v>Ahmet Yılmaz</v>
      </c>
      <c r="U4784" s="20" t="str">
        <f>INDEX(Referans!B:B,MATCH(N4784,Referans!A:A,0))</f>
        <v>Ahmet Yılmaz</v>
      </c>
      <c r="V4784" s="20" t="str">
        <f t="shared" si="74"/>
        <v>KARLI</v>
      </c>
    </row>
    <row r="4785" spans="1:22" x14ac:dyDescent="0.25">
      <c r="A4785" s="1">
        <v>8095</v>
      </c>
      <c r="B4785" s="19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1">
        <v>26.2</v>
      </c>
      <c r="R4785" s="1">
        <v>4</v>
      </c>
      <c r="S4785" s="11">
        <v>12.052</v>
      </c>
      <c r="T4785" s="20" t="str">
        <f>VLOOKUP(N4785,Referans!A:B,2,FALSE)</f>
        <v>Ayşe Demir</v>
      </c>
      <c r="U4785" s="20" t="str">
        <f>INDEX(Referans!B:B,MATCH(N4785,Referans!A:A,0))</f>
        <v>Ayşe Demir</v>
      </c>
      <c r="V4785" s="20" t="str">
        <f t="shared" si="74"/>
        <v>KARLI</v>
      </c>
    </row>
    <row r="4786" spans="1:22" x14ac:dyDescent="0.25">
      <c r="A4786" s="1">
        <v>8096</v>
      </c>
      <c r="B4786" s="19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1">
        <v>12.96</v>
      </c>
      <c r="R4786" s="1">
        <v>2</v>
      </c>
      <c r="S4786" s="11">
        <v>6.2208000000000006</v>
      </c>
      <c r="T4786" s="20" t="str">
        <f>VLOOKUP(N4786,Referans!A:B,2,FALSE)</f>
        <v>Ayşe Demir</v>
      </c>
      <c r="U4786" s="20" t="str">
        <f>INDEX(Referans!B:B,MATCH(N4786,Referans!A:A,0))</f>
        <v>Ayşe Demir</v>
      </c>
      <c r="V4786" s="20" t="str">
        <f t="shared" si="74"/>
        <v>KARLI</v>
      </c>
    </row>
    <row r="4787" spans="1:22" x14ac:dyDescent="0.25">
      <c r="A4787" s="1">
        <v>8097</v>
      </c>
      <c r="B4787" s="19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1">
        <v>234.95000000000002</v>
      </c>
      <c r="R4787" s="1">
        <v>5</v>
      </c>
      <c r="S4787" s="11">
        <v>32.893000000000008</v>
      </c>
      <c r="T4787" s="20" t="str">
        <f>VLOOKUP(N4787,Referans!A:B,2,FALSE)</f>
        <v>Mehmet Kaya</v>
      </c>
      <c r="U4787" s="20" t="str">
        <f>INDEX(Referans!B:B,MATCH(N4787,Referans!A:A,0))</f>
        <v>Mehmet Kaya</v>
      </c>
      <c r="V4787" s="20" t="str">
        <f t="shared" si="74"/>
        <v>KARLI</v>
      </c>
    </row>
    <row r="4788" spans="1:22" x14ac:dyDescent="0.25">
      <c r="A4788" s="1">
        <v>8098</v>
      </c>
      <c r="B4788" s="19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1">
        <v>118.25</v>
      </c>
      <c r="R4788" s="1">
        <v>5</v>
      </c>
      <c r="S4788" s="11">
        <v>34.292499999999997</v>
      </c>
      <c r="T4788" s="20" t="str">
        <f>VLOOKUP(N4788,Referans!A:B,2,FALSE)</f>
        <v>Ayşe Demir</v>
      </c>
      <c r="U4788" s="20" t="str">
        <f>INDEX(Referans!B:B,MATCH(N4788,Referans!A:A,0))</f>
        <v>Ayşe Demir</v>
      </c>
      <c r="V4788" s="20" t="str">
        <f t="shared" si="74"/>
        <v>KARLI</v>
      </c>
    </row>
    <row r="4789" spans="1:22" x14ac:dyDescent="0.25">
      <c r="A4789" s="1">
        <v>8099</v>
      </c>
      <c r="B4789" s="19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1">
        <v>4.28</v>
      </c>
      <c r="R4789" s="1">
        <v>1</v>
      </c>
      <c r="S4789" s="11">
        <v>1.9259999999999997</v>
      </c>
      <c r="T4789" s="20" t="str">
        <f>VLOOKUP(N4789,Referans!A:B,2,FALSE)</f>
        <v>Ayşe Demir</v>
      </c>
      <c r="U4789" s="20" t="str">
        <f>INDEX(Referans!B:B,MATCH(N4789,Referans!A:A,0))</f>
        <v>Ayşe Demir</v>
      </c>
      <c r="V4789" s="20" t="str">
        <f t="shared" si="74"/>
        <v>KARLI</v>
      </c>
    </row>
    <row r="4790" spans="1:22" x14ac:dyDescent="0.25">
      <c r="A4790" s="1">
        <v>8100</v>
      </c>
      <c r="B4790" s="19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1">
        <v>26.849999999999998</v>
      </c>
      <c r="R4790" s="1">
        <v>3</v>
      </c>
      <c r="S4790" s="11">
        <v>5.101499999999997</v>
      </c>
      <c r="T4790" s="20" t="str">
        <f>VLOOKUP(N4790,Referans!A:B,2,FALSE)</f>
        <v>Mehmet Kaya</v>
      </c>
      <c r="U4790" s="20" t="str">
        <f>INDEX(Referans!B:B,MATCH(N4790,Referans!A:A,0))</f>
        <v>Mehmet Kaya</v>
      </c>
      <c r="V4790" s="20" t="str">
        <f t="shared" si="74"/>
        <v>KARLI</v>
      </c>
    </row>
    <row r="4791" spans="1:22" x14ac:dyDescent="0.25">
      <c r="A4791" s="1">
        <v>8101</v>
      </c>
      <c r="B4791" s="19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1">
        <v>3357.6000000000004</v>
      </c>
      <c r="R4791" s="1">
        <v>3</v>
      </c>
      <c r="S4791" s="11">
        <v>377.72999999999956</v>
      </c>
      <c r="T4791" s="20" t="str">
        <f>VLOOKUP(N4791,Referans!A:B,2,FALSE)</f>
        <v>Mehmet Kaya</v>
      </c>
      <c r="U4791" s="20" t="str">
        <f>INDEX(Referans!B:B,MATCH(N4791,Referans!A:A,0))</f>
        <v>Mehmet Kaya</v>
      </c>
      <c r="V4791" s="20" t="str">
        <f t="shared" si="74"/>
        <v>KARLI</v>
      </c>
    </row>
    <row r="4792" spans="1:22" x14ac:dyDescent="0.25">
      <c r="A4792" s="1">
        <v>8106</v>
      </c>
      <c r="B4792" s="19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1">
        <v>89.066399999999987</v>
      </c>
      <c r="R4792" s="1">
        <v>1</v>
      </c>
      <c r="S4792" s="11">
        <v>-17.027400000000007</v>
      </c>
      <c r="T4792" s="20" t="str">
        <f>VLOOKUP(N4792,Referans!A:B,2,FALSE)</f>
        <v>Ahmet Yılmaz</v>
      </c>
      <c r="U4792" s="20" t="str">
        <f>INDEX(Referans!B:B,MATCH(N4792,Referans!A:A,0))</f>
        <v>Ahmet Yılmaz</v>
      </c>
      <c r="V4792" s="20" t="str">
        <f t="shared" si="74"/>
        <v>ZARARLI</v>
      </c>
    </row>
    <row r="4793" spans="1:22" x14ac:dyDescent="0.25">
      <c r="A4793" s="1">
        <v>8107</v>
      </c>
      <c r="B4793" s="19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1">
        <v>175.44</v>
      </c>
      <c r="R4793" s="1">
        <v>6</v>
      </c>
      <c r="S4793" s="11">
        <v>52.632000000000005</v>
      </c>
      <c r="T4793" s="20" t="str">
        <f>VLOOKUP(N4793,Referans!A:B,2,FALSE)</f>
        <v>Ayşe Demir</v>
      </c>
      <c r="U4793" s="20" t="str">
        <f>INDEX(Referans!B:B,MATCH(N4793,Referans!A:A,0))</f>
        <v>Ayşe Demir</v>
      </c>
      <c r="V4793" s="20" t="str">
        <f t="shared" si="74"/>
        <v>KARLI</v>
      </c>
    </row>
    <row r="4794" spans="1:22" x14ac:dyDescent="0.25">
      <c r="A4794" s="1">
        <v>8108</v>
      </c>
      <c r="B4794" s="19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1">
        <v>438.33600000000001</v>
      </c>
      <c r="R4794" s="1">
        <v>4</v>
      </c>
      <c r="S4794" s="11">
        <v>-87.667200000000037</v>
      </c>
      <c r="T4794" s="20" t="str">
        <f>VLOOKUP(N4794,Referans!A:B,2,FALSE)</f>
        <v>Mehmet Kaya</v>
      </c>
      <c r="U4794" s="20" t="str">
        <f>INDEX(Referans!B:B,MATCH(N4794,Referans!A:A,0))</f>
        <v>Mehmet Kaya</v>
      </c>
      <c r="V4794" s="20" t="str">
        <f t="shared" si="74"/>
        <v>ZARARLI</v>
      </c>
    </row>
    <row r="4795" spans="1:22" x14ac:dyDescent="0.25">
      <c r="A4795" s="1">
        <v>8109</v>
      </c>
      <c r="B4795" s="19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1">
        <v>215.54400000000001</v>
      </c>
      <c r="R4795" s="1">
        <v>4</v>
      </c>
      <c r="S4795" s="11">
        <v>-58.504800000000017</v>
      </c>
      <c r="T4795" s="20" t="str">
        <f>VLOOKUP(N4795,Referans!A:B,2,FALSE)</f>
        <v>Ahmet Yılmaz</v>
      </c>
      <c r="U4795" s="20" t="str">
        <f>INDEX(Referans!B:B,MATCH(N4795,Referans!A:A,0))</f>
        <v>Ahmet Yılmaz</v>
      </c>
      <c r="V4795" s="20" t="str">
        <f t="shared" si="74"/>
        <v>ZARARLI</v>
      </c>
    </row>
    <row r="4796" spans="1:22" x14ac:dyDescent="0.25">
      <c r="A4796" s="1">
        <v>8110</v>
      </c>
      <c r="B4796" s="19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1">
        <v>55.584000000000003</v>
      </c>
      <c r="R4796" s="1">
        <v>6</v>
      </c>
      <c r="S4796" s="11">
        <v>20.844000000000001</v>
      </c>
      <c r="T4796" s="20" t="str">
        <f>VLOOKUP(N4796,Referans!A:B,2,FALSE)</f>
        <v>Ayşe Demir</v>
      </c>
      <c r="U4796" s="20" t="str">
        <f>INDEX(Referans!B:B,MATCH(N4796,Referans!A:A,0))</f>
        <v>Ayşe Demir</v>
      </c>
      <c r="V4796" s="20" t="str">
        <f t="shared" si="74"/>
        <v>KARLI</v>
      </c>
    </row>
    <row r="4797" spans="1:22" x14ac:dyDescent="0.25">
      <c r="A4797" s="1">
        <v>8111</v>
      </c>
      <c r="B4797" s="19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1">
        <v>127.38599999999998</v>
      </c>
      <c r="R4797" s="1">
        <v>2</v>
      </c>
      <c r="S4797" s="11">
        <v>-25.477199999999982</v>
      </c>
      <c r="T4797" s="20" t="str">
        <f>VLOOKUP(N4797,Referans!A:B,2,FALSE)</f>
        <v>Ahmet Yılmaz</v>
      </c>
      <c r="U4797" s="20" t="str">
        <f>INDEX(Referans!B:B,MATCH(N4797,Referans!A:A,0))</f>
        <v>Ahmet Yılmaz</v>
      </c>
      <c r="V4797" s="20" t="str">
        <f t="shared" si="74"/>
        <v>ZARARLI</v>
      </c>
    </row>
    <row r="4798" spans="1:22" x14ac:dyDescent="0.25">
      <c r="A4798" s="1">
        <v>8112</v>
      </c>
      <c r="B4798" s="19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1">
        <v>248.43</v>
      </c>
      <c r="R4798" s="1">
        <v>5</v>
      </c>
      <c r="S4798" s="11">
        <v>-17.744999999999976</v>
      </c>
      <c r="T4798" s="20" t="str">
        <f>VLOOKUP(N4798,Referans!A:B,2,FALSE)</f>
        <v>Ahmet Yılmaz</v>
      </c>
      <c r="U4798" s="20" t="str">
        <f>INDEX(Referans!B:B,MATCH(N4798,Referans!A:A,0))</f>
        <v>Ahmet Yılmaz</v>
      </c>
      <c r="V4798" s="20" t="str">
        <f t="shared" si="74"/>
        <v>ZARARLI</v>
      </c>
    </row>
    <row r="4799" spans="1:22" x14ac:dyDescent="0.25">
      <c r="A4799" s="1">
        <v>8113</v>
      </c>
      <c r="B4799" s="19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1">
        <v>11.647999999999998</v>
      </c>
      <c r="R4799" s="1">
        <v>4</v>
      </c>
      <c r="S4799" s="11">
        <v>-30.867200000000004</v>
      </c>
      <c r="T4799" s="20" t="str">
        <f>VLOOKUP(N4799,Referans!A:B,2,FALSE)</f>
        <v>Ayşe Demir</v>
      </c>
      <c r="U4799" s="20" t="str">
        <f>INDEX(Referans!B:B,MATCH(N4799,Referans!A:A,0))</f>
        <v>Ayşe Demir</v>
      </c>
      <c r="V4799" s="20" t="str">
        <f t="shared" si="74"/>
        <v>ZARARLI</v>
      </c>
    </row>
    <row r="4800" spans="1:22" x14ac:dyDescent="0.25">
      <c r="A4800" s="1">
        <v>8114</v>
      </c>
      <c r="B4800" s="19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1">
        <v>85.245999999999995</v>
      </c>
      <c r="R4800" s="1">
        <v>2</v>
      </c>
      <c r="S4800" s="11">
        <v>-1.217800000000004</v>
      </c>
      <c r="T4800" s="20" t="str">
        <f>VLOOKUP(N4800,Referans!A:B,2,FALSE)</f>
        <v>Ahmet Yılmaz</v>
      </c>
      <c r="U4800" s="20" t="str">
        <f>INDEX(Referans!B:B,MATCH(N4800,Referans!A:A,0))</f>
        <v>Ahmet Yılmaz</v>
      </c>
      <c r="V4800" s="20" t="str">
        <f t="shared" si="74"/>
        <v>ZARARLI</v>
      </c>
    </row>
    <row r="4801" spans="1:22" x14ac:dyDescent="0.25">
      <c r="A4801" s="1">
        <v>8115</v>
      </c>
      <c r="B4801" s="19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1">
        <v>20.64</v>
      </c>
      <c r="R4801" s="1">
        <v>5</v>
      </c>
      <c r="S4801" s="11">
        <v>2.3219999999999974</v>
      </c>
      <c r="T4801" s="20" t="str">
        <f>VLOOKUP(N4801,Referans!A:B,2,FALSE)</f>
        <v>Ayşe Demir</v>
      </c>
      <c r="U4801" s="20" t="str">
        <f>INDEX(Referans!B:B,MATCH(N4801,Referans!A:A,0))</f>
        <v>Ayşe Demir</v>
      </c>
      <c r="V4801" s="20" t="str">
        <f t="shared" si="74"/>
        <v>KARLI</v>
      </c>
    </row>
    <row r="4802" spans="1:22" x14ac:dyDescent="0.25">
      <c r="A4802" s="1">
        <v>8116</v>
      </c>
      <c r="B4802" s="19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1">
        <v>148.02000000000001</v>
      </c>
      <c r="R4802" s="1">
        <v>3</v>
      </c>
      <c r="S4802" s="11">
        <v>41.445600000000013</v>
      </c>
      <c r="T4802" s="20" t="str">
        <f>VLOOKUP(N4802,Referans!A:B,2,FALSE)</f>
        <v>Ahmet Yılmaz</v>
      </c>
      <c r="U4802" s="20" t="str">
        <f>INDEX(Referans!B:B,MATCH(N4802,Referans!A:A,0))</f>
        <v>Ahmet Yılmaz</v>
      </c>
      <c r="V4802" s="20" t="str">
        <f t="shared" ref="V4802:V4865" si="75">IF(S4802&gt;0,"KARLI",IF(S4802=0,"KAR VEYA ZARAR YOK","ZARARLI"))</f>
        <v>KARLI</v>
      </c>
    </row>
    <row r="4803" spans="1:22" x14ac:dyDescent="0.25">
      <c r="A4803" s="1">
        <v>8117</v>
      </c>
      <c r="B4803" s="19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1">
        <v>33.29</v>
      </c>
      <c r="R4803" s="1">
        <v>1</v>
      </c>
      <c r="S4803" s="11">
        <v>7.9895999999999994</v>
      </c>
      <c r="T4803" s="20" t="str">
        <f>VLOOKUP(N4803,Referans!A:B,2,FALSE)</f>
        <v>Ayşe Demir</v>
      </c>
      <c r="U4803" s="20" t="str">
        <f>INDEX(Referans!B:B,MATCH(N4803,Referans!A:A,0))</f>
        <v>Ayşe Demir</v>
      </c>
      <c r="V4803" s="20" t="str">
        <f t="shared" si="75"/>
        <v>KARLI</v>
      </c>
    </row>
    <row r="4804" spans="1:22" x14ac:dyDescent="0.25">
      <c r="A4804" s="1">
        <v>8118</v>
      </c>
      <c r="B4804" s="19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1">
        <v>204.95000000000002</v>
      </c>
      <c r="R4804" s="1">
        <v>5</v>
      </c>
      <c r="S4804" s="11">
        <v>100.4255</v>
      </c>
      <c r="T4804" s="20" t="str">
        <f>VLOOKUP(N4804,Referans!A:B,2,FALSE)</f>
        <v>Ayşe Demir</v>
      </c>
      <c r="U4804" s="20" t="str">
        <f>INDEX(Referans!B:B,MATCH(N4804,Referans!A:A,0))</f>
        <v>Ayşe Demir</v>
      </c>
      <c r="V4804" s="20" t="str">
        <f t="shared" si="75"/>
        <v>KARLI</v>
      </c>
    </row>
    <row r="4805" spans="1:22" x14ac:dyDescent="0.25">
      <c r="A4805" s="1">
        <v>8119</v>
      </c>
      <c r="B4805" s="19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1">
        <v>526.34399999999994</v>
      </c>
      <c r="R4805" s="1">
        <v>4</v>
      </c>
      <c r="S4805" s="11">
        <v>-75.191999999999979</v>
      </c>
      <c r="T4805" s="20" t="str">
        <f>VLOOKUP(N4805,Referans!A:B,2,FALSE)</f>
        <v>Ahmet Yılmaz</v>
      </c>
      <c r="U4805" s="20" t="str">
        <f>INDEX(Referans!B:B,MATCH(N4805,Referans!A:A,0))</f>
        <v>Ahmet Yılmaz</v>
      </c>
      <c r="V4805" s="20" t="str">
        <f t="shared" si="75"/>
        <v>ZARARLI</v>
      </c>
    </row>
    <row r="4806" spans="1:22" x14ac:dyDescent="0.25">
      <c r="A4806" s="1">
        <v>8120</v>
      </c>
      <c r="B4806" s="19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1">
        <v>41.96</v>
      </c>
      <c r="R4806" s="1">
        <v>2</v>
      </c>
      <c r="S4806" s="11">
        <v>10.909600000000001</v>
      </c>
      <c r="T4806" s="20" t="str">
        <f>VLOOKUP(N4806,Referans!A:B,2,FALSE)</f>
        <v>Ahmet Yılmaz</v>
      </c>
      <c r="U4806" s="20" t="str">
        <f>INDEX(Referans!B:B,MATCH(N4806,Referans!A:A,0))</f>
        <v>Ahmet Yılmaz</v>
      </c>
      <c r="V4806" s="20" t="str">
        <f t="shared" si="75"/>
        <v>KARLI</v>
      </c>
    </row>
    <row r="4807" spans="1:22" x14ac:dyDescent="0.25">
      <c r="A4807" s="1">
        <v>8121</v>
      </c>
      <c r="B4807" s="19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1">
        <v>451.15199999999993</v>
      </c>
      <c r="R4807" s="1">
        <v>3</v>
      </c>
      <c r="S4807" s="11">
        <v>0</v>
      </c>
      <c r="T4807" s="20" t="str">
        <f>VLOOKUP(N4807,Referans!A:B,2,FALSE)</f>
        <v>Ahmet Yılmaz</v>
      </c>
      <c r="U4807" s="20" t="str">
        <f>INDEX(Referans!B:B,MATCH(N4807,Referans!A:A,0))</f>
        <v>Ahmet Yılmaz</v>
      </c>
      <c r="V4807" s="20" t="str">
        <f t="shared" si="75"/>
        <v>KAR VEYA ZARAR YOK</v>
      </c>
    </row>
    <row r="4808" spans="1:22" x14ac:dyDescent="0.25">
      <c r="A4808" s="1">
        <v>8122</v>
      </c>
      <c r="B4808" s="19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1">
        <v>31.504000000000005</v>
      </c>
      <c r="R4808" s="1">
        <v>11</v>
      </c>
      <c r="S4808" s="11">
        <v>11.026399999999999</v>
      </c>
      <c r="T4808" s="20" t="str">
        <f>VLOOKUP(N4808,Referans!A:B,2,FALSE)</f>
        <v>Ayşe Demir</v>
      </c>
      <c r="U4808" s="20" t="str">
        <f>INDEX(Referans!B:B,MATCH(N4808,Referans!A:A,0))</f>
        <v>Ayşe Demir</v>
      </c>
      <c r="V4808" s="20" t="str">
        <f t="shared" si="75"/>
        <v>KARLI</v>
      </c>
    </row>
    <row r="4809" spans="1:22" x14ac:dyDescent="0.25">
      <c r="A4809" s="1">
        <v>8125</v>
      </c>
      <c r="B4809" s="19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1">
        <v>161.56800000000001</v>
      </c>
      <c r="R4809" s="1">
        <v>2</v>
      </c>
      <c r="S4809" s="11">
        <v>-28.274400000000021</v>
      </c>
      <c r="T4809" s="20" t="str">
        <f>VLOOKUP(N4809,Referans!A:B,2,FALSE)</f>
        <v>Ahmet Yılmaz</v>
      </c>
      <c r="U4809" s="20" t="str">
        <f>INDEX(Referans!B:B,MATCH(N4809,Referans!A:A,0))</f>
        <v>Ahmet Yılmaz</v>
      </c>
      <c r="V4809" s="20" t="str">
        <f t="shared" si="75"/>
        <v>ZARARLI</v>
      </c>
    </row>
    <row r="4810" spans="1:22" x14ac:dyDescent="0.25">
      <c r="A4810" s="1">
        <v>8129</v>
      </c>
      <c r="B4810" s="19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1">
        <v>64.959999999999994</v>
      </c>
      <c r="R4810" s="1">
        <v>5</v>
      </c>
      <c r="S4810" s="11">
        <v>-43.847999999999985</v>
      </c>
      <c r="T4810" s="20" t="str">
        <f>VLOOKUP(N4810,Referans!A:B,2,FALSE)</f>
        <v>Ahmet Yılmaz</v>
      </c>
      <c r="U4810" s="20" t="str">
        <f>INDEX(Referans!B:B,MATCH(N4810,Referans!A:A,0))</f>
        <v>Ahmet Yılmaz</v>
      </c>
      <c r="V4810" s="20" t="str">
        <f t="shared" si="75"/>
        <v>ZARARLI</v>
      </c>
    </row>
    <row r="4811" spans="1:22" x14ac:dyDescent="0.25">
      <c r="A4811" s="1">
        <v>8137</v>
      </c>
      <c r="B4811" s="19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1">
        <v>562.29250000000013</v>
      </c>
      <c r="R4811" s="1">
        <v>7</v>
      </c>
      <c r="S4811" s="11">
        <v>-255.58750000000009</v>
      </c>
      <c r="T4811" s="20" t="str">
        <f>VLOOKUP(N4811,Referans!A:B,2,FALSE)</f>
        <v>Ahmet Yılmaz</v>
      </c>
      <c r="U4811" s="20" t="str">
        <f>INDEX(Referans!B:B,MATCH(N4811,Referans!A:A,0))</f>
        <v>Ahmet Yılmaz</v>
      </c>
      <c r="V4811" s="20" t="str">
        <f t="shared" si="75"/>
        <v>ZARARLI</v>
      </c>
    </row>
    <row r="4812" spans="1:22" x14ac:dyDescent="0.25">
      <c r="A4812" s="1">
        <v>8139</v>
      </c>
      <c r="B4812" s="19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1">
        <v>11.264000000000001</v>
      </c>
      <c r="R4812" s="1">
        <v>8</v>
      </c>
      <c r="S4812" s="11">
        <v>1.2671999999999994</v>
      </c>
      <c r="T4812" s="20" t="str">
        <f>VLOOKUP(N4812,Referans!A:B,2,FALSE)</f>
        <v>Ayşe Demir</v>
      </c>
      <c r="U4812" s="20" t="str">
        <f>INDEX(Referans!B:B,MATCH(N4812,Referans!A:A,0))</f>
        <v>Ayşe Demir</v>
      </c>
      <c r="V4812" s="20" t="str">
        <f t="shared" si="75"/>
        <v>KARLI</v>
      </c>
    </row>
    <row r="4813" spans="1:22" x14ac:dyDescent="0.25">
      <c r="A4813" s="1">
        <v>8140</v>
      </c>
      <c r="B4813" s="19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1">
        <v>284.08000000000004</v>
      </c>
      <c r="R4813" s="1">
        <v>10</v>
      </c>
      <c r="S4813" s="11">
        <v>24.856999999999999</v>
      </c>
      <c r="T4813" s="20" t="str">
        <f>VLOOKUP(N4813,Referans!A:B,2,FALSE)</f>
        <v>Ayşe Demir</v>
      </c>
      <c r="U4813" s="20" t="str">
        <f>INDEX(Referans!B:B,MATCH(N4813,Referans!A:A,0))</f>
        <v>Ayşe Demir</v>
      </c>
      <c r="V4813" s="20" t="str">
        <f t="shared" si="75"/>
        <v>KARLI</v>
      </c>
    </row>
    <row r="4814" spans="1:22" x14ac:dyDescent="0.25">
      <c r="A4814" s="1">
        <v>8141</v>
      </c>
      <c r="B4814" s="19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1">
        <v>18.496000000000002</v>
      </c>
      <c r="R4814" s="1">
        <v>4</v>
      </c>
      <c r="S4814" s="11">
        <v>6.7048000000000005</v>
      </c>
      <c r="T4814" s="20" t="str">
        <f>VLOOKUP(N4814,Referans!A:B,2,FALSE)</f>
        <v>Ayşe Demir</v>
      </c>
      <c r="U4814" s="20" t="str">
        <f>INDEX(Referans!B:B,MATCH(N4814,Referans!A:A,0))</f>
        <v>Ayşe Demir</v>
      </c>
      <c r="V4814" s="20" t="str">
        <f t="shared" si="75"/>
        <v>KARLI</v>
      </c>
    </row>
    <row r="4815" spans="1:22" x14ac:dyDescent="0.25">
      <c r="A4815" s="1">
        <v>8142</v>
      </c>
      <c r="B4815" s="19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1">
        <v>14.73</v>
      </c>
      <c r="R4815" s="1">
        <v>3</v>
      </c>
      <c r="S4815" s="11">
        <v>7.2176999999999998</v>
      </c>
      <c r="T4815" s="20" t="str">
        <f>VLOOKUP(N4815,Referans!A:B,2,FALSE)</f>
        <v>Ayşe Demir</v>
      </c>
      <c r="U4815" s="20" t="str">
        <f>INDEX(Referans!B:B,MATCH(N4815,Referans!A:A,0))</f>
        <v>Ayşe Demir</v>
      </c>
      <c r="V4815" s="20" t="str">
        <f t="shared" si="75"/>
        <v>KARLI</v>
      </c>
    </row>
    <row r="4816" spans="1:22" x14ac:dyDescent="0.25">
      <c r="A4816" s="1">
        <v>8143</v>
      </c>
      <c r="B4816" s="19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1">
        <v>186.54</v>
      </c>
      <c r="R4816" s="1">
        <v>3</v>
      </c>
      <c r="S4816" s="11">
        <v>50.365800000000007</v>
      </c>
      <c r="T4816" s="20" t="str">
        <f>VLOOKUP(N4816,Referans!A:B,2,FALSE)</f>
        <v>Ayşe Demir</v>
      </c>
      <c r="U4816" s="20" t="str">
        <f>INDEX(Referans!B:B,MATCH(N4816,Referans!A:A,0))</f>
        <v>Ayşe Demir</v>
      </c>
      <c r="V4816" s="20" t="str">
        <f t="shared" si="75"/>
        <v>KARLI</v>
      </c>
    </row>
    <row r="4817" spans="1:22" x14ac:dyDescent="0.25">
      <c r="A4817" s="1">
        <v>8144</v>
      </c>
      <c r="B4817" s="19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1">
        <v>557.72799999999995</v>
      </c>
      <c r="R4817" s="1">
        <v>4</v>
      </c>
      <c r="S4817" s="11">
        <v>6.9715999999999951</v>
      </c>
      <c r="T4817" s="20" t="str">
        <f>VLOOKUP(N4817,Referans!A:B,2,FALSE)</f>
        <v>Ahmet Yılmaz</v>
      </c>
      <c r="U4817" s="20" t="str">
        <f>INDEX(Referans!B:B,MATCH(N4817,Referans!A:A,0))</f>
        <v>Ahmet Yılmaz</v>
      </c>
      <c r="V4817" s="20" t="str">
        <f t="shared" si="75"/>
        <v>KARLI</v>
      </c>
    </row>
    <row r="4818" spans="1:22" x14ac:dyDescent="0.25">
      <c r="A4818" s="1">
        <v>8145</v>
      </c>
      <c r="B4818" s="19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1">
        <v>159.96800000000002</v>
      </c>
      <c r="R4818" s="1">
        <v>4</v>
      </c>
      <c r="S4818" s="11">
        <v>-31.993600000000029</v>
      </c>
      <c r="T4818" s="20" t="str">
        <f>VLOOKUP(N4818,Referans!A:B,2,FALSE)</f>
        <v>Mehmet Kaya</v>
      </c>
      <c r="U4818" s="20" t="str">
        <f>INDEX(Referans!B:B,MATCH(N4818,Referans!A:A,0))</f>
        <v>Mehmet Kaya</v>
      </c>
      <c r="V4818" s="20" t="str">
        <f t="shared" si="75"/>
        <v>ZARARLI</v>
      </c>
    </row>
    <row r="4819" spans="1:22" x14ac:dyDescent="0.25">
      <c r="A4819" s="1">
        <v>8148</v>
      </c>
      <c r="B4819" s="19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1">
        <v>49.12</v>
      </c>
      <c r="R4819" s="1">
        <v>4</v>
      </c>
      <c r="S4819" s="11">
        <v>23.086399999999998</v>
      </c>
      <c r="T4819" s="20" t="str">
        <f>VLOOKUP(N4819,Referans!A:B,2,FALSE)</f>
        <v>Ayşe Demir</v>
      </c>
      <c r="U4819" s="20" t="str">
        <f>INDEX(Referans!B:B,MATCH(N4819,Referans!A:A,0))</f>
        <v>Ayşe Demir</v>
      </c>
      <c r="V4819" s="20" t="str">
        <f t="shared" si="75"/>
        <v>KARLI</v>
      </c>
    </row>
    <row r="4820" spans="1:22" x14ac:dyDescent="0.25">
      <c r="A4820" s="1">
        <v>8149</v>
      </c>
      <c r="B4820" s="19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1">
        <v>20.16</v>
      </c>
      <c r="R4820" s="1">
        <v>7</v>
      </c>
      <c r="S4820" s="11">
        <v>9.8783999999999992</v>
      </c>
      <c r="T4820" s="20" t="str">
        <f>VLOOKUP(N4820,Referans!A:B,2,FALSE)</f>
        <v>Ayşe Demir</v>
      </c>
      <c r="U4820" s="20" t="str">
        <f>INDEX(Referans!B:B,MATCH(N4820,Referans!A:A,0))</f>
        <v>Ayşe Demir</v>
      </c>
      <c r="V4820" s="20" t="str">
        <f t="shared" si="75"/>
        <v>KARLI</v>
      </c>
    </row>
    <row r="4821" spans="1:22" x14ac:dyDescent="0.25">
      <c r="A4821" s="1">
        <v>8152</v>
      </c>
      <c r="B4821" s="19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1">
        <v>32.479999999999997</v>
      </c>
      <c r="R4821" s="1">
        <v>2</v>
      </c>
      <c r="S4821" s="11">
        <v>4.8719999999999999</v>
      </c>
      <c r="T4821" s="20" t="str">
        <f>VLOOKUP(N4821,Referans!A:B,2,FALSE)</f>
        <v>Ayşe Demir</v>
      </c>
      <c r="U4821" s="20" t="str">
        <f>INDEX(Referans!B:B,MATCH(N4821,Referans!A:A,0))</f>
        <v>Ayşe Demir</v>
      </c>
      <c r="V4821" s="20" t="str">
        <f t="shared" si="75"/>
        <v>KARLI</v>
      </c>
    </row>
    <row r="4822" spans="1:22" x14ac:dyDescent="0.25">
      <c r="A4822" s="1">
        <v>8153</v>
      </c>
      <c r="B4822" s="19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1">
        <v>20.04</v>
      </c>
      <c r="R4822" s="1">
        <v>3</v>
      </c>
      <c r="S4822" s="11">
        <v>9.6191999999999993</v>
      </c>
      <c r="T4822" s="20" t="str">
        <f>VLOOKUP(N4822,Referans!A:B,2,FALSE)</f>
        <v>Ayşe Demir</v>
      </c>
      <c r="U4822" s="20" t="str">
        <f>INDEX(Referans!B:B,MATCH(N4822,Referans!A:A,0))</f>
        <v>Ayşe Demir</v>
      </c>
      <c r="V4822" s="20" t="str">
        <f t="shared" si="75"/>
        <v>KARLI</v>
      </c>
    </row>
    <row r="4823" spans="1:22" x14ac:dyDescent="0.25">
      <c r="A4823" s="1">
        <v>8154</v>
      </c>
      <c r="B4823" s="19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1">
        <v>13999.96</v>
      </c>
      <c r="R4823" s="1">
        <v>4</v>
      </c>
      <c r="S4823" s="11">
        <v>6719.9807999999994</v>
      </c>
      <c r="T4823" s="20" t="str">
        <f>VLOOKUP(N4823,Referans!A:B,2,FALSE)</f>
        <v>Mehmet Kaya</v>
      </c>
      <c r="U4823" s="20" t="str">
        <f>INDEX(Referans!B:B,MATCH(N4823,Referans!A:A,0))</f>
        <v>Mehmet Kaya</v>
      </c>
      <c r="V4823" s="20" t="str">
        <f t="shared" si="75"/>
        <v>KARLI</v>
      </c>
    </row>
    <row r="4824" spans="1:22" x14ac:dyDescent="0.25">
      <c r="A4824" s="1">
        <v>8155</v>
      </c>
      <c r="B4824" s="19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1">
        <v>238</v>
      </c>
      <c r="R4824" s="1">
        <v>2</v>
      </c>
      <c r="S4824" s="11">
        <v>38.080000000000013</v>
      </c>
      <c r="T4824" s="20" t="str">
        <f>VLOOKUP(N4824,Referans!A:B,2,FALSE)</f>
        <v>Mehmet Kaya</v>
      </c>
      <c r="U4824" s="20" t="str">
        <f>INDEX(Referans!B:B,MATCH(N4824,Referans!A:A,0))</f>
        <v>Mehmet Kaya</v>
      </c>
      <c r="V4824" s="20" t="str">
        <f t="shared" si="75"/>
        <v>KARLI</v>
      </c>
    </row>
    <row r="4825" spans="1:22" x14ac:dyDescent="0.25">
      <c r="A4825" s="1">
        <v>8156</v>
      </c>
      <c r="B4825" s="19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1">
        <v>61.96</v>
      </c>
      <c r="R4825" s="1">
        <v>2</v>
      </c>
      <c r="S4825" s="11">
        <v>27.881999999999998</v>
      </c>
      <c r="T4825" s="20" t="str">
        <f>VLOOKUP(N4825,Referans!A:B,2,FALSE)</f>
        <v>Ayşe Demir</v>
      </c>
      <c r="U4825" s="20" t="str">
        <f>INDEX(Referans!B:B,MATCH(N4825,Referans!A:A,0))</f>
        <v>Ayşe Demir</v>
      </c>
      <c r="V4825" s="20" t="str">
        <f t="shared" si="75"/>
        <v>KARLI</v>
      </c>
    </row>
    <row r="4826" spans="1:22" x14ac:dyDescent="0.25">
      <c r="A4826" s="1">
        <v>8157</v>
      </c>
      <c r="B4826" s="19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1">
        <v>239.37199999999996</v>
      </c>
      <c r="R4826" s="1">
        <v>2</v>
      </c>
      <c r="S4826" s="11">
        <v>-23.93719999999999</v>
      </c>
      <c r="T4826" s="20" t="str">
        <f>VLOOKUP(N4826,Referans!A:B,2,FALSE)</f>
        <v>Ahmet Yılmaz</v>
      </c>
      <c r="U4826" s="20" t="str">
        <f>INDEX(Referans!B:B,MATCH(N4826,Referans!A:A,0))</f>
        <v>Ahmet Yılmaz</v>
      </c>
      <c r="V4826" s="20" t="str">
        <f t="shared" si="75"/>
        <v>ZARARLI</v>
      </c>
    </row>
    <row r="4827" spans="1:22" x14ac:dyDescent="0.25">
      <c r="A4827" s="1">
        <v>8158</v>
      </c>
      <c r="B4827" s="19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1">
        <v>595</v>
      </c>
      <c r="R4827" s="1">
        <v>5</v>
      </c>
      <c r="S4827" s="11">
        <v>95.200000000000031</v>
      </c>
      <c r="T4827" s="20" t="str">
        <f>VLOOKUP(N4827,Referans!A:B,2,FALSE)</f>
        <v>Mehmet Kaya</v>
      </c>
      <c r="U4827" s="20" t="str">
        <f>INDEX(Referans!B:B,MATCH(N4827,Referans!A:A,0))</f>
        <v>Mehmet Kaya</v>
      </c>
      <c r="V4827" s="20" t="str">
        <f t="shared" si="75"/>
        <v>KARLI</v>
      </c>
    </row>
    <row r="4828" spans="1:22" x14ac:dyDescent="0.25">
      <c r="A4828" s="1">
        <v>8159</v>
      </c>
      <c r="B4828" s="19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1">
        <v>16.032</v>
      </c>
      <c r="R4828" s="1">
        <v>3</v>
      </c>
      <c r="S4828" s="11">
        <v>5.6111999999999993</v>
      </c>
      <c r="T4828" s="20" t="str">
        <f>VLOOKUP(N4828,Referans!A:B,2,FALSE)</f>
        <v>Ayşe Demir</v>
      </c>
      <c r="U4828" s="20" t="str">
        <f>INDEX(Referans!B:B,MATCH(N4828,Referans!A:A,0))</f>
        <v>Ayşe Demir</v>
      </c>
      <c r="V4828" s="20" t="str">
        <f t="shared" si="75"/>
        <v>KARLI</v>
      </c>
    </row>
    <row r="4829" spans="1:22" x14ac:dyDescent="0.25">
      <c r="A4829" s="1">
        <v>8160</v>
      </c>
      <c r="B4829" s="19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1">
        <v>199.75</v>
      </c>
      <c r="R4829" s="1">
        <v>5</v>
      </c>
      <c r="S4829" s="11">
        <v>87.890000000000015</v>
      </c>
      <c r="T4829" s="20" t="str">
        <f>VLOOKUP(N4829,Referans!A:B,2,FALSE)</f>
        <v>Mehmet Kaya</v>
      </c>
      <c r="U4829" s="20" t="str">
        <f>INDEX(Referans!B:B,MATCH(N4829,Referans!A:A,0))</f>
        <v>Mehmet Kaya</v>
      </c>
      <c r="V4829" s="20" t="str">
        <f t="shared" si="75"/>
        <v>KARLI</v>
      </c>
    </row>
    <row r="4830" spans="1:22" x14ac:dyDescent="0.25">
      <c r="A4830" s="1">
        <v>8161</v>
      </c>
      <c r="B4830" s="19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1">
        <v>227.96</v>
      </c>
      <c r="R4830" s="1">
        <v>2</v>
      </c>
      <c r="S4830" s="11">
        <v>36.473600000000005</v>
      </c>
      <c r="T4830" s="20" t="str">
        <f>VLOOKUP(N4830,Referans!A:B,2,FALSE)</f>
        <v>Ahmet Yılmaz</v>
      </c>
      <c r="U4830" s="20" t="str">
        <f>INDEX(Referans!B:B,MATCH(N4830,Referans!A:A,0))</f>
        <v>Ahmet Yılmaz</v>
      </c>
      <c r="V4830" s="20" t="str">
        <f t="shared" si="75"/>
        <v>KARLI</v>
      </c>
    </row>
    <row r="4831" spans="1:22" x14ac:dyDescent="0.25">
      <c r="A4831" s="1">
        <v>8168</v>
      </c>
      <c r="B4831" s="19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1">
        <v>863.12800000000004</v>
      </c>
      <c r="R4831" s="1">
        <v>7</v>
      </c>
      <c r="S4831" s="11">
        <v>-32.367300000000085</v>
      </c>
      <c r="T4831" s="20" t="str">
        <f>VLOOKUP(N4831,Referans!A:B,2,FALSE)</f>
        <v>Ahmet Yılmaz</v>
      </c>
      <c r="U4831" s="20" t="str">
        <f>INDEX(Referans!B:B,MATCH(N4831,Referans!A:A,0))</f>
        <v>Ahmet Yılmaz</v>
      </c>
      <c r="V4831" s="20" t="str">
        <f t="shared" si="75"/>
        <v>ZARARLI</v>
      </c>
    </row>
    <row r="4832" spans="1:22" x14ac:dyDescent="0.25">
      <c r="A4832" s="1">
        <v>8169</v>
      </c>
      <c r="B4832" s="19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1">
        <v>2036.8600000000001</v>
      </c>
      <c r="R4832" s="1">
        <v>7</v>
      </c>
      <c r="S4832" s="11">
        <v>366.63479999999993</v>
      </c>
      <c r="T4832" s="20" t="str">
        <f>VLOOKUP(N4832,Referans!A:B,2,FALSE)</f>
        <v>Ahmet Yılmaz</v>
      </c>
      <c r="U4832" s="20" t="str">
        <f>INDEX(Referans!B:B,MATCH(N4832,Referans!A:A,0))</f>
        <v>Ahmet Yılmaz</v>
      </c>
      <c r="V4832" s="20" t="str">
        <f t="shared" si="75"/>
        <v>KARLI</v>
      </c>
    </row>
    <row r="4833" spans="1:22" x14ac:dyDescent="0.25">
      <c r="A4833" s="1">
        <v>8170</v>
      </c>
      <c r="B4833" s="19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1">
        <v>449.56800000000004</v>
      </c>
      <c r="R4833" s="1">
        <v>2</v>
      </c>
      <c r="S4833" s="11">
        <v>-73.054800000000071</v>
      </c>
      <c r="T4833" s="20" t="str">
        <f>VLOOKUP(N4833,Referans!A:B,2,FALSE)</f>
        <v>Ahmet Yılmaz</v>
      </c>
      <c r="U4833" s="20" t="str">
        <f>INDEX(Referans!B:B,MATCH(N4833,Referans!A:A,0))</f>
        <v>Ahmet Yılmaz</v>
      </c>
      <c r="V4833" s="20" t="str">
        <f t="shared" si="75"/>
        <v>ZARARLI</v>
      </c>
    </row>
    <row r="4834" spans="1:22" x14ac:dyDescent="0.25">
      <c r="A4834" s="1">
        <v>8171</v>
      </c>
      <c r="B4834" s="19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1">
        <v>108.96000000000001</v>
      </c>
      <c r="R4834" s="1">
        <v>3</v>
      </c>
      <c r="S4834" s="11">
        <v>32.687999999999988</v>
      </c>
      <c r="T4834" s="20" t="str">
        <f>VLOOKUP(N4834,Referans!A:B,2,FALSE)</f>
        <v>Mehmet Kaya</v>
      </c>
      <c r="U4834" s="20" t="str">
        <f>INDEX(Referans!B:B,MATCH(N4834,Referans!A:A,0))</f>
        <v>Mehmet Kaya</v>
      </c>
      <c r="V4834" s="20" t="str">
        <f t="shared" si="75"/>
        <v>KARLI</v>
      </c>
    </row>
    <row r="4835" spans="1:22" x14ac:dyDescent="0.25">
      <c r="A4835" s="1">
        <v>8172</v>
      </c>
      <c r="B4835" s="19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1">
        <v>264.18</v>
      </c>
      <c r="R4835" s="1">
        <v>7</v>
      </c>
      <c r="S4835" s="11">
        <v>68.686800000000005</v>
      </c>
      <c r="T4835" s="20" t="str">
        <f>VLOOKUP(N4835,Referans!A:B,2,FALSE)</f>
        <v>Ayşe Demir</v>
      </c>
      <c r="U4835" s="20" t="str">
        <f>INDEX(Referans!B:B,MATCH(N4835,Referans!A:A,0))</f>
        <v>Ayşe Demir</v>
      </c>
      <c r="V4835" s="20" t="str">
        <f t="shared" si="75"/>
        <v>KARLI</v>
      </c>
    </row>
    <row r="4836" spans="1:22" x14ac:dyDescent="0.25">
      <c r="A4836" s="1">
        <v>8176</v>
      </c>
      <c r="B4836" s="19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1">
        <v>156.512</v>
      </c>
      <c r="R4836" s="1">
        <v>4</v>
      </c>
      <c r="S4836" s="11">
        <v>52.822799999999987</v>
      </c>
      <c r="T4836" s="20" t="str">
        <f>VLOOKUP(N4836,Referans!A:B,2,FALSE)</f>
        <v>Ayşe Demir</v>
      </c>
      <c r="U4836" s="20" t="str">
        <f>INDEX(Referans!B:B,MATCH(N4836,Referans!A:A,0))</f>
        <v>Ayşe Demir</v>
      </c>
      <c r="V4836" s="20" t="str">
        <f t="shared" si="75"/>
        <v>KARLI</v>
      </c>
    </row>
    <row r="4837" spans="1:22" x14ac:dyDescent="0.25">
      <c r="A4837" s="1">
        <v>8177</v>
      </c>
      <c r="B4837" s="19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1">
        <v>128.34</v>
      </c>
      <c r="R4837" s="1">
        <v>6</v>
      </c>
      <c r="S4837" s="11">
        <v>37.218599999999995</v>
      </c>
      <c r="T4837" s="20" t="str">
        <f>VLOOKUP(N4837,Referans!A:B,2,FALSE)</f>
        <v>Ayşe Demir</v>
      </c>
      <c r="U4837" s="20" t="str">
        <f>INDEX(Referans!B:B,MATCH(N4837,Referans!A:A,0))</f>
        <v>Ayşe Demir</v>
      </c>
      <c r="V4837" s="20" t="str">
        <f t="shared" si="75"/>
        <v>KARLI</v>
      </c>
    </row>
    <row r="4838" spans="1:22" x14ac:dyDescent="0.25">
      <c r="A4838" s="1">
        <v>8178</v>
      </c>
      <c r="B4838" s="19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1">
        <v>474.95</v>
      </c>
      <c r="R4838" s="1">
        <v>5</v>
      </c>
      <c r="S4838" s="11">
        <v>142.48499999999993</v>
      </c>
      <c r="T4838" s="20" t="str">
        <f>VLOOKUP(N4838,Referans!A:B,2,FALSE)</f>
        <v>Mehmet Kaya</v>
      </c>
      <c r="U4838" s="20" t="str">
        <f>INDEX(Referans!B:B,MATCH(N4838,Referans!A:A,0))</f>
        <v>Mehmet Kaya</v>
      </c>
      <c r="V4838" s="20" t="str">
        <f t="shared" si="75"/>
        <v>KARLI</v>
      </c>
    </row>
    <row r="4839" spans="1:22" x14ac:dyDescent="0.25">
      <c r="A4839" s="1">
        <v>8179</v>
      </c>
      <c r="B4839" s="19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1">
        <v>999.98</v>
      </c>
      <c r="R4839" s="1">
        <v>2</v>
      </c>
      <c r="S4839" s="11">
        <v>449.99099999999999</v>
      </c>
      <c r="T4839" s="20" t="str">
        <f>VLOOKUP(N4839,Referans!A:B,2,FALSE)</f>
        <v>Mehmet Kaya</v>
      </c>
      <c r="U4839" s="20" t="str">
        <f>INDEX(Referans!B:B,MATCH(N4839,Referans!A:A,0))</f>
        <v>Mehmet Kaya</v>
      </c>
      <c r="V4839" s="20" t="str">
        <f t="shared" si="75"/>
        <v>KARLI</v>
      </c>
    </row>
    <row r="4840" spans="1:22" x14ac:dyDescent="0.25">
      <c r="A4840" s="1">
        <v>8183</v>
      </c>
      <c r="B4840" s="19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1">
        <v>22.608000000000001</v>
      </c>
      <c r="R4840" s="1">
        <v>3</v>
      </c>
      <c r="S4840" s="11">
        <v>-10.173599999999997</v>
      </c>
      <c r="T4840" s="20" t="str">
        <f>VLOOKUP(N4840,Referans!A:B,2,FALSE)</f>
        <v>Ahmet Yılmaz</v>
      </c>
      <c r="U4840" s="20" t="str">
        <f>INDEX(Referans!B:B,MATCH(N4840,Referans!A:A,0))</f>
        <v>Ahmet Yılmaz</v>
      </c>
      <c r="V4840" s="20" t="str">
        <f t="shared" si="75"/>
        <v>ZARARLI</v>
      </c>
    </row>
    <row r="4841" spans="1:22" x14ac:dyDescent="0.25">
      <c r="A4841" s="1">
        <v>8184</v>
      </c>
      <c r="B4841" s="19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1">
        <v>1.8920000000000003</v>
      </c>
      <c r="R4841" s="1">
        <v>1</v>
      </c>
      <c r="S4841" s="11">
        <v>-0.99329999999999963</v>
      </c>
      <c r="T4841" s="20" t="str">
        <f>VLOOKUP(N4841,Referans!A:B,2,FALSE)</f>
        <v>Ahmet Yılmaz</v>
      </c>
      <c r="U4841" s="20" t="str">
        <f>INDEX(Referans!B:B,MATCH(N4841,Referans!A:A,0))</f>
        <v>Ahmet Yılmaz</v>
      </c>
      <c r="V4841" s="20" t="str">
        <f t="shared" si="75"/>
        <v>ZARARLI</v>
      </c>
    </row>
    <row r="4842" spans="1:22" x14ac:dyDescent="0.25">
      <c r="A4842" s="1">
        <v>8185</v>
      </c>
      <c r="B4842" s="19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1">
        <v>63.311999999999998</v>
      </c>
      <c r="R4842" s="1">
        <v>3</v>
      </c>
      <c r="S4842" s="11">
        <v>20.576399999999996</v>
      </c>
      <c r="T4842" s="20" t="str">
        <f>VLOOKUP(N4842,Referans!A:B,2,FALSE)</f>
        <v>Ayşe Demir</v>
      </c>
      <c r="U4842" s="20" t="str">
        <f>INDEX(Referans!B:B,MATCH(N4842,Referans!A:A,0))</f>
        <v>Ayşe Demir</v>
      </c>
      <c r="V4842" s="20" t="str">
        <f t="shared" si="75"/>
        <v>KARLI</v>
      </c>
    </row>
    <row r="4843" spans="1:22" x14ac:dyDescent="0.25">
      <c r="A4843" s="1">
        <v>8188</v>
      </c>
      <c r="B4843" s="19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1">
        <v>62.820000000000007</v>
      </c>
      <c r="R4843" s="1">
        <v>9</v>
      </c>
      <c r="S4843" s="11">
        <v>29.525400000000001</v>
      </c>
      <c r="T4843" s="20" t="str">
        <f>VLOOKUP(N4843,Referans!A:B,2,FALSE)</f>
        <v>Ayşe Demir</v>
      </c>
      <c r="U4843" s="20" t="str">
        <f>INDEX(Referans!B:B,MATCH(N4843,Referans!A:A,0))</f>
        <v>Ayşe Demir</v>
      </c>
      <c r="V4843" s="20" t="str">
        <f t="shared" si="75"/>
        <v>KARLI</v>
      </c>
    </row>
    <row r="4844" spans="1:22" x14ac:dyDescent="0.25">
      <c r="A4844" s="1">
        <v>8191</v>
      </c>
      <c r="B4844" s="19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1">
        <v>38.880000000000003</v>
      </c>
      <c r="R4844" s="1">
        <v>6</v>
      </c>
      <c r="S4844" s="11">
        <v>18.662400000000002</v>
      </c>
      <c r="T4844" s="20" t="str">
        <f>VLOOKUP(N4844,Referans!A:B,2,FALSE)</f>
        <v>Ayşe Demir</v>
      </c>
      <c r="U4844" s="20" t="str">
        <f>INDEX(Referans!B:B,MATCH(N4844,Referans!A:A,0))</f>
        <v>Ayşe Demir</v>
      </c>
      <c r="V4844" s="20" t="str">
        <f t="shared" si="75"/>
        <v>KARLI</v>
      </c>
    </row>
    <row r="4845" spans="1:22" x14ac:dyDescent="0.25">
      <c r="A4845" s="1">
        <v>8192</v>
      </c>
      <c r="B4845" s="19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1">
        <v>187.76</v>
      </c>
      <c r="R4845" s="1">
        <v>4</v>
      </c>
      <c r="S4845" s="11">
        <v>76.9816</v>
      </c>
      <c r="T4845" s="20" t="str">
        <f>VLOOKUP(N4845,Referans!A:B,2,FALSE)</f>
        <v>Ahmet Yılmaz</v>
      </c>
      <c r="U4845" s="20" t="str">
        <f>INDEX(Referans!B:B,MATCH(N4845,Referans!A:A,0))</f>
        <v>Ahmet Yılmaz</v>
      </c>
      <c r="V4845" s="20" t="str">
        <f t="shared" si="75"/>
        <v>KARLI</v>
      </c>
    </row>
    <row r="4846" spans="1:22" x14ac:dyDescent="0.25">
      <c r="A4846" s="1">
        <v>8197</v>
      </c>
      <c r="B4846" s="19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1">
        <v>89.567999999999998</v>
      </c>
      <c r="R4846" s="1">
        <v>4</v>
      </c>
      <c r="S4846" s="11">
        <v>-1.119600000000009</v>
      </c>
      <c r="T4846" s="20" t="str">
        <f>VLOOKUP(N4846,Referans!A:B,2,FALSE)</f>
        <v>Mehmet Kaya</v>
      </c>
      <c r="U4846" s="20" t="str">
        <f>INDEX(Referans!B:B,MATCH(N4846,Referans!A:A,0))</f>
        <v>Mehmet Kaya</v>
      </c>
      <c r="V4846" s="20" t="str">
        <f t="shared" si="75"/>
        <v>ZARARLI</v>
      </c>
    </row>
    <row r="4847" spans="1:22" x14ac:dyDescent="0.25">
      <c r="A4847" s="1">
        <v>8198</v>
      </c>
      <c r="B4847" s="19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1">
        <v>71.959999999999994</v>
      </c>
      <c r="R4847" s="1">
        <v>5</v>
      </c>
      <c r="S4847" s="11">
        <v>7.1960000000000015</v>
      </c>
      <c r="T4847" s="20" t="str">
        <f>VLOOKUP(N4847,Referans!A:B,2,FALSE)</f>
        <v>Ayşe Demir</v>
      </c>
      <c r="U4847" s="20" t="str">
        <f>INDEX(Referans!B:B,MATCH(N4847,Referans!A:A,0))</f>
        <v>Ayşe Demir</v>
      </c>
      <c r="V4847" s="20" t="str">
        <f t="shared" si="75"/>
        <v>KARLI</v>
      </c>
    </row>
    <row r="4848" spans="1:22" x14ac:dyDescent="0.25">
      <c r="A4848" s="1">
        <v>8199</v>
      </c>
      <c r="B4848" s="19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1">
        <v>15.552000000000003</v>
      </c>
      <c r="R4848" s="1">
        <v>3</v>
      </c>
      <c r="S4848" s="11">
        <v>5.4432</v>
      </c>
      <c r="T4848" s="20" t="str">
        <f>VLOOKUP(N4848,Referans!A:B,2,FALSE)</f>
        <v>Ayşe Demir</v>
      </c>
      <c r="U4848" s="20" t="str">
        <f>INDEX(Referans!B:B,MATCH(N4848,Referans!A:A,0))</f>
        <v>Ayşe Demir</v>
      </c>
      <c r="V4848" s="20" t="str">
        <f t="shared" si="75"/>
        <v>KARLI</v>
      </c>
    </row>
    <row r="4849" spans="1:22" x14ac:dyDescent="0.25">
      <c r="A4849" s="1">
        <v>8200</v>
      </c>
      <c r="B4849" s="19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1">
        <v>10.429999999999996</v>
      </c>
      <c r="R4849" s="1">
        <v>5</v>
      </c>
      <c r="S4849" s="11">
        <v>-18.252500000000001</v>
      </c>
      <c r="T4849" s="20" t="str">
        <f>VLOOKUP(N4849,Referans!A:B,2,FALSE)</f>
        <v>Ayşe Demir</v>
      </c>
      <c r="U4849" s="20" t="str">
        <f>INDEX(Referans!B:B,MATCH(N4849,Referans!A:A,0))</f>
        <v>Ayşe Demir</v>
      </c>
      <c r="V4849" s="20" t="str">
        <f t="shared" si="75"/>
        <v>ZARARLI</v>
      </c>
    </row>
    <row r="4850" spans="1:22" x14ac:dyDescent="0.25">
      <c r="A4850" s="1">
        <v>8201</v>
      </c>
      <c r="B4850" s="19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1">
        <v>72.784000000000006</v>
      </c>
      <c r="R4850" s="1">
        <v>1</v>
      </c>
      <c r="S4850" s="11">
        <v>-18.196000000000002</v>
      </c>
      <c r="T4850" s="20" t="str">
        <f>VLOOKUP(N4850,Referans!A:B,2,FALSE)</f>
        <v>Ayşe Demir</v>
      </c>
      <c r="U4850" s="20" t="str">
        <f>INDEX(Referans!B:B,MATCH(N4850,Referans!A:A,0))</f>
        <v>Ayşe Demir</v>
      </c>
      <c r="V4850" s="20" t="str">
        <f t="shared" si="75"/>
        <v>ZARARLI</v>
      </c>
    </row>
    <row r="4851" spans="1:22" x14ac:dyDescent="0.25">
      <c r="A4851" s="1">
        <v>8211</v>
      </c>
      <c r="B4851" s="19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1">
        <v>81.567999999999998</v>
      </c>
      <c r="R4851" s="1">
        <v>2</v>
      </c>
      <c r="S4851" s="11">
        <v>7.1372000000000035</v>
      </c>
      <c r="T4851" s="20" t="str">
        <f>VLOOKUP(N4851,Referans!A:B,2,FALSE)</f>
        <v>Ayşe Demir</v>
      </c>
      <c r="U4851" s="20" t="str">
        <f>INDEX(Referans!B:B,MATCH(N4851,Referans!A:A,0))</f>
        <v>Ayşe Demir</v>
      </c>
      <c r="V4851" s="20" t="str">
        <f t="shared" si="75"/>
        <v>KARLI</v>
      </c>
    </row>
    <row r="4852" spans="1:22" x14ac:dyDescent="0.25">
      <c r="A4852" s="1">
        <v>8212</v>
      </c>
      <c r="B4852" s="19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1">
        <v>44.460000000000008</v>
      </c>
      <c r="R4852" s="1">
        <v>5</v>
      </c>
      <c r="S4852" s="11">
        <v>-17.783999999999992</v>
      </c>
      <c r="T4852" s="20" t="str">
        <f>VLOOKUP(N4852,Referans!A:B,2,FALSE)</f>
        <v>Ahmet Yılmaz</v>
      </c>
      <c r="U4852" s="20" t="str">
        <f>INDEX(Referans!B:B,MATCH(N4852,Referans!A:A,0))</f>
        <v>Ahmet Yılmaz</v>
      </c>
      <c r="V4852" s="20" t="str">
        <f t="shared" si="75"/>
        <v>ZARARLI</v>
      </c>
    </row>
    <row r="4853" spans="1:22" x14ac:dyDescent="0.25">
      <c r="A4853" s="1">
        <v>8213</v>
      </c>
      <c r="B4853" s="19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1">
        <v>314.08800000000002</v>
      </c>
      <c r="R4853" s="1">
        <v>3</v>
      </c>
      <c r="S4853" s="11">
        <v>19.630499999999998</v>
      </c>
      <c r="T4853" s="20" t="str">
        <f>VLOOKUP(N4853,Referans!A:B,2,FALSE)</f>
        <v>Ayşe Demir</v>
      </c>
      <c r="U4853" s="20" t="str">
        <f>INDEX(Referans!B:B,MATCH(N4853,Referans!A:A,0))</f>
        <v>Ayşe Demir</v>
      </c>
      <c r="V4853" s="20" t="str">
        <f t="shared" si="75"/>
        <v>KARLI</v>
      </c>
    </row>
    <row r="4854" spans="1:22" x14ac:dyDescent="0.25">
      <c r="A4854" s="1">
        <v>8224</v>
      </c>
      <c r="B4854" s="19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1">
        <v>185.88</v>
      </c>
      <c r="R4854" s="1">
        <v>6</v>
      </c>
      <c r="S4854" s="11">
        <v>83.645999999999987</v>
      </c>
      <c r="T4854" s="20" t="str">
        <f>VLOOKUP(N4854,Referans!A:B,2,FALSE)</f>
        <v>Ayşe Demir</v>
      </c>
      <c r="U4854" s="20" t="str">
        <f>INDEX(Referans!B:B,MATCH(N4854,Referans!A:A,0))</f>
        <v>Ayşe Demir</v>
      </c>
      <c r="V4854" s="20" t="str">
        <f t="shared" si="75"/>
        <v>KARLI</v>
      </c>
    </row>
    <row r="4855" spans="1:22" x14ac:dyDescent="0.25">
      <c r="A4855" s="1">
        <v>8225</v>
      </c>
      <c r="B4855" s="19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1">
        <v>12.96</v>
      </c>
      <c r="R4855" s="1">
        <v>2</v>
      </c>
      <c r="S4855" s="11">
        <v>6.2208000000000006</v>
      </c>
      <c r="T4855" s="20" t="str">
        <f>VLOOKUP(N4855,Referans!A:B,2,FALSE)</f>
        <v>Ayşe Demir</v>
      </c>
      <c r="U4855" s="20" t="str">
        <f>INDEX(Referans!B:B,MATCH(N4855,Referans!A:A,0))</f>
        <v>Ayşe Demir</v>
      </c>
      <c r="V4855" s="20" t="str">
        <f t="shared" si="75"/>
        <v>KARLI</v>
      </c>
    </row>
    <row r="4856" spans="1:22" x14ac:dyDescent="0.25">
      <c r="A4856" s="1">
        <v>8226</v>
      </c>
      <c r="B4856" s="19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1">
        <v>189.7</v>
      </c>
      <c r="R4856" s="1">
        <v>10</v>
      </c>
      <c r="S4856" s="11">
        <v>91.055999999999983</v>
      </c>
      <c r="T4856" s="20" t="str">
        <f>VLOOKUP(N4856,Referans!A:B,2,FALSE)</f>
        <v>Ayşe Demir</v>
      </c>
      <c r="U4856" s="20" t="str">
        <f>INDEX(Referans!B:B,MATCH(N4856,Referans!A:A,0))</f>
        <v>Ayşe Demir</v>
      </c>
      <c r="V4856" s="20" t="str">
        <f t="shared" si="75"/>
        <v>KARLI</v>
      </c>
    </row>
    <row r="4857" spans="1:22" x14ac:dyDescent="0.25">
      <c r="A4857" s="1">
        <v>8227</v>
      </c>
      <c r="B4857" s="19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1">
        <v>40.99</v>
      </c>
      <c r="R4857" s="1">
        <v>1</v>
      </c>
      <c r="S4857" s="11">
        <v>20.085100000000001</v>
      </c>
      <c r="T4857" s="20" t="str">
        <f>VLOOKUP(N4857,Referans!A:B,2,FALSE)</f>
        <v>Ayşe Demir</v>
      </c>
      <c r="U4857" s="20" t="str">
        <f>INDEX(Referans!B:B,MATCH(N4857,Referans!A:A,0))</f>
        <v>Ayşe Demir</v>
      </c>
      <c r="V4857" s="20" t="str">
        <f t="shared" si="75"/>
        <v>KARLI</v>
      </c>
    </row>
    <row r="4858" spans="1:22" x14ac:dyDescent="0.25">
      <c r="A4858" s="1">
        <v>8228</v>
      </c>
      <c r="B4858" s="19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1">
        <v>82.64</v>
      </c>
      <c r="R4858" s="1">
        <v>2</v>
      </c>
      <c r="S4858" s="11">
        <v>7.4376000000000033</v>
      </c>
      <c r="T4858" s="20" t="str">
        <f>VLOOKUP(N4858,Referans!A:B,2,FALSE)</f>
        <v>Ahmet Yılmaz</v>
      </c>
      <c r="U4858" s="20" t="str">
        <f>INDEX(Referans!B:B,MATCH(N4858,Referans!A:A,0))</f>
        <v>Ahmet Yılmaz</v>
      </c>
      <c r="V4858" s="20" t="str">
        <f t="shared" si="75"/>
        <v>KARLI</v>
      </c>
    </row>
    <row r="4859" spans="1:22" x14ac:dyDescent="0.25">
      <c r="A4859" s="1">
        <v>8229</v>
      </c>
      <c r="B4859" s="19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1">
        <v>31.02</v>
      </c>
      <c r="R4859" s="1">
        <v>2</v>
      </c>
      <c r="S4859" s="11">
        <v>8.0652000000000008</v>
      </c>
      <c r="T4859" s="20" t="str">
        <f>VLOOKUP(N4859,Referans!A:B,2,FALSE)</f>
        <v>Ayşe Demir</v>
      </c>
      <c r="U4859" s="20" t="str">
        <f>INDEX(Referans!B:B,MATCH(N4859,Referans!A:A,0))</f>
        <v>Ayşe Demir</v>
      </c>
      <c r="V4859" s="20" t="str">
        <f t="shared" si="75"/>
        <v>KARLI</v>
      </c>
    </row>
    <row r="4860" spans="1:22" x14ac:dyDescent="0.25">
      <c r="A4860" s="1">
        <v>8230</v>
      </c>
      <c r="B4860" s="19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1">
        <v>89.97</v>
      </c>
      <c r="R4860" s="1">
        <v>3</v>
      </c>
      <c r="S4860" s="11">
        <v>37.787400000000005</v>
      </c>
      <c r="T4860" s="20" t="str">
        <f>VLOOKUP(N4860,Referans!A:B,2,FALSE)</f>
        <v>Mehmet Kaya</v>
      </c>
      <c r="U4860" s="20" t="str">
        <f>INDEX(Referans!B:B,MATCH(N4860,Referans!A:A,0))</f>
        <v>Mehmet Kaya</v>
      </c>
      <c r="V4860" s="20" t="str">
        <f t="shared" si="75"/>
        <v>KARLI</v>
      </c>
    </row>
    <row r="4861" spans="1:22" x14ac:dyDescent="0.25">
      <c r="A4861" s="1">
        <v>8231</v>
      </c>
      <c r="B4861" s="19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1">
        <v>35.97</v>
      </c>
      <c r="R4861" s="1">
        <v>3</v>
      </c>
      <c r="S4861" s="11">
        <v>9.7118999999999982</v>
      </c>
      <c r="T4861" s="20" t="str">
        <f>VLOOKUP(N4861,Referans!A:B,2,FALSE)</f>
        <v>Ayşe Demir</v>
      </c>
      <c r="U4861" s="20" t="str">
        <f>INDEX(Referans!B:B,MATCH(N4861,Referans!A:A,0))</f>
        <v>Ayşe Demir</v>
      </c>
      <c r="V4861" s="20" t="str">
        <f t="shared" si="75"/>
        <v>KARLI</v>
      </c>
    </row>
    <row r="4862" spans="1:22" x14ac:dyDescent="0.25">
      <c r="A4862" s="1">
        <v>8232</v>
      </c>
      <c r="B4862" s="19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1">
        <v>1266.8599999999999</v>
      </c>
      <c r="R4862" s="1">
        <v>7</v>
      </c>
      <c r="S4862" s="11">
        <v>291.37779999999987</v>
      </c>
      <c r="T4862" s="20" t="str">
        <f>VLOOKUP(N4862,Referans!A:B,2,FALSE)</f>
        <v>Ahmet Yılmaz</v>
      </c>
      <c r="U4862" s="20" t="str">
        <f>INDEX(Referans!B:B,MATCH(N4862,Referans!A:A,0))</f>
        <v>Ahmet Yılmaz</v>
      </c>
      <c r="V4862" s="20" t="str">
        <f t="shared" si="75"/>
        <v>KARLI</v>
      </c>
    </row>
    <row r="4863" spans="1:22" x14ac:dyDescent="0.25">
      <c r="A4863" s="1">
        <v>8235</v>
      </c>
      <c r="B4863" s="19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1">
        <v>3.3280000000000003</v>
      </c>
      <c r="R4863" s="1">
        <v>2</v>
      </c>
      <c r="S4863" s="11">
        <v>0.4159999999999997</v>
      </c>
      <c r="T4863" s="20" t="str">
        <f>VLOOKUP(N4863,Referans!A:B,2,FALSE)</f>
        <v>Ayşe Demir</v>
      </c>
      <c r="U4863" s="20" t="str">
        <f>INDEX(Referans!B:B,MATCH(N4863,Referans!A:A,0))</f>
        <v>Ayşe Demir</v>
      </c>
      <c r="V4863" s="20" t="str">
        <f t="shared" si="75"/>
        <v>KARLI</v>
      </c>
    </row>
    <row r="4864" spans="1:22" x14ac:dyDescent="0.25">
      <c r="A4864" s="1">
        <v>8236</v>
      </c>
      <c r="B4864" s="19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1">
        <v>933.26200000000006</v>
      </c>
      <c r="R4864" s="1">
        <v>4</v>
      </c>
      <c r="S4864" s="11">
        <v>-458.14679999999998</v>
      </c>
      <c r="T4864" s="20" t="str">
        <f>VLOOKUP(N4864,Referans!A:B,2,FALSE)</f>
        <v>Ahmet Yılmaz</v>
      </c>
      <c r="U4864" s="20" t="str">
        <f>INDEX(Referans!B:B,MATCH(N4864,Referans!A:A,0))</f>
        <v>Ahmet Yılmaz</v>
      </c>
      <c r="V4864" s="20" t="str">
        <f t="shared" si="75"/>
        <v>ZARARLI</v>
      </c>
    </row>
    <row r="4865" spans="1:22" x14ac:dyDescent="0.25">
      <c r="A4865" s="1">
        <v>8237</v>
      </c>
      <c r="B4865" s="19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1">
        <v>2803.92</v>
      </c>
      <c r="R4865" s="1">
        <v>5</v>
      </c>
      <c r="S4865" s="11">
        <v>0</v>
      </c>
      <c r="T4865" s="20" t="str">
        <f>VLOOKUP(N4865,Referans!A:B,2,FALSE)</f>
        <v>Ahmet Yılmaz</v>
      </c>
      <c r="U4865" s="20" t="str">
        <f>INDEX(Referans!B:B,MATCH(N4865,Referans!A:A,0))</f>
        <v>Ahmet Yılmaz</v>
      </c>
      <c r="V4865" s="20" t="str">
        <f t="shared" si="75"/>
        <v>KAR VEYA ZARAR YOK</v>
      </c>
    </row>
    <row r="4866" spans="1:22" x14ac:dyDescent="0.25">
      <c r="A4866" s="1">
        <v>8238</v>
      </c>
      <c r="B4866" s="19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1">
        <v>4.7679999999999998</v>
      </c>
      <c r="R4866" s="1">
        <v>2</v>
      </c>
      <c r="S4866" s="11">
        <v>-0.7748000000000006</v>
      </c>
      <c r="T4866" s="20" t="str">
        <f>VLOOKUP(N4866,Referans!A:B,2,FALSE)</f>
        <v>Ayşe Demir</v>
      </c>
      <c r="U4866" s="20" t="str">
        <f>INDEX(Referans!B:B,MATCH(N4866,Referans!A:A,0))</f>
        <v>Ayşe Demir</v>
      </c>
      <c r="V4866" s="20" t="str">
        <f t="shared" ref="V4866:V4929" si="76">IF(S4866&gt;0,"KARLI",IF(S4866=0,"KAR VEYA ZARAR YOK","ZARARLI"))</f>
        <v>ZARARLI</v>
      </c>
    </row>
    <row r="4867" spans="1:22" x14ac:dyDescent="0.25">
      <c r="A4867" s="1">
        <v>8239</v>
      </c>
      <c r="B4867" s="19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1">
        <v>6.6720000000000006</v>
      </c>
      <c r="R4867" s="1">
        <v>1</v>
      </c>
      <c r="S4867" s="11">
        <v>2.5019999999999998</v>
      </c>
      <c r="T4867" s="20" t="str">
        <f>VLOOKUP(N4867,Referans!A:B,2,FALSE)</f>
        <v>Ayşe Demir</v>
      </c>
      <c r="U4867" s="20" t="str">
        <f>INDEX(Referans!B:B,MATCH(N4867,Referans!A:A,0))</f>
        <v>Ayşe Demir</v>
      </c>
      <c r="V4867" s="20" t="str">
        <f t="shared" si="76"/>
        <v>KARLI</v>
      </c>
    </row>
    <row r="4868" spans="1:22" x14ac:dyDescent="0.25">
      <c r="A4868" s="1">
        <v>8240</v>
      </c>
      <c r="B4868" s="19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1">
        <v>4.4479999999999995</v>
      </c>
      <c r="R4868" s="1">
        <v>2</v>
      </c>
      <c r="S4868" s="11">
        <v>1.1119999999999999</v>
      </c>
      <c r="T4868" s="20" t="str">
        <f>VLOOKUP(N4868,Referans!A:B,2,FALSE)</f>
        <v>Ayşe Demir</v>
      </c>
      <c r="U4868" s="20" t="str">
        <f>INDEX(Referans!B:B,MATCH(N4868,Referans!A:A,0))</f>
        <v>Ayşe Demir</v>
      </c>
      <c r="V4868" s="20" t="str">
        <f t="shared" si="76"/>
        <v>KARLI</v>
      </c>
    </row>
    <row r="4869" spans="1:22" x14ac:dyDescent="0.25">
      <c r="A4869" s="1">
        <v>8241</v>
      </c>
      <c r="B4869" s="19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1">
        <v>43.936000000000007</v>
      </c>
      <c r="R4869" s="1">
        <v>4</v>
      </c>
      <c r="S4869" s="11">
        <v>6.0411999999999964</v>
      </c>
      <c r="T4869" s="20" t="str">
        <f>VLOOKUP(N4869,Referans!A:B,2,FALSE)</f>
        <v>Ahmet Yılmaz</v>
      </c>
      <c r="U4869" s="20" t="str">
        <f>INDEX(Referans!B:B,MATCH(N4869,Referans!A:A,0))</f>
        <v>Ahmet Yılmaz</v>
      </c>
      <c r="V4869" s="20" t="str">
        <f t="shared" si="76"/>
        <v>KARLI</v>
      </c>
    </row>
    <row r="4870" spans="1:22" x14ac:dyDescent="0.25">
      <c r="A4870" s="1">
        <v>8249</v>
      </c>
      <c r="B4870" s="19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1">
        <v>743.98799999999994</v>
      </c>
      <c r="R4870" s="1">
        <v>2</v>
      </c>
      <c r="S4870" s="11">
        <v>-123.9980000000001</v>
      </c>
      <c r="T4870" s="20" t="str">
        <f>VLOOKUP(N4870,Referans!A:B,2,FALSE)</f>
        <v>Mehmet Kaya</v>
      </c>
      <c r="U4870" s="20" t="str">
        <f>INDEX(Referans!B:B,MATCH(N4870,Referans!A:A,0))</f>
        <v>Mehmet Kaya</v>
      </c>
      <c r="V4870" s="20" t="str">
        <f t="shared" si="76"/>
        <v>ZARARLI</v>
      </c>
    </row>
    <row r="4871" spans="1:22" x14ac:dyDescent="0.25">
      <c r="A4871" s="1">
        <v>8254</v>
      </c>
      <c r="B4871" s="19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1">
        <v>299.99</v>
      </c>
      <c r="R4871" s="1">
        <v>1</v>
      </c>
      <c r="S4871" s="11">
        <v>89.996999999999986</v>
      </c>
      <c r="T4871" s="20" t="str">
        <f>VLOOKUP(N4871,Referans!A:B,2,FALSE)</f>
        <v>Mehmet Kaya</v>
      </c>
      <c r="U4871" s="20" t="str">
        <f>INDEX(Referans!B:B,MATCH(N4871,Referans!A:A,0))</f>
        <v>Mehmet Kaya</v>
      </c>
      <c r="V4871" s="20" t="str">
        <f t="shared" si="76"/>
        <v>KARLI</v>
      </c>
    </row>
    <row r="4872" spans="1:22" x14ac:dyDescent="0.25">
      <c r="A4872" s="1">
        <v>8255</v>
      </c>
      <c r="B4872" s="19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1">
        <v>192.16</v>
      </c>
      <c r="R4872" s="1">
        <v>4</v>
      </c>
      <c r="S4872" s="11">
        <v>92.236799999999988</v>
      </c>
      <c r="T4872" s="20" t="str">
        <f>VLOOKUP(N4872,Referans!A:B,2,FALSE)</f>
        <v>Ayşe Demir</v>
      </c>
      <c r="U4872" s="20" t="str">
        <f>INDEX(Referans!B:B,MATCH(N4872,Referans!A:A,0))</f>
        <v>Ayşe Demir</v>
      </c>
      <c r="V4872" s="20" t="str">
        <f t="shared" si="76"/>
        <v>KARLI</v>
      </c>
    </row>
    <row r="4873" spans="1:22" x14ac:dyDescent="0.25">
      <c r="A4873" s="1">
        <v>8256</v>
      </c>
      <c r="B4873" s="19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1">
        <v>242.624</v>
      </c>
      <c r="R4873" s="1">
        <v>8</v>
      </c>
      <c r="S4873" s="11">
        <v>27.295199999999973</v>
      </c>
      <c r="T4873" s="20" t="str">
        <f>VLOOKUP(N4873,Referans!A:B,2,FALSE)</f>
        <v>Mehmet Kaya</v>
      </c>
      <c r="U4873" s="20" t="str">
        <f>INDEX(Referans!B:B,MATCH(N4873,Referans!A:A,0))</f>
        <v>Mehmet Kaya</v>
      </c>
      <c r="V4873" s="20" t="str">
        <f t="shared" si="76"/>
        <v>KARLI</v>
      </c>
    </row>
    <row r="4874" spans="1:22" x14ac:dyDescent="0.25">
      <c r="A4874" s="1">
        <v>8257</v>
      </c>
      <c r="B4874" s="19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1">
        <v>46.74</v>
      </c>
      <c r="R4874" s="1">
        <v>3</v>
      </c>
      <c r="S4874" s="11">
        <v>11.684999999999999</v>
      </c>
      <c r="T4874" s="20" t="str">
        <f>VLOOKUP(N4874,Referans!A:B,2,FALSE)</f>
        <v>Ayşe Demir</v>
      </c>
      <c r="U4874" s="20" t="str">
        <f>INDEX(Referans!B:B,MATCH(N4874,Referans!A:A,0))</f>
        <v>Ayşe Demir</v>
      </c>
      <c r="V4874" s="20" t="str">
        <f t="shared" si="76"/>
        <v>KARLI</v>
      </c>
    </row>
    <row r="4875" spans="1:22" x14ac:dyDescent="0.25">
      <c r="A4875" s="1">
        <v>8258</v>
      </c>
      <c r="B4875" s="19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1">
        <v>174.95000000000002</v>
      </c>
      <c r="R4875" s="1">
        <v>5</v>
      </c>
      <c r="S4875" s="11">
        <v>12.246500000000005</v>
      </c>
      <c r="T4875" s="20" t="str">
        <f>VLOOKUP(N4875,Referans!A:B,2,FALSE)</f>
        <v>Mehmet Kaya</v>
      </c>
      <c r="U4875" s="20" t="str">
        <f>INDEX(Referans!B:B,MATCH(N4875,Referans!A:A,0))</f>
        <v>Mehmet Kaya</v>
      </c>
      <c r="V4875" s="20" t="str">
        <f t="shared" si="76"/>
        <v>KARLI</v>
      </c>
    </row>
    <row r="4876" spans="1:22" x14ac:dyDescent="0.25">
      <c r="A4876" s="1">
        <v>8259</v>
      </c>
      <c r="B4876" s="19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1">
        <v>100.70400000000001</v>
      </c>
      <c r="R4876" s="1">
        <v>6</v>
      </c>
      <c r="S4876" s="11">
        <v>37.763999999999996</v>
      </c>
      <c r="T4876" s="20" t="str">
        <f>VLOOKUP(N4876,Referans!A:B,2,FALSE)</f>
        <v>Ayşe Demir</v>
      </c>
      <c r="U4876" s="20" t="str">
        <f>INDEX(Referans!B:B,MATCH(N4876,Referans!A:A,0))</f>
        <v>Ayşe Demir</v>
      </c>
      <c r="V4876" s="20" t="str">
        <f t="shared" si="76"/>
        <v>KARLI</v>
      </c>
    </row>
    <row r="4877" spans="1:22" x14ac:dyDescent="0.25">
      <c r="A4877" s="1">
        <v>8260</v>
      </c>
      <c r="B4877" s="19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1">
        <v>368.91</v>
      </c>
      <c r="R4877" s="1">
        <v>9</v>
      </c>
      <c r="S4877" s="11">
        <v>180.76590000000002</v>
      </c>
      <c r="T4877" s="20" t="str">
        <f>VLOOKUP(N4877,Referans!A:B,2,FALSE)</f>
        <v>Ayşe Demir</v>
      </c>
      <c r="U4877" s="20" t="str">
        <f>INDEX(Referans!B:B,MATCH(N4877,Referans!A:A,0))</f>
        <v>Ayşe Demir</v>
      </c>
      <c r="V4877" s="20" t="str">
        <f t="shared" si="76"/>
        <v>KARLI</v>
      </c>
    </row>
    <row r="4878" spans="1:22" x14ac:dyDescent="0.25">
      <c r="A4878" s="1">
        <v>8261</v>
      </c>
      <c r="B4878" s="19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1">
        <v>8.02</v>
      </c>
      <c r="R4878" s="1">
        <v>1</v>
      </c>
      <c r="S4878" s="11">
        <v>3.7693999999999992</v>
      </c>
      <c r="T4878" s="20" t="str">
        <f>VLOOKUP(N4878,Referans!A:B,2,FALSE)</f>
        <v>Ayşe Demir</v>
      </c>
      <c r="U4878" s="20" t="str">
        <f>INDEX(Referans!B:B,MATCH(N4878,Referans!A:A,0))</f>
        <v>Ayşe Demir</v>
      </c>
      <c r="V4878" s="20" t="str">
        <f t="shared" si="76"/>
        <v>KARLI</v>
      </c>
    </row>
    <row r="4879" spans="1:22" x14ac:dyDescent="0.25">
      <c r="A4879" s="1">
        <v>8262</v>
      </c>
      <c r="B4879" s="19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1">
        <v>171.04</v>
      </c>
      <c r="R4879" s="1">
        <v>4</v>
      </c>
      <c r="S4879" s="11">
        <v>44.470399999999998</v>
      </c>
      <c r="T4879" s="20" t="str">
        <f>VLOOKUP(N4879,Referans!A:B,2,FALSE)</f>
        <v>Ayşe Demir</v>
      </c>
      <c r="U4879" s="20" t="str">
        <f>INDEX(Referans!B:B,MATCH(N4879,Referans!A:A,0))</f>
        <v>Ayşe Demir</v>
      </c>
      <c r="V4879" s="20" t="str">
        <f t="shared" si="76"/>
        <v>KARLI</v>
      </c>
    </row>
    <row r="4880" spans="1:22" x14ac:dyDescent="0.25">
      <c r="A4880" s="1">
        <v>8263</v>
      </c>
      <c r="B4880" s="19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1">
        <v>19.440000000000001</v>
      </c>
      <c r="R4880" s="1">
        <v>3</v>
      </c>
      <c r="S4880" s="11">
        <v>9.3312000000000008</v>
      </c>
      <c r="T4880" s="20" t="str">
        <f>VLOOKUP(N4880,Referans!A:B,2,FALSE)</f>
        <v>Ayşe Demir</v>
      </c>
      <c r="U4880" s="20" t="str">
        <f>INDEX(Referans!B:B,MATCH(N4880,Referans!A:A,0))</f>
        <v>Ayşe Demir</v>
      </c>
      <c r="V4880" s="20" t="str">
        <f t="shared" si="76"/>
        <v>KARLI</v>
      </c>
    </row>
    <row r="4881" spans="1:22" x14ac:dyDescent="0.25">
      <c r="A4881" s="1">
        <v>8268</v>
      </c>
      <c r="B4881" s="19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1">
        <v>69.375</v>
      </c>
      <c r="R4881" s="1">
        <v>1</v>
      </c>
      <c r="S4881" s="11">
        <v>-47.174999999999997</v>
      </c>
      <c r="T4881" s="20" t="str">
        <f>VLOOKUP(N4881,Referans!A:B,2,FALSE)</f>
        <v>Ahmet Yılmaz</v>
      </c>
      <c r="U4881" s="20" t="str">
        <f>INDEX(Referans!B:B,MATCH(N4881,Referans!A:A,0))</f>
        <v>Ahmet Yılmaz</v>
      </c>
      <c r="V4881" s="20" t="str">
        <f t="shared" si="76"/>
        <v>ZARARLI</v>
      </c>
    </row>
    <row r="4882" spans="1:22" x14ac:dyDescent="0.25">
      <c r="A4882" s="1">
        <v>8269</v>
      </c>
      <c r="B4882" s="19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1">
        <v>31.680000000000003</v>
      </c>
      <c r="R4882" s="1">
        <v>4</v>
      </c>
      <c r="S4882" s="11">
        <v>2.7719999999999994</v>
      </c>
      <c r="T4882" s="20" t="str">
        <f>VLOOKUP(N4882,Referans!A:B,2,FALSE)</f>
        <v>Ayşe Demir</v>
      </c>
      <c r="U4882" s="20" t="str">
        <f>INDEX(Referans!B:B,MATCH(N4882,Referans!A:A,0))</f>
        <v>Ayşe Demir</v>
      </c>
      <c r="V4882" s="20" t="str">
        <f t="shared" si="76"/>
        <v>KARLI</v>
      </c>
    </row>
    <row r="4883" spans="1:22" x14ac:dyDescent="0.25">
      <c r="A4883" s="1">
        <v>8270</v>
      </c>
      <c r="B4883" s="19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1">
        <v>2003.1680000000001</v>
      </c>
      <c r="R4883" s="1">
        <v>4</v>
      </c>
      <c r="S4883" s="11">
        <v>250.39599999999984</v>
      </c>
      <c r="T4883" s="20" t="str">
        <f>VLOOKUP(N4883,Referans!A:B,2,FALSE)</f>
        <v>Mehmet Kaya</v>
      </c>
      <c r="U4883" s="20" t="str">
        <f>INDEX(Referans!B:B,MATCH(N4883,Referans!A:A,0))</f>
        <v>Mehmet Kaya</v>
      </c>
      <c r="V4883" s="20" t="str">
        <f t="shared" si="76"/>
        <v>KARLI</v>
      </c>
    </row>
    <row r="4884" spans="1:22" x14ac:dyDescent="0.25">
      <c r="A4884" s="1">
        <v>8271</v>
      </c>
      <c r="B4884" s="19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1">
        <v>9.3439999999999994</v>
      </c>
      <c r="R4884" s="1">
        <v>2</v>
      </c>
      <c r="S4884" s="11">
        <v>3.1535999999999995</v>
      </c>
      <c r="T4884" s="20" t="str">
        <f>VLOOKUP(N4884,Referans!A:B,2,FALSE)</f>
        <v>Ayşe Demir</v>
      </c>
      <c r="U4884" s="20" t="str">
        <f>INDEX(Referans!B:B,MATCH(N4884,Referans!A:A,0))</f>
        <v>Ayşe Demir</v>
      </c>
      <c r="V4884" s="20" t="str">
        <f t="shared" si="76"/>
        <v>KARLI</v>
      </c>
    </row>
    <row r="4885" spans="1:22" x14ac:dyDescent="0.25">
      <c r="A4885" s="1">
        <v>8272</v>
      </c>
      <c r="B4885" s="19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1">
        <v>2563.056</v>
      </c>
      <c r="R4885" s="1">
        <v>8</v>
      </c>
      <c r="S4885" s="11">
        <v>313.26239999999967</v>
      </c>
      <c r="T4885" s="20" t="str">
        <f>VLOOKUP(N4885,Referans!A:B,2,FALSE)</f>
        <v>Ahmet Yılmaz</v>
      </c>
      <c r="U4885" s="20" t="str">
        <f>INDEX(Referans!B:B,MATCH(N4885,Referans!A:A,0))</f>
        <v>Ahmet Yılmaz</v>
      </c>
      <c r="V4885" s="20" t="str">
        <f t="shared" si="76"/>
        <v>KARLI</v>
      </c>
    </row>
    <row r="4886" spans="1:22" x14ac:dyDescent="0.25">
      <c r="A4886" s="1">
        <v>8273</v>
      </c>
      <c r="B4886" s="19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1">
        <v>387.13600000000002</v>
      </c>
      <c r="R4886" s="1">
        <v>4</v>
      </c>
      <c r="S4886" s="11">
        <v>4.8391999999999911</v>
      </c>
      <c r="T4886" s="20" t="str">
        <f>VLOOKUP(N4886,Referans!A:B,2,FALSE)</f>
        <v>Ahmet Yılmaz</v>
      </c>
      <c r="U4886" s="20" t="str">
        <f>INDEX(Referans!B:B,MATCH(N4886,Referans!A:A,0))</f>
        <v>Ahmet Yılmaz</v>
      </c>
      <c r="V4886" s="20" t="str">
        <f t="shared" si="76"/>
        <v>KARLI</v>
      </c>
    </row>
    <row r="4887" spans="1:22" x14ac:dyDescent="0.25">
      <c r="A4887" s="1">
        <v>8275</v>
      </c>
      <c r="B4887" s="19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1">
        <v>1085.42</v>
      </c>
      <c r="R4887" s="1">
        <v>7</v>
      </c>
      <c r="S4887" s="11">
        <v>282.20920000000001</v>
      </c>
      <c r="T4887" s="20" t="str">
        <f>VLOOKUP(N4887,Referans!A:B,2,FALSE)</f>
        <v>Ayşe Demir</v>
      </c>
      <c r="U4887" s="20" t="str">
        <f>INDEX(Referans!B:B,MATCH(N4887,Referans!A:A,0))</f>
        <v>Ayşe Demir</v>
      </c>
      <c r="V4887" s="20" t="str">
        <f t="shared" si="76"/>
        <v>KARLI</v>
      </c>
    </row>
    <row r="4888" spans="1:22" x14ac:dyDescent="0.25">
      <c r="A4888" s="1">
        <v>8277</v>
      </c>
      <c r="B4888" s="19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1">
        <v>3.762</v>
      </c>
      <c r="R4888" s="1">
        <v>3</v>
      </c>
      <c r="S4888" s="11">
        <v>-2.758799999999999</v>
      </c>
      <c r="T4888" s="20" t="str">
        <f>VLOOKUP(N4888,Referans!A:B,2,FALSE)</f>
        <v>Ayşe Demir</v>
      </c>
      <c r="U4888" s="20" t="str">
        <f>INDEX(Referans!B:B,MATCH(N4888,Referans!A:A,0))</f>
        <v>Ayşe Demir</v>
      </c>
      <c r="V4888" s="20" t="str">
        <f t="shared" si="76"/>
        <v>ZARARLI</v>
      </c>
    </row>
    <row r="4889" spans="1:22" x14ac:dyDescent="0.25">
      <c r="A4889" s="1">
        <v>8278</v>
      </c>
      <c r="B4889" s="19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1">
        <v>34.860000000000007</v>
      </c>
      <c r="R4889" s="1">
        <v>2</v>
      </c>
      <c r="S4889" s="11">
        <v>-26.726000000000006</v>
      </c>
      <c r="T4889" s="20" t="str">
        <f>VLOOKUP(N4889,Referans!A:B,2,FALSE)</f>
        <v>Ayşe Demir</v>
      </c>
      <c r="U4889" s="20" t="str">
        <f>INDEX(Referans!B:B,MATCH(N4889,Referans!A:A,0))</f>
        <v>Ayşe Demir</v>
      </c>
      <c r="V4889" s="20" t="str">
        <f t="shared" si="76"/>
        <v>ZARARLI</v>
      </c>
    </row>
    <row r="4890" spans="1:22" x14ac:dyDescent="0.25">
      <c r="A4890" s="1">
        <v>8279</v>
      </c>
      <c r="B4890" s="19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1">
        <v>432.45600000000002</v>
      </c>
      <c r="R4890" s="1">
        <v>3</v>
      </c>
      <c r="S4890" s="11">
        <v>32.434200000000004</v>
      </c>
      <c r="T4890" s="20" t="str">
        <f>VLOOKUP(N4890,Referans!A:B,2,FALSE)</f>
        <v>Ayşe Demir</v>
      </c>
      <c r="U4890" s="20" t="str">
        <f>INDEX(Referans!B:B,MATCH(N4890,Referans!A:A,0))</f>
        <v>Ayşe Demir</v>
      </c>
      <c r="V4890" s="20" t="str">
        <f t="shared" si="76"/>
        <v>KARLI</v>
      </c>
    </row>
    <row r="4891" spans="1:22" x14ac:dyDescent="0.25">
      <c r="A4891" s="1">
        <v>8280</v>
      </c>
      <c r="B4891" s="19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1">
        <v>675.06000000000006</v>
      </c>
      <c r="R4891" s="1">
        <v>3</v>
      </c>
      <c r="S4891" s="11">
        <v>87.757800000000003</v>
      </c>
      <c r="T4891" s="20" t="str">
        <f>VLOOKUP(N4891,Referans!A:B,2,FALSE)</f>
        <v>Ayşe Demir</v>
      </c>
      <c r="U4891" s="20" t="str">
        <f>INDEX(Referans!B:B,MATCH(N4891,Referans!A:A,0))</f>
        <v>Ayşe Demir</v>
      </c>
      <c r="V4891" s="20" t="str">
        <f t="shared" si="76"/>
        <v>KARLI</v>
      </c>
    </row>
    <row r="4892" spans="1:22" x14ac:dyDescent="0.25">
      <c r="A4892" s="1">
        <v>8281</v>
      </c>
      <c r="B4892" s="19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1">
        <v>65.231999999999999</v>
      </c>
      <c r="R4892" s="1">
        <v>3</v>
      </c>
      <c r="S4892" s="11">
        <v>22.015799999999999</v>
      </c>
      <c r="T4892" s="20" t="str">
        <f>VLOOKUP(N4892,Referans!A:B,2,FALSE)</f>
        <v>Ayşe Demir</v>
      </c>
      <c r="U4892" s="20" t="str">
        <f>INDEX(Referans!B:B,MATCH(N4892,Referans!A:A,0))</f>
        <v>Ayşe Demir</v>
      </c>
      <c r="V4892" s="20" t="str">
        <f t="shared" si="76"/>
        <v>KARLI</v>
      </c>
    </row>
    <row r="4893" spans="1:22" x14ac:dyDescent="0.25">
      <c r="A4893" s="1">
        <v>8282</v>
      </c>
      <c r="B4893" s="19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1">
        <v>207</v>
      </c>
      <c r="R4893" s="1">
        <v>3</v>
      </c>
      <c r="S4893" s="11">
        <v>25.874999999999972</v>
      </c>
      <c r="T4893" s="20" t="str">
        <f>VLOOKUP(N4893,Referans!A:B,2,FALSE)</f>
        <v>Ahmet Yılmaz</v>
      </c>
      <c r="U4893" s="20" t="str">
        <f>INDEX(Referans!B:B,MATCH(N4893,Referans!A:A,0))</f>
        <v>Ahmet Yılmaz</v>
      </c>
      <c r="V4893" s="20" t="str">
        <f t="shared" si="76"/>
        <v>KARLI</v>
      </c>
    </row>
    <row r="4894" spans="1:22" x14ac:dyDescent="0.25">
      <c r="A4894" s="1">
        <v>8294</v>
      </c>
      <c r="B4894" s="19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1">
        <v>18.368000000000002</v>
      </c>
      <c r="R4894" s="1">
        <v>4</v>
      </c>
      <c r="S4894" s="11">
        <v>5.9695999999999998</v>
      </c>
      <c r="T4894" s="20" t="str">
        <f>VLOOKUP(N4894,Referans!A:B,2,FALSE)</f>
        <v>Ayşe Demir</v>
      </c>
      <c r="U4894" s="20" t="str">
        <f>INDEX(Referans!B:B,MATCH(N4894,Referans!A:A,0))</f>
        <v>Ayşe Demir</v>
      </c>
      <c r="V4894" s="20" t="str">
        <f t="shared" si="76"/>
        <v>KARLI</v>
      </c>
    </row>
    <row r="4895" spans="1:22" x14ac:dyDescent="0.25">
      <c r="A4895" s="1">
        <v>8295</v>
      </c>
      <c r="B4895" s="19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1">
        <v>299.89999999999998</v>
      </c>
      <c r="R4895" s="1">
        <v>2</v>
      </c>
      <c r="S4895" s="11">
        <v>74.974999999999994</v>
      </c>
      <c r="T4895" s="20" t="str">
        <f>VLOOKUP(N4895,Referans!A:B,2,FALSE)</f>
        <v>Mehmet Kaya</v>
      </c>
      <c r="U4895" s="20" t="str">
        <f>INDEX(Referans!B:B,MATCH(N4895,Referans!A:A,0))</f>
        <v>Mehmet Kaya</v>
      </c>
      <c r="V4895" s="20" t="str">
        <f t="shared" si="76"/>
        <v>KARLI</v>
      </c>
    </row>
    <row r="4896" spans="1:22" x14ac:dyDescent="0.25">
      <c r="A4896" s="1">
        <v>8296</v>
      </c>
      <c r="B4896" s="19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1">
        <v>26.55</v>
      </c>
      <c r="R4896" s="1">
        <v>9</v>
      </c>
      <c r="S4896" s="11">
        <v>12.744</v>
      </c>
      <c r="T4896" s="20" t="str">
        <f>VLOOKUP(N4896,Referans!A:B,2,FALSE)</f>
        <v>Ayşe Demir</v>
      </c>
      <c r="U4896" s="20" t="str">
        <f>INDEX(Referans!B:B,MATCH(N4896,Referans!A:A,0))</f>
        <v>Ayşe Demir</v>
      </c>
      <c r="V4896" s="20" t="str">
        <f t="shared" si="76"/>
        <v>KARLI</v>
      </c>
    </row>
    <row r="4897" spans="1:22" x14ac:dyDescent="0.25">
      <c r="A4897" s="1">
        <v>8297</v>
      </c>
      <c r="B4897" s="19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1">
        <v>111.98</v>
      </c>
      <c r="R4897" s="1">
        <v>2</v>
      </c>
      <c r="S4897" s="11">
        <v>26.875200000000007</v>
      </c>
      <c r="T4897" s="20" t="str">
        <f>VLOOKUP(N4897,Referans!A:B,2,FALSE)</f>
        <v>Mehmet Kaya</v>
      </c>
      <c r="U4897" s="20" t="str">
        <f>INDEX(Referans!B:B,MATCH(N4897,Referans!A:A,0))</f>
        <v>Mehmet Kaya</v>
      </c>
      <c r="V4897" s="20" t="str">
        <f t="shared" si="76"/>
        <v>KARLI</v>
      </c>
    </row>
    <row r="4898" spans="1:22" x14ac:dyDescent="0.25">
      <c r="A4898" s="1">
        <v>8302</v>
      </c>
      <c r="B4898" s="19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1">
        <v>1649.95</v>
      </c>
      <c r="R4898" s="1">
        <v>5</v>
      </c>
      <c r="S4898" s="11">
        <v>659.98</v>
      </c>
      <c r="T4898" s="20" t="str">
        <f>VLOOKUP(N4898,Referans!A:B,2,FALSE)</f>
        <v>Mehmet Kaya</v>
      </c>
      <c r="U4898" s="20" t="str">
        <f>INDEX(Referans!B:B,MATCH(N4898,Referans!A:A,0))</f>
        <v>Mehmet Kaya</v>
      </c>
      <c r="V4898" s="20" t="str">
        <f t="shared" si="76"/>
        <v>KARLI</v>
      </c>
    </row>
    <row r="4899" spans="1:22" x14ac:dyDescent="0.25">
      <c r="A4899" s="1">
        <v>8303</v>
      </c>
      <c r="B4899" s="19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1">
        <v>362.35199999999998</v>
      </c>
      <c r="R4899" s="1">
        <v>3</v>
      </c>
      <c r="S4899" s="11">
        <v>45.293999999999954</v>
      </c>
      <c r="T4899" s="20" t="str">
        <f>VLOOKUP(N4899,Referans!A:B,2,FALSE)</f>
        <v>Ahmet Yılmaz</v>
      </c>
      <c r="U4899" s="20" t="str">
        <f>INDEX(Referans!B:B,MATCH(N4899,Referans!A:A,0))</f>
        <v>Ahmet Yılmaz</v>
      </c>
      <c r="V4899" s="20" t="str">
        <f t="shared" si="76"/>
        <v>KARLI</v>
      </c>
    </row>
    <row r="4900" spans="1:22" x14ac:dyDescent="0.25">
      <c r="A4900" s="1">
        <v>8305</v>
      </c>
      <c r="B4900" s="19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1">
        <v>486.36800000000005</v>
      </c>
      <c r="R4900" s="1">
        <v>4</v>
      </c>
      <c r="S4900" s="11">
        <v>36.477600000000024</v>
      </c>
      <c r="T4900" s="20" t="str">
        <f>VLOOKUP(N4900,Referans!A:B,2,FALSE)</f>
        <v>Ahmet Yılmaz</v>
      </c>
      <c r="U4900" s="20" t="str">
        <f>INDEX(Referans!B:B,MATCH(N4900,Referans!A:A,0))</f>
        <v>Ahmet Yılmaz</v>
      </c>
      <c r="V4900" s="20" t="str">
        <f t="shared" si="76"/>
        <v>KARLI</v>
      </c>
    </row>
    <row r="4901" spans="1:22" x14ac:dyDescent="0.25">
      <c r="A4901" s="1">
        <v>8306</v>
      </c>
      <c r="B4901" s="19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1">
        <v>32.400000000000006</v>
      </c>
      <c r="R4901" s="1">
        <v>5</v>
      </c>
      <c r="S4901" s="11">
        <v>15.552000000000001</v>
      </c>
      <c r="T4901" s="20" t="str">
        <f>VLOOKUP(N4901,Referans!A:B,2,FALSE)</f>
        <v>Ayşe Demir</v>
      </c>
      <c r="U4901" s="20" t="str">
        <f>INDEX(Referans!B:B,MATCH(N4901,Referans!A:A,0))</f>
        <v>Ayşe Demir</v>
      </c>
      <c r="V4901" s="20" t="str">
        <f t="shared" si="76"/>
        <v>KARLI</v>
      </c>
    </row>
    <row r="4902" spans="1:22" x14ac:dyDescent="0.25">
      <c r="A4902" s="1">
        <v>8307</v>
      </c>
      <c r="B4902" s="19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1">
        <v>41.86</v>
      </c>
      <c r="R4902" s="1">
        <v>7</v>
      </c>
      <c r="S4902" s="11">
        <v>19.255600000000001</v>
      </c>
      <c r="T4902" s="20" t="str">
        <f>VLOOKUP(N4902,Referans!A:B,2,FALSE)</f>
        <v>Ayşe Demir</v>
      </c>
      <c r="U4902" s="20" t="str">
        <f>INDEX(Referans!B:B,MATCH(N4902,Referans!A:A,0))</f>
        <v>Ayşe Demir</v>
      </c>
      <c r="V4902" s="20" t="str">
        <f t="shared" si="76"/>
        <v>KARLI</v>
      </c>
    </row>
    <row r="4903" spans="1:22" x14ac:dyDescent="0.25">
      <c r="A4903" s="1">
        <v>8308</v>
      </c>
      <c r="B4903" s="19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1">
        <v>77.56</v>
      </c>
      <c r="R4903" s="1">
        <v>2</v>
      </c>
      <c r="S4903" s="11">
        <v>35.677599999999998</v>
      </c>
      <c r="T4903" s="20" t="str">
        <f>VLOOKUP(N4903,Referans!A:B,2,FALSE)</f>
        <v>Ayşe Demir</v>
      </c>
      <c r="U4903" s="20" t="str">
        <f>INDEX(Referans!B:B,MATCH(N4903,Referans!A:A,0))</f>
        <v>Ayşe Demir</v>
      </c>
      <c r="V4903" s="20" t="str">
        <f t="shared" si="76"/>
        <v>KARLI</v>
      </c>
    </row>
    <row r="4904" spans="1:22" x14ac:dyDescent="0.25">
      <c r="A4904" s="1">
        <v>8309</v>
      </c>
      <c r="B4904" s="19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1">
        <v>37.17</v>
      </c>
      <c r="R4904" s="1">
        <v>9</v>
      </c>
      <c r="S4904" s="11">
        <v>11.151</v>
      </c>
      <c r="T4904" s="20" t="str">
        <f>VLOOKUP(N4904,Referans!A:B,2,FALSE)</f>
        <v>Ayşe Demir</v>
      </c>
      <c r="U4904" s="20" t="str">
        <f>INDEX(Referans!B:B,MATCH(N4904,Referans!A:A,0))</f>
        <v>Ayşe Demir</v>
      </c>
      <c r="V4904" s="20" t="str">
        <f t="shared" si="76"/>
        <v>KARLI</v>
      </c>
    </row>
    <row r="4905" spans="1:22" x14ac:dyDescent="0.25">
      <c r="A4905" s="1">
        <v>8312</v>
      </c>
      <c r="B4905" s="19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1">
        <v>62.72</v>
      </c>
      <c r="R4905" s="1">
        <v>4</v>
      </c>
      <c r="S4905" s="11">
        <v>24.460799999999999</v>
      </c>
      <c r="T4905" s="20" t="str">
        <f>VLOOKUP(N4905,Referans!A:B,2,FALSE)</f>
        <v>Ahmet Yılmaz</v>
      </c>
      <c r="U4905" s="20" t="str">
        <f>INDEX(Referans!B:B,MATCH(N4905,Referans!A:A,0))</f>
        <v>Ahmet Yılmaz</v>
      </c>
      <c r="V4905" s="20" t="str">
        <f t="shared" si="76"/>
        <v>KARLI</v>
      </c>
    </row>
    <row r="4906" spans="1:22" x14ac:dyDescent="0.25">
      <c r="A4906" s="1">
        <v>8313</v>
      </c>
      <c r="B4906" s="19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1">
        <v>2939.9300000000003</v>
      </c>
      <c r="R4906" s="1">
        <v>7</v>
      </c>
      <c r="S4906" s="11">
        <v>764.38180000000011</v>
      </c>
      <c r="T4906" s="20" t="str">
        <f>VLOOKUP(N4906,Referans!A:B,2,FALSE)</f>
        <v>Mehmet Kaya</v>
      </c>
      <c r="U4906" s="20" t="str">
        <f>INDEX(Referans!B:B,MATCH(N4906,Referans!A:A,0))</f>
        <v>Mehmet Kaya</v>
      </c>
      <c r="V4906" s="20" t="str">
        <f t="shared" si="76"/>
        <v>KARLI</v>
      </c>
    </row>
    <row r="4907" spans="1:22" x14ac:dyDescent="0.25">
      <c r="A4907" s="1">
        <v>8318</v>
      </c>
      <c r="B4907" s="19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1">
        <v>1.752</v>
      </c>
      <c r="R4907" s="1">
        <v>1</v>
      </c>
      <c r="S4907" s="11">
        <v>0.15329999999999994</v>
      </c>
      <c r="T4907" s="20" t="str">
        <f>VLOOKUP(N4907,Referans!A:B,2,FALSE)</f>
        <v>Ayşe Demir</v>
      </c>
      <c r="U4907" s="20" t="str">
        <f>INDEX(Referans!B:B,MATCH(N4907,Referans!A:A,0))</f>
        <v>Ayşe Demir</v>
      </c>
      <c r="V4907" s="20" t="str">
        <f t="shared" si="76"/>
        <v>KARLI</v>
      </c>
    </row>
    <row r="4908" spans="1:22" x14ac:dyDescent="0.25">
      <c r="A4908" s="1">
        <v>8319</v>
      </c>
      <c r="B4908" s="19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1">
        <v>20.992000000000001</v>
      </c>
      <c r="R4908" s="1">
        <v>8</v>
      </c>
      <c r="S4908" s="11">
        <v>2.3615999999999966</v>
      </c>
      <c r="T4908" s="20" t="str">
        <f>VLOOKUP(N4908,Referans!A:B,2,FALSE)</f>
        <v>Ayşe Demir</v>
      </c>
      <c r="U4908" s="20" t="str">
        <f>INDEX(Referans!B:B,MATCH(N4908,Referans!A:A,0))</f>
        <v>Ayşe Demir</v>
      </c>
      <c r="V4908" s="20" t="str">
        <f t="shared" si="76"/>
        <v>KARLI</v>
      </c>
    </row>
    <row r="4909" spans="1:22" x14ac:dyDescent="0.25">
      <c r="A4909" s="1">
        <v>8320</v>
      </c>
      <c r="B4909" s="19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1">
        <v>11.21</v>
      </c>
      <c r="R4909" s="1">
        <v>1</v>
      </c>
      <c r="S4909" s="11">
        <v>3.3629999999999995</v>
      </c>
      <c r="T4909" s="20" t="str">
        <f>VLOOKUP(N4909,Referans!A:B,2,FALSE)</f>
        <v>Ayşe Demir</v>
      </c>
      <c r="U4909" s="20" t="str">
        <f>INDEX(Referans!B:B,MATCH(N4909,Referans!A:A,0))</f>
        <v>Ayşe Demir</v>
      </c>
      <c r="V4909" s="20" t="str">
        <f t="shared" si="76"/>
        <v>KARLI</v>
      </c>
    </row>
    <row r="4910" spans="1:22" x14ac:dyDescent="0.25">
      <c r="A4910" s="1">
        <v>8322</v>
      </c>
      <c r="B4910" s="19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1">
        <v>15.623999999999997</v>
      </c>
      <c r="R4910" s="1">
        <v>2</v>
      </c>
      <c r="S4910" s="11">
        <v>-24.998400000000011</v>
      </c>
      <c r="T4910" s="20" t="str">
        <f>VLOOKUP(N4910,Referans!A:B,2,FALSE)</f>
        <v>Ayşe Demir</v>
      </c>
      <c r="U4910" s="20" t="str">
        <f>INDEX(Referans!B:B,MATCH(N4910,Referans!A:A,0))</f>
        <v>Ayşe Demir</v>
      </c>
      <c r="V4910" s="20" t="str">
        <f t="shared" si="76"/>
        <v>ZARARLI</v>
      </c>
    </row>
    <row r="4911" spans="1:22" x14ac:dyDescent="0.25">
      <c r="A4911" s="1">
        <v>8323</v>
      </c>
      <c r="B4911" s="19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1">
        <v>8.74</v>
      </c>
      <c r="R4911" s="1">
        <v>2</v>
      </c>
      <c r="S4911" s="11">
        <v>2.2724000000000002</v>
      </c>
      <c r="T4911" s="20" t="str">
        <f>VLOOKUP(N4911,Referans!A:B,2,FALSE)</f>
        <v>Ayşe Demir</v>
      </c>
      <c r="U4911" s="20" t="str">
        <f>INDEX(Referans!B:B,MATCH(N4911,Referans!A:A,0))</f>
        <v>Ayşe Demir</v>
      </c>
      <c r="V4911" s="20" t="str">
        <f t="shared" si="76"/>
        <v>KARLI</v>
      </c>
    </row>
    <row r="4912" spans="1:22" x14ac:dyDescent="0.25">
      <c r="A4912" s="1">
        <v>8324</v>
      </c>
      <c r="B4912" s="19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1">
        <v>44.75</v>
      </c>
      <c r="R4912" s="1">
        <v>5</v>
      </c>
      <c r="S4912" s="11">
        <v>20.584999999999994</v>
      </c>
      <c r="T4912" s="20" t="str">
        <f>VLOOKUP(N4912,Referans!A:B,2,FALSE)</f>
        <v>Ayşe Demir</v>
      </c>
      <c r="U4912" s="20" t="str">
        <f>INDEX(Referans!B:B,MATCH(N4912,Referans!A:A,0))</f>
        <v>Ayşe Demir</v>
      </c>
      <c r="V4912" s="20" t="str">
        <f t="shared" si="76"/>
        <v>KARLI</v>
      </c>
    </row>
    <row r="4913" spans="1:22" x14ac:dyDescent="0.25">
      <c r="A4913" s="1">
        <v>8325</v>
      </c>
      <c r="B4913" s="19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1">
        <v>61.68</v>
      </c>
      <c r="R4913" s="1">
        <v>5</v>
      </c>
      <c r="S4913" s="11">
        <v>5.3970000000000073</v>
      </c>
      <c r="T4913" s="20" t="str">
        <f>VLOOKUP(N4913,Referans!A:B,2,FALSE)</f>
        <v>Ayşe Demir</v>
      </c>
      <c r="U4913" s="20" t="str">
        <f>INDEX(Referans!B:B,MATCH(N4913,Referans!A:A,0))</f>
        <v>Ayşe Demir</v>
      </c>
      <c r="V4913" s="20" t="str">
        <f t="shared" si="76"/>
        <v>KARLI</v>
      </c>
    </row>
    <row r="4914" spans="1:22" x14ac:dyDescent="0.25">
      <c r="A4914" s="1">
        <v>8326</v>
      </c>
      <c r="B4914" s="19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1">
        <v>158.376</v>
      </c>
      <c r="R4914" s="1">
        <v>3</v>
      </c>
      <c r="S4914" s="11">
        <v>13.857900000000008</v>
      </c>
      <c r="T4914" s="20" t="str">
        <f>VLOOKUP(N4914,Referans!A:B,2,FALSE)</f>
        <v>Mehmet Kaya</v>
      </c>
      <c r="U4914" s="20" t="str">
        <f>INDEX(Referans!B:B,MATCH(N4914,Referans!A:A,0))</f>
        <v>Mehmet Kaya</v>
      </c>
      <c r="V4914" s="20" t="str">
        <f t="shared" si="76"/>
        <v>KARLI</v>
      </c>
    </row>
    <row r="4915" spans="1:22" x14ac:dyDescent="0.25">
      <c r="A4915" s="1">
        <v>8327</v>
      </c>
      <c r="B4915" s="19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1">
        <v>2.8639999999999994</v>
      </c>
      <c r="R4915" s="1">
        <v>4</v>
      </c>
      <c r="S4915" s="11">
        <v>-4.5824000000000016</v>
      </c>
      <c r="T4915" s="20" t="str">
        <f>VLOOKUP(N4915,Referans!A:B,2,FALSE)</f>
        <v>Ayşe Demir</v>
      </c>
      <c r="U4915" s="20" t="str">
        <f>INDEX(Referans!B:B,MATCH(N4915,Referans!A:A,0))</f>
        <v>Ayşe Demir</v>
      </c>
      <c r="V4915" s="20" t="str">
        <f t="shared" si="76"/>
        <v>ZARARLI</v>
      </c>
    </row>
    <row r="4916" spans="1:22" x14ac:dyDescent="0.25">
      <c r="A4916" s="1">
        <v>8328</v>
      </c>
      <c r="B4916" s="19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1">
        <v>94.191999999999979</v>
      </c>
      <c r="R4916" s="1">
        <v>7</v>
      </c>
      <c r="S4916" s="11">
        <v>-164.83600000000007</v>
      </c>
      <c r="T4916" s="20" t="str">
        <f>VLOOKUP(N4916,Referans!A:B,2,FALSE)</f>
        <v>Ayşe Demir</v>
      </c>
      <c r="U4916" s="20" t="str">
        <f>INDEX(Referans!B:B,MATCH(N4916,Referans!A:A,0))</f>
        <v>Ayşe Demir</v>
      </c>
      <c r="V4916" s="20" t="str">
        <f t="shared" si="76"/>
        <v>ZARARLI</v>
      </c>
    </row>
    <row r="4917" spans="1:22" x14ac:dyDescent="0.25">
      <c r="A4917" s="1">
        <v>8329</v>
      </c>
      <c r="B4917" s="19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1">
        <v>143.69999999999999</v>
      </c>
      <c r="R4917" s="1">
        <v>3</v>
      </c>
      <c r="S4917" s="11">
        <v>68.975999999999999</v>
      </c>
      <c r="T4917" s="20" t="str">
        <f>VLOOKUP(N4917,Referans!A:B,2,FALSE)</f>
        <v>Ayşe Demir</v>
      </c>
      <c r="U4917" s="20" t="str">
        <f>INDEX(Referans!B:B,MATCH(N4917,Referans!A:A,0))</f>
        <v>Ayşe Demir</v>
      </c>
      <c r="V4917" s="20" t="str">
        <f t="shared" si="76"/>
        <v>KARLI</v>
      </c>
    </row>
    <row r="4918" spans="1:22" x14ac:dyDescent="0.25">
      <c r="A4918" s="1">
        <v>8330</v>
      </c>
      <c r="B4918" s="19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1">
        <v>6.48</v>
      </c>
      <c r="R4918" s="1">
        <v>1</v>
      </c>
      <c r="S4918" s="11">
        <v>3.1104000000000003</v>
      </c>
      <c r="T4918" s="20" t="str">
        <f>VLOOKUP(N4918,Referans!A:B,2,FALSE)</f>
        <v>Ayşe Demir</v>
      </c>
      <c r="U4918" s="20" t="str">
        <f>INDEX(Referans!B:B,MATCH(N4918,Referans!A:A,0))</f>
        <v>Ayşe Demir</v>
      </c>
      <c r="V4918" s="20" t="str">
        <f t="shared" si="76"/>
        <v>KARLI</v>
      </c>
    </row>
    <row r="4919" spans="1:22" x14ac:dyDescent="0.25">
      <c r="A4919" s="1">
        <v>8331</v>
      </c>
      <c r="B4919" s="19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1">
        <v>7.88</v>
      </c>
      <c r="R4919" s="1">
        <v>4</v>
      </c>
      <c r="S4919" s="11">
        <v>2.5215999999999994</v>
      </c>
      <c r="T4919" s="20" t="str">
        <f>VLOOKUP(N4919,Referans!A:B,2,FALSE)</f>
        <v>Mehmet Kaya</v>
      </c>
      <c r="U4919" s="20" t="str">
        <f>INDEX(Referans!B:B,MATCH(N4919,Referans!A:A,0))</f>
        <v>Mehmet Kaya</v>
      </c>
      <c r="V4919" s="20" t="str">
        <f t="shared" si="76"/>
        <v>KARLI</v>
      </c>
    </row>
    <row r="4920" spans="1:22" x14ac:dyDescent="0.25">
      <c r="A4920" s="1">
        <v>8332</v>
      </c>
      <c r="B4920" s="19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1">
        <v>11.21</v>
      </c>
      <c r="R4920" s="1">
        <v>1</v>
      </c>
      <c r="S4920" s="11">
        <v>3.3629999999999995</v>
      </c>
      <c r="T4920" s="20" t="str">
        <f>VLOOKUP(N4920,Referans!A:B,2,FALSE)</f>
        <v>Ayşe Demir</v>
      </c>
      <c r="U4920" s="20" t="str">
        <f>INDEX(Referans!B:B,MATCH(N4920,Referans!A:A,0))</f>
        <v>Ayşe Demir</v>
      </c>
      <c r="V4920" s="20" t="str">
        <f t="shared" si="76"/>
        <v>KARLI</v>
      </c>
    </row>
    <row r="4921" spans="1:22" x14ac:dyDescent="0.25">
      <c r="A4921" s="1">
        <v>8333</v>
      </c>
      <c r="B4921" s="19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1">
        <v>354.90000000000003</v>
      </c>
      <c r="R4921" s="1">
        <v>5</v>
      </c>
      <c r="S4921" s="11">
        <v>88.725000000000023</v>
      </c>
      <c r="T4921" s="20" t="str">
        <f>VLOOKUP(N4921,Referans!A:B,2,FALSE)</f>
        <v>Ahmet Yılmaz</v>
      </c>
      <c r="U4921" s="20" t="str">
        <f>INDEX(Referans!B:B,MATCH(N4921,Referans!A:A,0))</f>
        <v>Ahmet Yılmaz</v>
      </c>
      <c r="V4921" s="20" t="str">
        <f t="shared" si="76"/>
        <v>KARLI</v>
      </c>
    </row>
    <row r="4922" spans="1:22" x14ac:dyDescent="0.25">
      <c r="A4922" s="1">
        <v>8334</v>
      </c>
      <c r="B4922" s="19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1">
        <v>17.940000000000001</v>
      </c>
      <c r="R4922" s="1">
        <v>3</v>
      </c>
      <c r="S4922" s="11">
        <v>8.7906000000000013</v>
      </c>
      <c r="T4922" s="20" t="str">
        <f>VLOOKUP(N4922,Referans!A:B,2,FALSE)</f>
        <v>Ayşe Demir</v>
      </c>
      <c r="U4922" s="20" t="str">
        <f>INDEX(Referans!B:B,MATCH(N4922,Referans!A:A,0))</f>
        <v>Ayşe Demir</v>
      </c>
      <c r="V4922" s="20" t="str">
        <f t="shared" si="76"/>
        <v>KARLI</v>
      </c>
    </row>
    <row r="4923" spans="1:22" x14ac:dyDescent="0.25">
      <c r="A4923" s="1">
        <v>8335</v>
      </c>
      <c r="B4923" s="19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1">
        <v>51.8</v>
      </c>
      <c r="R4923" s="1">
        <v>4</v>
      </c>
      <c r="S4923" s="11">
        <v>23.309999999999995</v>
      </c>
      <c r="T4923" s="20" t="str">
        <f>VLOOKUP(N4923,Referans!A:B,2,FALSE)</f>
        <v>Ayşe Demir</v>
      </c>
      <c r="U4923" s="20" t="str">
        <f>INDEX(Referans!B:B,MATCH(N4923,Referans!A:A,0))</f>
        <v>Ayşe Demir</v>
      </c>
      <c r="V4923" s="20" t="str">
        <f t="shared" si="76"/>
        <v>KARLI</v>
      </c>
    </row>
    <row r="4924" spans="1:22" x14ac:dyDescent="0.25">
      <c r="A4924" s="1">
        <v>8336</v>
      </c>
      <c r="B4924" s="19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1">
        <v>299.52</v>
      </c>
      <c r="R4924" s="1">
        <v>9</v>
      </c>
      <c r="S4924" s="11">
        <v>149.76</v>
      </c>
      <c r="T4924" s="20" t="str">
        <f>VLOOKUP(N4924,Referans!A:B,2,FALSE)</f>
        <v>Ayşe Demir</v>
      </c>
      <c r="U4924" s="20" t="str">
        <f>INDEX(Referans!B:B,MATCH(N4924,Referans!A:A,0))</f>
        <v>Ayşe Demir</v>
      </c>
      <c r="V4924" s="20" t="str">
        <f t="shared" si="76"/>
        <v>KARLI</v>
      </c>
    </row>
    <row r="4925" spans="1:22" x14ac:dyDescent="0.25">
      <c r="A4925" s="1">
        <v>8337</v>
      </c>
      <c r="B4925" s="19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1">
        <v>7.7</v>
      </c>
      <c r="R4925" s="1">
        <v>2</v>
      </c>
      <c r="S4925" s="11">
        <v>3.157</v>
      </c>
      <c r="T4925" s="20" t="str">
        <f>VLOOKUP(N4925,Referans!A:B,2,FALSE)</f>
        <v>Ayşe Demir</v>
      </c>
      <c r="U4925" s="20" t="str">
        <f>INDEX(Referans!B:B,MATCH(N4925,Referans!A:A,0))</f>
        <v>Ayşe Demir</v>
      </c>
      <c r="V4925" s="20" t="str">
        <f t="shared" si="76"/>
        <v>KARLI</v>
      </c>
    </row>
    <row r="4926" spans="1:22" x14ac:dyDescent="0.25">
      <c r="A4926" s="1">
        <v>8340</v>
      </c>
      <c r="B4926" s="19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1">
        <v>436.70400000000006</v>
      </c>
      <c r="R4926" s="1">
        <v>6</v>
      </c>
      <c r="S4926" s="11">
        <v>-38.211600000000033</v>
      </c>
      <c r="T4926" s="20" t="str">
        <f>VLOOKUP(N4926,Referans!A:B,2,FALSE)</f>
        <v>Ahmet Yılmaz</v>
      </c>
      <c r="U4926" s="20" t="str">
        <f>INDEX(Referans!B:B,MATCH(N4926,Referans!A:A,0))</f>
        <v>Ahmet Yılmaz</v>
      </c>
      <c r="V4926" s="20" t="str">
        <f t="shared" si="76"/>
        <v>ZARARLI</v>
      </c>
    </row>
    <row r="4927" spans="1:22" x14ac:dyDescent="0.25">
      <c r="A4927" s="1">
        <v>8342</v>
      </c>
      <c r="B4927" s="19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1">
        <v>61.44</v>
      </c>
      <c r="R4927" s="1">
        <v>3</v>
      </c>
      <c r="S4927" s="11">
        <v>16.588799999999999</v>
      </c>
      <c r="T4927" s="20" t="str">
        <f>VLOOKUP(N4927,Referans!A:B,2,FALSE)</f>
        <v>Ayşe Demir</v>
      </c>
      <c r="U4927" s="20" t="str">
        <f>INDEX(Referans!B:B,MATCH(N4927,Referans!A:A,0))</f>
        <v>Ayşe Demir</v>
      </c>
      <c r="V4927" s="20" t="str">
        <f t="shared" si="76"/>
        <v>KARLI</v>
      </c>
    </row>
    <row r="4928" spans="1:22" x14ac:dyDescent="0.25">
      <c r="A4928" s="1">
        <v>8343</v>
      </c>
      <c r="B4928" s="19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1">
        <v>73.36</v>
      </c>
      <c r="R4928" s="1">
        <v>7</v>
      </c>
      <c r="S4928" s="11">
        <v>19.807200000000002</v>
      </c>
      <c r="T4928" s="20" t="str">
        <f>VLOOKUP(N4928,Referans!A:B,2,FALSE)</f>
        <v>Ayşe Demir</v>
      </c>
      <c r="U4928" s="20" t="str">
        <f>INDEX(Referans!B:B,MATCH(N4928,Referans!A:A,0))</f>
        <v>Ayşe Demir</v>
      </c>
      <c r="V4928" s="20" t="str">
        <f t="shared" si="76"/>
        <v>KARLI</v>
      </c>
    </row>
    <row r="4929" spans="1:22" x14ac:dyDescent="0.25">
      <c r="A4929" s="1">
        <v>8352</v>
      </c>
      <c r="B4929" s="19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1">
        <v>32.448</v>
      </c>
      <c r="R4929" s="1">
        <v>2</v>
      </c>
      <c r="S4929" s="11">
        <v>7.3008000000000006</v>
      </c>
      <c r="T4929" s="20" t="str">
        <f>VLOOKUP(N4929,Referans!A:B,2,FALSE)</f>
        <v>Ahmet Yılmaz</v>
      </c>
      <c r="U4929" s="20" t="str">
        <f>INDEX(Referans!B:B,MATCH(N4929,Referans!A:A,0))</f>
        <v>Ahmet Yılmaz</v>
      </c>
      <c r="V4929" s="20" t="str">
        <f t="shared" si="76"/>
        <v>KARLI</v>
      </c>
    </row>
    <row r="4930" spans="1:22" x14ac:dyDescent="0.25">
      <c r="A4930" s="1">
        <v>8353</v>
      </c>
      <c r="B4930" s="19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1">
        <v>26.388000000000002</v>
      </c>
      <c r="R4930" s="1">
        <v>4</v>
      </c>
      <c r="S4930" s="11">
        <v>-17.591999999999992</v>
      </c>
      <c r="T4930" s="20" t="str">
        <f>VLOOKUP(N4930,Referans!A:B,2,FALSE)</f>
        <v>Ayşe Demir</v>
      </c>
      <c r="U4930" s="20" t="str">
        <f>INDEX(Referans!B:B,MATCH(N4930,Referans!A:A,0))</f>
        <v>Ayşe Demir</v>
      </c>
      <c r="V4930" s="20" t="str">
        <f t="shared" ref="V4930:V4993" si="77">IF(S4930&gt;0,"KARLI",IF(S4930=0,"KAR VEYA ZARAR YOK","ZARARLI"))</f>
        <v>ZARARLI</v>
      </c>
    </row>
    <row r="4931" spans="1:22" x14ac:dyDescent="0.25">
      <c r="A4931" s="1">
        <v>8354</v>
      </c>
      <c r="B4931" s="19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1">
        <v>373.46999999999991</v>
      </c>
      <c r="R4931" s="1">
        <v>5</v>
      </c>
      <c r="S4931" s="11">
        <v>-112.041</v>
      </c>
      <c r="T4931" s="20" t="str">
        <f>VLOOKUP(N4931,Referans!A:B,2,FALSE)</f>
        <v>Ahmet Yılmaz</v>
      </c>
      <c r="U4931" s="20" t="str">
        <f>INDEX(Referans!B:B,MATCH(N4931,Referans!A:A,0))</f>
        <v>Ahmet Yılmaz</v>
      </c>
      <c r="V4931" s="20" t="str">
        <f t="shared" si="77"/>
        <v>ZARARLI</v>
      </c>
    </row>
    <row r="4932" spans="1:22" x14ac:dyDescent="0.25">
      <c r="A4932" s="1">
        <v>8355</v>
      </c>
      <c r="B4932" s="19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1">
        <v>64.2</v>
      </c>
      <c r="R4932" s="1">
        <v>5</v>
      </c>
      <c r="S4932" s="11">
        <v>-44.94</v>
      </c>
      <c r="T4932" s="20" t="str">
        <f>VLOOKUP(N4932,Referans!A:B,2,FALSE)</f>
        <v>Ayşe Demir</v>
      </c>
      <c r="U4932" s="20" t="str">
        <f>INDEX(Referans!B:B,MATCH(N4932,Referans!A:A,0))</f>
        <v>Ayşe Demir</v>
      </c>
      <c r="V4932" s="20" t="str">
        <f t="shared" si="77"/>
        <v>ZARARLI</v>
      </c>
    </row>
    <row r="4933" spans="1:22" x14ac:dyDescent="0.25">
      <c r="A4933" s="1">
        <v>8356</v>
      </c>
      <c r="B4933" s="19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1">
        <v>8</v>
      </c>
      <c r="R4933" s="1">
        <v>2</v>
      </c>
      <c r="S4933" s="11">
        <v>2.8</v>
      </c>
      <c r="T4933" s="20" t="str">
        <f>VLOOKUP(N4933,Referans!A:B,2,FALSE)</f>
        <v>Ayşe Demir</v>
      </c>
      <c r="U4933" s="20" t="str">
        <f>INDEX(Referans!B:B,MATCH(N4933,Referans!A:A,0))</f>
        <v>Ayşe Demir</v>
      </c>
      <c r="V4933" s="20" t="str">
        <f t="shared" si="77"/>
        <v>KARLI</v>
      </c>
    </row>
    <row r="4934" spans="1:22" x14ac:dyDescent="0.25">
      <c r="A4934" s="1">
        <v>8357</v>
      </c>
      <c r="B4934" s="19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1">
        <v>186.54</v>
      </c>
      <c r="R4934" s="1">
        <v>3</v>
      </c>
      <c r="S4934" s="11">
        <v>41.038800000000002</v>
      </c>
      <c r="T4934" s="20" t="str">
        <f>VLOOKUP(N4934,Referans!A:B,2,FALSE)</f>
        <v>Ahmet Yılmaz</v>
      </c>
      <c r="U4934" s="20" t="str">
        <f>INDEX(Referans!B:B,MATCH(N4934,Referans!A:A,0))</f>
        <v>Ahmet Yılmaz</v>
      </c>
      <c r="V4934" s="20" t="str">
        <f t="shared" si="77"/>
        <v>KARLI</v>
      </c>
    </row>
    <row r="4935" spans="1:22" x14ac:dyDescent="0.25">
      <c r="A4935" s="1">
        <v>8361</v>
      </c>
      <c r="B4935" s="19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1">
        <v>31.744</v>
      </c>
      <c r="R4935" s="1">
        <v>2</v>
      </c>
      <c r="S4935" s="11">
        <v>3.9679999999999964</v>
      </c>
      <c r="T4935" s="20" t="str">
        <f>VLOOKUP(N4935,Referans!A:B,2,FALSE)</f>
        <v>Ayşe Demir</v>
      </c>
      <c r="U4935" s="20" t="str">
        <f>INDEX(Referans!B:B,MATCH(N4935,Referans!A:A,0))</f>
        <v>Ayşe Demir</v>
      </c>
      <c r="V4935" s="20" t="str">
        <f t="shared" si="77"/>
        <v>KARLI</v>
      </c>
    </row>
    <row r="4936" spans="1:22" x14ac:dyDescent="0.25">
      <c r="A4936" s="1">
        <v>8362</v>
      </c>
      <c r="B4936" s="19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1">
        <v>5.4319999999999986</v>
      </c>
      <c r="R4936" s="1">
        <v>2</v>
      </c>
      <c r="S4936" s="11">
        <v>-13.580000000000002</v>
      </c>
      <c r="T4936" s="20" t="str">
        <f>VLOOKUP(N4936,Referans!A:B,2,FALSE)</f>
        <v>Ayşe Demir</v>
      </c>
      <c r="U4936" s="20" t="str">
        <f>INDEX(Referans!B:B,MATCH(N4936,Referans!A:A,0))</f>
        <v>Ayşe Demir</v>
      </c>
      <c r="V4936" s="20" t="str">
        <f t="shared" si="77"/>
        <v>ZARARLI</v>
      </c>
    </row>
    <row r="4937" spans="1:22" x14ac:dyDescent="0.25">
      <c r="A4937" s="1">
        <v>8363</v>
      </c>
      <c r="B4937" s="19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1">
        <v>913.43000000000006</v>
      </c>
      <c r="R4937" s="1">
        <v>5</v>
      </c>
      <c r="S4937" s="11">
        <v>-169.63700000000009</v>
      </c>
      <c r="T4937" s="20" t="str">
        <f>VLOOKUP(N4937,Referans!A:B,2,FALSE)</f>
        <v>Ahmet Yılmaz</v>
      </c>
      <c r="U4937" s="20" t="str">
        <f>INDEX(Referans!B:B,MATCH(N4937,Referans!A:A,0))</f>
        <v>Ahmet Yılmaz</v>
      </c>
      <c r="V4937" s="20" t="str">
        <f t="shared" si="77"/>
        <v>ZARARLI</v>
      </c>
    </row>
    <row r="4938" spans="1:22" x14ac:dyDescent="0.25">
      <c r="A4938" s="1">
        <v>8364</v>
      </c>
      <c r="B4938" s="19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1">
        <v>372.14400000000001</v>
      </c>
      <c r="R4938" s="1">
        <v>3</v>
      </c>
      <c r="S4938" s="11">
        <v>27.910800000000009</v>
      </c>
      <c r="T4938" s="20" t="str">
        <f>VLOOKUP(N4938,Referans!A:B,2,FALSE)</f>
        <v>Ayşe Demir</v>
      </c>
      <c r="U4938" s="20" t="str">
        <f>INDEX(Referans!B:B,MATCH(N4938,Referans!A:A,0))</f>
        <v>Ayşe Demir</v>
      </c>
      <c r="V4938" s="20" t="str">
        <f t="shared" si="77"/>
        <v>KARLI</v>
      </c>
    </row>
    <row r="4939" spans="1:22" x14ac:dyDescent="0.25">
      <c r="A4939" s="1">
        <v>8365</v>
      </c>
      <c r="B4939" s="19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1">
        <v>751.98400000000004</v>
      </c>
      <c r="R4939" s="1">
        <v>2</v>
      </c>
      <c r="S4939" s="11">
        <v>84.598199999999878</v>
      </c>
      <c r="T4939" s="20" t="str">
        <f>VLOOKUP(N4939,Referans!A:B,2,FALSE)</f>
        <v>Mehmet Kaya</v>
      </c>
      <c r="U4939" s="20" t="str">
        <f>INDEX(Referans!B:B,MATCH(N4939,Referans!A:A,0))</f>
        <v>Mehmet Kaya</v>
      </c>
      <c r="V4939" s="20" t="str">
        <f t="shared" si="77"/>
        <v>KARLI</v>
      </c>
    </row>
    <row r="4940" spans="1:22" x14ac:dyDescent="0.25">
      <c r="A4940" s="1">
        <v>8366</v>
      </c>
      <c r="B4940" s="19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1">
        <v>604.76800000000003</v>
      </c>
      <c r="R4940" s="1">
        <v>4</v>
      </c>
      <c r="S4940" s="11">
        <v>60.476800000000026</v>
      </c>
      <c r="T4940" s="20" t="str">
        <f>VLOOKUP(N4940,Referans!A:B,2,FALSE)</f>
        <v>Mehmet Kaya</v>
      </c>
      <c r="U4940" s="20" t="str">
        <f>INDEX(Referans!B:B,MATCH(N4940,Referans!A:A,0))</f>
        <v>Mehmet Kaya</v>
      </c>
      <c r="V4940" s="20" t="str">
        <f t="shared" si="77"/>
        <v>KARLI</v>
      </c>
    </row>
    <row r="4941" spans="1:22" x14ac:dyDescent="0.25">
      <c r="A4941" s="1">
        <v>8370</v>
      </c>
      <c r="B4941" s="19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1">
        <v>902.71199999999999</v>
      </c>
      <c r="R4941" s="1">
        <v>3</v>
      </c>
      <c r="S4941" s="11">
        <v>33.851700000000051</v>
      </c>
      <c r="T4941" s="20" t="str">
        <f>VLOOKUP(N4941,Referans!A:B,2,FALSE)</f>
        <v>Ahmet Yılmaz</v>
      </c>
      <c r="U4941" s="20" t="str">
        <f>INDEX(Referans!B:B,MATCH(N4941,Referans!A:A,0))</f>
        <v>Ahmet Yılmaz</v>
      </c>
      <c r="V4941" s="20" t="str">
        <f t="shared" si="77"/>
        <v>KARLI</v>
      </c>
    </row>
    <row r="4942" spans="1:22" x14ac:dyDescent="0.25">
      <c r="A4942" s="1">
        <v>8371</v>
      </c>
      <c r="B4942" s="19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1">
        <v>120.666</v>
      </c>
      <c r="R4942" s="1">
        <v>2</v>
      </c>
      <c r="S4942" s="11">
        <v>21.293999999999993</v>
      </c>
      <c r="T4942" s="20" t="str">
        <f>VLOOKUP(N4942,Referans!A:B,2,FALSE)</f>
        <v>Ahmet Yılmaz</v>
      </c>
      <c r="U4942" s="20" t="str">
        <f>INDEX(Referans!B:B,MATCH(N4942,Referans!A:A,0))</f>
        <v>Ahmet Yılmaz</v>
      </c>
      <c r="V4942" s="20" t="str">
        <f t="shared" si="77"/>
        <v>KARLI</v>
      </c>
    </row>
    <row r="4943" spans="1:22" x14ac:dyDescent="0.25">
      <c r="A4943" s="1">
        <v>8373</v>
      </c>
      <c r="B4943" s="19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1">
        <v>82.26</v>
      </c>
      <c r="R4943" s="1">
        <v>3</v>
      </c>
      <c r="S4943" s="11">
        <v>33.726600000000005</v>
      </c>
      <c r="T4943" s="20" t="str">
        <f>VLOOKUP(N4943,Referans!A:B,2,FALSE)</f>
        <v>Ahmet Yılmaz</v>
      </c>
      <c r="U4943" s="20" t="str">
        <f>INDEX(Referans!B:B,MATCH(N4943,Referans!A:A,0))</f>
        <v>Ahmet Yılmaz</v>
      </c>
      <c r="V4943" s="20" t="str">
        <f t="shared" si="77"/>
        <v>KARLI</v>
      </c>
    </row>
    <row r="4944" spans="1:22" x14ac:dyDescent="0.25">
      <c r="A4944" s="1">
        <v>8374</v>
      </c>
      <c r="B4944" s="19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1">
        <v>29.74</v>
      </c>
      <c r="R4944" s="1">
        <v>1</v>
      </c>
      <c r="S4944" s="11">
        <v>4.4610000000000021</v>
      </c>
      <c r="T4944" s="20" t="str">
        <f>VLOOKUP(N4944,Referans!A:B,2,FALSE)</f>
        <v>Ayşe Demir</v>
      </c>
      <c r="U4944" s="20" t="str">
        <f>INDEX(Referans!B:B,MATCH(N4944,Referans!A:A,0))</f>
        <v>Ayşe Demir</v>
      </c>
      <c r="V4944" s="20" t="str">
        <f t="shared" si="77"/>
        <v>KARLI</v>
      </c>
    </row>
    <row r="4945" spans="1:22" x14ac:dyDescent="0.25">
      <c r="A4945" s="1">
        <v>8377</v>
      </c>
      <c r="B4945" s="19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1">
        <v>64.384</v>
      </c>
      <c r="R4945" s="1">
        <v>1</v>
      </c>
      <c r="S4945" s="11">
        <v>8.0479999999999983</v>
      </c>
      <c r="T4945" s="20" t="str">
        <f>VLOOKUP(N4945,Referans!A:B,2,FALSE)</f>
        <v>Ayşe Demir</v>
      </c>
      <c r="U4945" s="20" t="str">
        <f>INDEX(Referans!B:B,MATCH(N4945,Referans!A:A,0))</f>
        <v>Ayşe Demir</v>
      </c>
      <c r="V4945" s="20" t="str">
        <f t="shared" si="77"/>
        <v>KARLI</v>
      </c>
    </row>
    <row r="4946" spans="1:22" x14ac:dyDescent="0.25">
      <c r="A4946" s="1">
        <v>8382</v>
      </c>
      <c r="B4946" s="19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1">
        <v>84.784000000000006</v>
      </c>
      <c r="R4946" s="1">
        <v>2</v>
      </c>
      <c r="S4946" s="11">
        <v>-20.136200000000006</v>
      </c>
      <c r="T4946" s="20" t="str">
        <f>VLOOKUP(N4946,Referans!A:B,2,FALSE)</f>
        <v>Mehmet Kaya</v>
      </c>
      <c r="U4946" s="20" t="str">
        <f>INDEX(Referans!B:B,MATCH(N4946,Referans!A:A,0))</f>
        <v>Mehmet Kaya</v>
      </c>
      <c r="V4946" s="20" t="str">
        <f t="shared" si="77"/>
        <v>ZARARLI</v>
      </c>
    </row>
    <row r="4947" spans="1:22" x14ac:dyDescent="0.25">
      <c r="A4947" s="1">
        <v>8383</v>
      </c>
      <c r="B4947" s="19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1">
        <v>241.49999999999997</v>
      </c>
      <c r="R4947" s="1">
        <v>4</v>
      </c>
      <c r="S4947" s="11">
        <v>0</v>
      </c>
      <c r="T4947" s="20" t="str">
        <f>VLOOKUP(N4947,Referans!A:B,2,FALSE)</f>
        <v>Ahmet Yılmaz</v>
      </c>
      <c r="U4947" s="20" t="str">
        <f>INDEX(Referans!B:B,MATCH(N4947,Referans!A:A,0))</f>
        <v>Ahmet Yılmaz</v>
      </c>
      <c r="V4947" s="20" t="str">
        <f t="shared" si="77"/>
        <v>KAR VEYA ZARAR YOK</v>
      </c>
    </row>
    <row r="4948" spans="1:22" x14ac:dyDescent="0.25">
      <c r="A4948" s="1">
        <v>8384</v>
      </c>
      <c r="B4948" s="19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1">
        <v>59.97</v>
      </c>
      <c r="R4948" s="1">
        <v>3</v>
      </c>
      <c r="S4948" s="11">
        <v>14.992499999999996</v>
      </c>
      <c r="T4948" s="20" t="str">
        <f>VLOOKUP(N4948,Referans!A:B,2,FALSE)</f>
        <v>Mehmet Kaya</v>
      </c>
      <c r="U4948" s="20" t="str">
        <f>INDEX(Referans!B:B,MATCH(N4948,Referans!A:A,0))</f>
        <v>Mehmet Kaya</v>
      </c>
      <c r="V4948" s="20" t="str">
        <f t="shared" si="77"/>
        <v>KARLI</v>
      </c>
    </row>
    <row r="4949" spans="1:22" x14ac:dyDescent="0.25">
      <c r="A4949" s="1">
        <v>8385</v>
      </c>
      <c r="B4949" s="19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1">
        <v>13.36</v>
      </c>
      <c r="R4949" s="1">
        <v>2</v>
      </c>
      <c r="S4949" s="11">
        <v>6.4127999999999998</v>
      </c>
      <c r="T4949" s="20" t="str">
        <f>VLOOKUP(N4949,Referans!A:B,2,FALSE)</f>
        <v>Ayşe Demir</v>
      </c>
      <c r="U4949" s="20" t="str">
        <f>INDEX(Referans!B:B,MATCH(N4949,Referans!A:A,0))</f>
        <v>Ayşe Demir</v>
      </c>
      <c r="V4949" s="20" t="str">
        <f t="shared" si="77"/>
        <v>KARLI</v>
      </c>
    </row>
    <row r="4950" spans="1:22" x14ac:dyDescent="0.25">
      <c r="A4950" s="1">
        <v>8386</v>
      </c>
      <c r="B4950" s="19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1">
        <v>11.808</v>
      </c>
      <c r="R4950" s="1">
        <v>3</v>
      </c>
      <c r="S4950" s="11">
        <v>4.1327999999999996</v>
      </c>
      <c r="T4950" s="20" t="str">
        <f>VLOOKUP(N4950,Referans!A:B,2,FALSE)</f>
        <v>Ayşe Demir</v>
      </c>
      <c r="U4950" s="20" t="str">
        <f>INDEX(Referans!B:B,MATCH(N4950,Referans!A:A,0))</f>
        <v>Ayşe Demir</v>
      </c>
      <c r="V4950" s="20" t="str">
        <f t="shared" si="77"/>
        <v>KARLI</v>
      </c>
    </row>
    <row r="4951" spans="1:22" x14ac:dyDescent="0.25">
      <c r="A4951" s="1">
        <v>8390</v>
      </c>
      <c r="B4951" s="19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1">
        <v>17.184000000000001</v>
      </c>
      <c r="R4951" s="1">
        <v>6</v>
      </c>
      <c r="S4951" s="11">
        <v>6.2291999999999996</v>
      </c>
      <c r="T4951" s="20" t="str">
        <f>VLOOKUP(N4951,Referans!A:B,2,FALSE)</f>
        <v>Ayşe Demir</v>
      </c>
      <c r="U4951" s="20" t="str">
        <f>INDEX(Referans!B:B,MATCH(N4951,Referans!A:A,0))</f>
        <v>Ayşe Demir</v>
      </c>
      <c r="V4951" s="20" t="str">
        <f t="shared" si="77"/>
        <v>KARLI</v>
      </c>
    </row>
    <row r="4952" spans="1:22" x14ac:dyDescent="0.25">
      <c r="A4952" s="1">
        <v>8391</v>
      </c>
      <c r="B4952" s="19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1">
        <v>11.76</v>
      </c>
      <c r="R4952" s="1">
        <v>2</v>
      </c>
      <c r="S4952" s="11">
        <v>5.7623999999999995</v>
      </c>
      <c r="T4952" s="20" t="str">
        <f>VLOOKUP(N4952,Referans!A:B,2,FALSE)</f>
        <v>Ayşe Demir</v>
      </c>
      <c r="U4952" s="20" t="str">
        <f>INDEX(Referans!B:B,MATCH(N4952,Referans!A:A,0))</f>
        <v>Ayşe Demir</v>
      </c>
      <c r="V4952" s="20" t="str">
        <f t="shared" si="77"/>
        <v>KARLI</v>
      </c>
    </row>
    <row r="4953" spans="1:22" x14ac:dyDescent="0.25">
      <c r="A4953" s="1">
        <v>8392</v>
      </c>
      <c r="B4953" s="19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1">
        <v>27.46</v>
      </c>
      <c r="R4953" s="1">
        <v>2</v>
      </c>
      <c r="S4953" s="11">
        <v>9.8856000000000002</v>
      </c>
      <c r="T4953" s="20" t="str">
        <f>VLOOKUP(N4953,Referans!A:B,2,FALSE)</f>
        <v>Ahmet Yılmaz</v>
      </c>
      <c r="U4953" s="20" t="str">
        <f>INDEX(Referans!B:B,MATCH(N4953,Referans!A:A,0))</f>
        <v>Ahmet Yılmaz</v>
      </c>
      <c r="V4953" s="20" t="str">
        <f t="shared" si="77"/>
        <v>KARLI</v>
      </c>
    </row>
    <row r="4954" spans="1:22" x14ac:dyDescent="0.25">
      <c r="A4954" s="1">
        <v>8393</v>
      </c>
      <c r="B4954" s="19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1">
        <v>137.94</v>
      </c>
      <c r="R4954" s="1">
        <v>3</v>
      </c>
      <c r="S4954" s="11">
        <v>35.864399999999996</v>
      </c>
      <c r="T4954" s="20" t="str">
        <f>VLOOKUP(N4954,Referans!A:B,2,FALSE)</f>
        <v>Mehmet Kaya</v>
      </c>
      <c r="U4954" s="20" t="str">
        <f>INDEX(Referans!B:B,MATCH(N4954,Referans!A:A,0))</f>
        <v>Mehmet Kaya</v>
      </c>
      <c r="V4954" s="20" t="str">
        <f t="shared" si="77"/>
        <v>KARLI</v>
      </c>
    </row>
    <row r="4955" spans="1:22" x14ac:dyDescent="0.25">
      <c r="A4955" s="1">
        <v>8394</v>
      </c>
      <c r="B4955" s="19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1">
        <v>111.15</v>
      </c>
      <c r="R4955" s="1">
        <v>5</v>
      </c>
      <c r="S4955" s="11">
        <v>48.906000000000006</v>
      </c>
      <c r="T4955" s="20" t="str">
        <f>VLOOKUP(N4955,Referans!A:B,2,FALSE)</f>
        <v>Ahmet Yılmaz</v>
      </c>
      <c r="U4955" s="20" t="str">
        <f>INDEX(Referans!B:B,MATCH(N4955,Referans!A:A,0))</f>
        <v>Ahmet Yılmaz</v>
      </c>
      <c r="V4955" s="20" t="str">
        <f t="shared" si="77"/>
        <v>KARLI</v>
      </c>
    </row>
    <row r="4956" spans="1:22" x14ac:dyDescent="0.25">
      <c r="A4956" s="1">
        <v>8395</v>
      </c>
      <c r="B4956" s="19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1">
        <v>901.94999999999993</v>
      </c>
      <c r="R4956" s="1">
        <v>3</v>
      </c>
      <c r="S4956" s="11">
        <v>297.64349999999996</v>
      </c>
      <c r="T4956" s="20" t="str">
        <f>VLOOKUP(N4956,Referans!A:B,2,FALSE)</f>
        <v>Ayşe Demir</v>
      </c>
      <c r="U4956" s="20" t="str">
        <f>INDEX(Referans!B:B,MATCH(N4956,Referans!A:A,0))</f>
        <v>Ayşe Demir</v>
      </c>
      <c r="V4956" s="20" t="str">
        <f t="shared" si="77"/>
        <v>KARLI</v>
      </c>
    </row>
    <row r="4957" spans="1:22" x14ac:dyDescent="0.25">
      <c r="A4957" s="1">
        <v>8396</v>
      </c>
      <c r="B4957" s="19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1">
        <v>366.00899999999996</v>
      </c>
      <c r="R4957" s="1">
        <v>3</v>
      </c>
      <c r="S4957" s="11">
        <v>-47.058300000000003</v>
      </c>
      <c r="T4957" s="20" t="str">
        <f>VLOOKUP(N4957,Referans!A:B,2,FALSE)</f>
        <v>Ahmet Yılmaz</v>
      </c>
      <c r="U4957" s="20" t="str">
        <f>INDEX(Referans!B:B,MATCH(N4957,Referans!A:A,0))</f>
        <v>Ahmet Yılmaz</v>
      </c>
      <c r="V4957" s="20" t="str">
        <f t="shared" si="77"/>
        <v>ZARARLI</v>
      </c>
    </row>
    <row r="4958" spans="1:22" x14ac:dyDescent="0.25">
      <c r="A4958" s="1">
        <v>8399</v>
      </c>
      <c r="B4958" s="19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1">
        <v>155.37199999999999</v>
      </c>
      <c r="R4958" s="1">
        <v>2</v>
      </c>
      <c r="S4958" s="11">
        <v>-35.513599999999997</v>
      </c>
      <c r="T4958" s="20" t="str">
        <f>VLOOKUP(N4958,Referans!A:B,2,FALSE)</f>
        <v>Ahmet Yılmaz</v>
      </c>
      <c r="U4958" s="20" t="str">
        <f>INDEX(Referans!B:B,MATCH(N4958,Referans!A:A,0))</f>
        <v>Ahmet Yılmaz</v>
      </c>
      <c r="V4958" s="20" t="str">
        <f t="shared" si="77"/>
        <v>ZARARLI</v>
      </c>
    </row>
    <row r="4959" spans="1:22" x14ac:dyDescent="0.25">
      <c r="A4959" s="1">
        <v>8404</v>
      </c>
      <c r="B4959" s="19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1">
        <v>105.52</v>
      </c>
      <c r="R4959" s="1">
        <v>4</v>
      </c>
      <c r="S4959" s="11">
        <v>48.539199999999994</v>
      </c>
      <c r="T4959" s="20" t="str">
        <f>VLOOKUP(N4959,Referans!A:B,2,FALSE)</f>
        <v>Ayşe Demir</v>
      </c>
      <c r="U4959" s="20" t="str">
        <f>INDEX(Referans!B:B,MATCH(N4959,Referans!A:A,0))</f>
        <v>Ayşe Demir</v>
      </c>
      <c r="V4959" s="20" t="str">
        <f t="shared" si="77"/>
        <v>KARLI</v>
      </c>
    </row>
    <row r="4960" spans="1:22" x14ac:dyDescent="0.25">
      <c r="A4960" s="1">
        <v>8405</v>
      </c>
      <c r="B4960" s="19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1">
        <v>83.92</v>
      </c>
      <c r="R4960" s="1">
        <v>4</v>
      </c>
      <c r="S4960" s="11">
        <v>5.8743999999999943</v>
      </c>
      <c r="T4960" s="20" t="str">
        <f>VLOOKUP(N4960,Referans!A:B,2,FALSE)</f>
        <v>Ahmet Yılmaz</v>
      </c>
      <c r="U4960" s="20" t="str">
        <f>INDEX(Referans!B:B,MATCH(N4960,Referans!A:A,0))</f>
        <v>Ahmet Yılmaz</v>
      </c>
      <c r="V4960" s="20" t="str">
        <f t="shared" si="77"/>
        <v>KARLI</v>
      </c>
    </row>
    <row r="4961" spans="1:22" x14ac:dyDescent="0.25">
      <c r="A4961" s="1">
        <v>8406</v>
      </c>
      <c r="B4961" s="19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1">
        <v>141.9</v>
      </c>
      <c r="R4961" s="1">
        <v>5</v>
      </c>
      <c r="S4961" s="11">
        <v>58.179000000000002</v>
      </c>
      <c r="T4961" s="20" t="str">
        <f>VLOOKUP(N4961,Referans!A:B,2,FALSE)</f>
        <v>Mehmet Kaya</v>
      </c>
      <c r="U4961" s="20" t="str">
        <f>INDEX(Referans!B:B,MATCH(N4961,Referans!A:A,0))</f>
        <v>Mehmet Kaya</v>
      </c>
      <c r="V4961" s="20" t="str">
        <f t="shared" si="77"/>
        <v>KARLI</v>
      </c>
    </row>
    <row r="4962" spans="1:22" x14ac:dyDescent="0.25">
      <c r="A4962" s="1">
        <v>8407</v>
      </c>
      <c r="B4962" s="19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1">
        <v>39.979999999999997</v>
      </c>
      <c r="R4962" s="1">
        <v>2</v>
      </c>
      <c r="S4962" s="11">
        <v>9.1953999999999994</v>
      </c>
      <c r="T4962" s="20" t="str">
        <f>VLOOKUP(N4962,Referans!A:B,2,FALSE)</f>
        <v>Ahmet Yılmaz</v>
      </c>
      <c r="U4962" s="20" t="str">
        <f>INDEX(Referans!B:B,MATCH(N4962,Referans!A:A,0))</f>
        <v>Ahmet Yılmaz</v>
      </c>
      <c r="V4962" s="20" t="str">
        <f t="shared" si="77"/>
        <v>KARLI</v>
      </c>
    </row>
    <row r="4963" spans="1:22" x14ac:dyDescent="0.25">
      <c r="A4963" s="1">
        <v>8408</v>
      </c>
      <c r="B4963" s="19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1">
        <v>28.91</v>
      </c>
      <c r="R4963" s="1">
        <v>7</v>
      </c>
      <c r="S4963" s="11">
        <v>8.6729999999999983</v>
      </c>
      <c r="T4963" s="20" t="str">
        <f>VLOOKUP(N4963,Referans!A:B,2,FALSE)</f>
        <v>Ayşe Demir</v>
      </c>
      <c r="U4963" s="20" t="str">
        <f>INDEX(Referans!B:B,MATCH(N4963,Referans!A:A,0))</f>
        <v>Ayşe Demir</v>
      </c>
      <c r="V4963" s="20" t="str">
        <f t="shared" si="77"/>
        <v>KARLI</v>
      </c>
    </row>
    <row r="4964" spans="1:22" x14ac:dyDescent="0.25">
      <c r="A4964" s="1">
        <v>8409</v>
      </c>
      <c r="B4964" s="19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1">
        <v>174.95000000000002</v>
      </c>
      <c r="R4964" s="1">
        <v>5</v>
      </c>
      <c r="S4964" s="11">
        <v>45.487000000000002</v>
      </c>
      <c r="T4964" s="20" t="str">
        <f>VLOOKUP(N4964,Referans!A:B,2,FALSE)</f>
        <v>Ayşe Demir</v>
      </c>
      <c r="U4964" s="20" t="str">
        <f>INDEX(Referans!B:B,MATCH(N4964,Referans!A:A,0))</f>
        <v>Ayşe Demir</v>
      </c>
      <c r="V4964" s="20" t="str">
        <f t="shared" si="77"/>
        <v>KARLI</v>
      </c>
    </row>
    <row r="4965" spans="1:22" x14ac:dyDescent="0.25">
      <c r="A4965" s="1">
        <v>8411</v>
      </c>
      <c r="B4965" s="19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1">
        <v>630.024</v>
      </c>
      <c r="R4965" s="1">
        <v>4</v>
      </c>
      <c r="S4965" s="11">
        <v>-199.50760000000008</v>
      </c>
      <c r="T4965" s="20" t="str">
        <f>VLOOKUP(N4965,Referans!A:B,2,FALSE)</f>
        <v>Ahmet Yılmaz</v>
      </c>
      <c r="U4965" s="20" t="str">
        <f>INDEX(Referans!B:B,MATCH(N4965,Referans!A:A,0))</f>
        <v>Ahmet Yılmaz</v>
      </c>
      <c r="V4965" s="20" t="str">
        <f t="shared" si="77"/>
        <v>ZARARLI</v>
      </c>
    </row>
    <row r="4966" spans="1:22" x14ac:dyDescent="0.25">
      <c r="A4966" s="1">
        <v>8412</v>
      </c>
      <c r="B4966" s="19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1">
        <v>27.86</v>
      </c>
      <c r="R4966" s="1">
        <v>7</v>
      </c>
      <c r="S4966" s="11">
        <v>9.1937999999999978</v>
      </c>
      <c r="T4966" s="20" t="str">
        <f>VLOOKUP(N4966,Referans!A:B,2,FALSE)</f>
        <v>Ayşe Demir</v>
      </c>
      <c r="U4966" s="20" t="str">
        <f>INDEX(Referans!B:B,MATCH(N4966,Referans!A:A,0))</f>
        <v>Ayşe Demir</v>
      </c>
      <c r="V4966" s="20" t="str">
        <f t="shared" si="77"/>
        <v>KARLI</v>
      </c>
    </row>
    <row r="4967" spans="1:22" x14ac:dyDescent="0.25">
      <c r="A4967" s="1">
        <v>8413</v>
      </c>
      <c r="B4967" s="19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1">
        <v>933.40800000000002</v>
      </c>
      <c r="R4967" s="1">
        <v>4</v>
      </c>
      <c r="S4967" s="11">
        <v>-173.34719999999999</v>
      </c>
      <c r="T4967" s="20" t="str">
        <f>VLOOKUP(N4967,Referans!A:B,2,FALSE)</f>
        <v>Ahmet Yılmaz</v>
      </c>
      <c r="U4967" s="20" t="str">
        <f>INDEX(Referans!B:B,MATCH(N4967,Referans!A:A,0))</f>
        <v>Ahmet Yılmaz</v>
      </c>
      <c r="V4967" s="20" t="str">
        <f t="shared" si="77"/>
        <v>ZARARLI</v>
      </c>
    </row>
    <row r="4968" spans="1:22" x14ac:dyDescent="0.25">
      <c r="A4968" s="1">
        <v>8414</v>
      </c>
      <c r="B4968" s="19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1">
        <v>51.840000000000011</v>
      </c>
      <c r="R4968" s="1">
        <v>10</v>
      </c>
      <c r="S4968" s="11">
        <v>18.143999999999998</v>
      </c>
      <c r="T4968" s="20" t="str">
        <f>VLOOKUP(N4968,Referans!A:B,2,FALSE)</f>
        <v>Ayşe Demir</v>
      </c>
      <c r="U4968" s="20" t="str">
        <f>INDEX(Referans!B:B,MATCH(N4968,Referans!A:A,0))</f>
        <v>Ayşe Demir</v>
      </c>
      <c r="V4968" s="20" t="str">
        <f t="shared" si="77"/>
        <v>KARLI</v>
      </c>
    </row>
    <row r="4969" spans="1:22" x14ac:dyDescent="0.25">
      <c r="A4969" s="1">
        <v>8415</v>
      </c>
      <c r="B4969" s="19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1">
        <v>165.60000000000002</v>
      </c>
      <c r="R4969" s="1">
        <v>3</v>
      </c>
      <c r="S4969" s="11">
        <v>-6.2100000000000151</v>
      </c>
      <c r="T4969" s="20" t="str">
        <f>VLOOKUP(N4969,Referans!A:B,2,FALSE)</f>
        <v>Mehmet Kaya</v>
      </c>
      <c r="U4969" s="20" t="str">
        <f>INDEX(Referans!B:B,MATCH(N4969,Referans!A:A,0))</f>
        <v>Mehmet Kaya</v>
      </c>
      <c r="V4969" s="20" t="str">
        <f t="shared" si="77"/>
        <v>ZARARLI</v>
      </c>
    </row>
    <row r="4970" spans="1:22" x14ac:dyDescent="0.25">
      <c r="A4970" s="1">
        <v>8416</v>
      </c>
      <c r="B4970" s="19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1">
        <v>106.32</v>
      </c>
      <c r="R4970" s="1">
        <v>3</v>
      </c>
      <c r="S4970" s="11">
        <v>49.970399999999991</v>
      </c>
      <c r="T4970" s="20" t="str">
        <f>VLOOKUP(N4970,Referans!A:B,2,FALSE)</f>
        <v>Ayşe Demir</v>
      </c>
      <c r="U4970" s="20" t="str">
        <f>INDEX(Referans!B:B,MATCH(N4970,Referans!A:A,0))</f>
        <v>Ayşe Demir</v>
      </c>
      <c r="V4970" s="20" t="str">
        <f t="shared" si="77"/>
        <v>KARLI</v>
      </c>
    </row>
    <row r="4971" spans="1:22" x14ac:dyDescent="0.25">
      <c r="A4971" s="1">
        <v>8417</v>
      </c>
      <c r="B4971" s="19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1">
        <v>147.91999999999999</v>
      </c>
      <c r="R4971" s="1">
        <v>5</v>
      </c>
      <c r="S4971" s="11">
        <v>46.224999999999987</v>
      </c>
      <c r="T4971" s="20" t="str">
        <f>VLOOKUP(N4971,Referans!A:B,2,FALSE)</f>
        <v>Ayşe Demir</v>
      </c>
      <c r="U4971" s="20" t="str">
        <f>INDEX(Referans!B:B,MATCH(N4971,Referans!A:A,0))</f>
        <v>Ayşe Demir</v>
      </c>
      <c r="V4971" s="20" t="str">
        <f t="shared" si="77"/>
        <v>KARLI</v>
      </c>
    </row>
    <row r="4972" spans="1:22" x14ac:dyDescent="0.25">
      <c r="A4972" s="1">
        <v>8418</v>
      </c>
      <c r="B4972" s="19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1">
        <v>104.28</v>
      </c>
      <c r="R4972" s="1">
        <v>3</v>
      </c>
      <c r="S4972" s="11">
        <v>26.069999999999993</v>
      </c>
      <c r="T4972" s="20" t="str">
        <f>VLOOKUP(N4972,Referans!A:B,2,FALSE)</f>
        <v>Ayşe Demir</v>
      </c>
      <c r="U4972" s="20" t="str">
        <f>INDEX(Referans!B:B,MATCH(N4972,Referans!A:A,0))</f>
        <v>Ayşe Demir</v>
      </c>
      <c r="V4972" s="20" t="str">
        <f t="shared" si="77"/>
        <v>KARLI</v>
      </c>
    </row>
    <row r="4973" spans="1:22" x14ac:dyDescent="0.25">
      <c r="A4973" s="1">
        <v>8419</v>
      </c>
      <c r="B4973" s="19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1">
        <v>286.85000000000002</v>
      </c>
      <c r="R4973" s="1">
        <v>1</v>
      </c>
      <c r="S4973" s="11">
        <v>63.106999999999999</v>
      </c>
      <c r="T4973" s="20" t="str">
        <f>VLOOKUP(N4973,Referans!A:B,2,FALSE)</f>
        <v>Ahmet Yılmaz</v>
      </c>
      <c r="U4973" s="20" t="str">
        <f>INDEX(Referans!B:B,MATCH(N4973,Referans!A:A,0))</f>
        <v>Ahmet Yılmaz</v>
      </c>
      <c r="V4973" s="20" t="str">
        <f t="shared" si="77"/>
        <v>KARLI</v>
      </c>
    </row>
    <row r="4974" spans="1:22" x14ac:dyDescent="0.25">
      <c r="A4974" s="1">
        <v>8420</v>
      </c>
      <c r="B4974" s="19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1">
        <v>66.959999999999994</v>
      </c>
      <c r="R4974" s="1">
        <v>4</v>
      </c>
      <c r="S4974" s="11">
        <v>2.6783999999999963</v>
      </c>
      <c r="T4974" s="20" t="str">
        <f>VLOOKUP(N4974,Referans!A:B,2,FALSE)</f>
        <v>Ayşe Demir</v>
      </c>
      <c r="U4974" s="20" t="str">
        <f>INDEX(Referans!B:B,MATCH(N4974,Referans!A:A,0))</f>
        <v>Ayşe Demir</v>
      </c>
      <c r="V4974" s="20" t="str">
        <f t="shared" si="77"/>
        <v>KARLI</v>
      </c>
    </row>
    <row r="4975" spans="1:22" x14ac:dyDescent="0.25">
      <c r="A4975" s="1">
        <v>8421</v>
      </c>
      <c r="B4975" s="19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1">
        <v>199.98</v>
      </c>
      <c r="R4975" s="1">
        <v>2</v>
      </c>
      <c r="S4975" s="11">
        <v>87.991200000000006</v>
      </c>
      <c r="T4975" s="20" t="str">
        <f>VLOOKUP(N4975,Referans!A:B,2,FALSE)</f>
        <v>Mehmet Kaya</v>
      </c>
      <c r="U4975" s="20" t="str">
        <f>INDEX(Referans!B:B,MATCH(N4975,Referans!A:A,0))</f>
        <v>Mehmet Kaya</v>
      </c>
      <c r="V4975" s="20" t="str">
        <f t="shared" si="77"/>
        <v>KARLI</v>
      </c>
    </row>
    <row r="4976" spans="1:22" x14ac:dyDescent="0.25">
      <c r="A4976" s="1">
        <v>8422</v>
      </c>
      <c r="B4976" s="19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1">
        <v>45</v>
      </c>
      <c r="R4976" s="1">
        <v>3</v>
      </c>
      <c r="S4976" s="11">
        <v>4.9500000000000011</v>
      </c>
      <c r="T4976" s="20" t="str">
        <f>VLOOKUP(N4976,Referans!A:B,2,FALSE)</f>
        <v>Mehmet Kaya</v>
      </c>
      <c r="U4976" s="20" t="str">
        <f>INDEX(Referans!B:B,MATCH(N4976,Referans!A:A,0))</f>
        <v>Mehmet Kaya</v>
      </c>
      <c r="V4976" s="20" t="str">
        <f t="shared" si="77"/>
        <v>KARLI</v>
      </c>
    </row>
    <row r="4977" spans="1:22" x14ac:dyDescent="0.25">
      <c r="A4977" s="1">
        <v>8423</v>
      </c>
      <c r="B4977" s="19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1">
        <v>17.899999999999999</v>
      </c>
      <c r="R4977" s="1">
        <v>5</v>
      </c>
      <c r="S4977" s="11">
        <v>8.7710000000000008</v>
      </c>
      <c r="T4977" s="20" t="str">
        <f>VLOOKUP(N4977,Referans!A:B,2,FALSE)</f>
        <v>Ayşe Demir</v>
      </c>
      <c r="U4977" s="20" t="str">
        <f>INDEX(Referans!B:B,MATCH(N4977,Referans!A:A,0))</f>
        <v>Ayşe Demir</v>
      </c>
      <c r="V4977" s="20" t="str">
        <f t="shared" si="77"/>
        <v>KARLI</v>
      </c>
    </row>
    <row r="4978" spans="1:22" x14ac:dyDescent="0.25">
      <c r="A4978" s="1">
        <v>8424</v>
      </c>
      <c r="B4978" s="19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1">
        <v>40.479999999999997</v>
      </c>
      <c r="R4978" s="1">
        <v>2</v>
      </c>
      <c r="S4978" s="11">
        <v>17.406400000000001</v>
      </c>
      <c r="T4978" s="20" t="str">
        <f>VLOOKUP(N4978,Referans!A:B,2,FALSE)</f>
        <v>Ahmet Yılmaz</v>
      </c>
      <c r="U4978" s="20" t="str">
        <f>INDEX(Referans!B:B,MATCH(N4978,Referans!A:A,0))</f>
        <v>Ahmet Yılmaz</v>
      </c>
      <c r="V4978" s="20" t="str">
        <f t="shared" si="77"/>
        <v>KARLI</v>
      </c>
    </row>
    <row r="4979" spans="1:22" x14ac:dyDescent="0.25">
      <c r="A4979" s="1">
        <v>8425</v>
      </c>
      <c r="B4979" s="19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1">
        <v>2154.9</v>
      </c>
      <c r="R4979" s="1">
        <v>5</v>
      </c>
      <c r="S4979" s="11">
        <v>129.29399999999987</v>
      </c>
      <c r="T4979" s="20" t="str">
        <f>VLOOKUP(N4979,Referans!A:B,2,FALSE)</f>
        <v>Ahmet Yılmaz</v>
      </c>
      <c r="U4979" s="20" t="str">
        <f>INDEX(Referans!B:B,MATCH(N4979,Referans!A:A,0))</f>
        <v>Ahmet Yılmaz</v>
      </c>
      <c r="V4979" s="20" t="str">
        <f t="shared" si="77"/>
        <v>KARLI</v>
      </c>
    </row>
    <row r="4980" spans="1:22" x14ac:dyDescent="0.25">
      <c r="A4980" s="1">
        <v>8426</v>
      </c>
      <c r="B4980" s="19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1">
        <v>18.432000000000002</v>
      </c>
      <c r="R4980" s="1">
        <v>8</v>
      </c>
      <c r="S4980" s="11">
        <v>-12.287999999999997</v>
      </c>
      <c r="T4980" s="20" t="str">
        <f>VLOOKUP(N4980,Referans!A:B,2,FALSE)</f>
        <v>Ayşe Demir</v>
      </c>
      <c r="U4980" s="20" t="str">
        <f>INDEX(Referans!B:B,MATCH(N4980,Referans!A:A,0))</f>
        <v>Ayşe Demir</v>
      </c>
      <c r="V4980" s="20" t="str">
        <f t="shared" si="77"/>
        <v>ZARARLI</v>
      </c>
    </row>
    <row r="4981" spans="1:22" x14ac:dyDescent="0.25">
      <c r="A4981" s="1">
        <v>8428</v>
      </c>
      <c r="B4981" s="19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1">
        <v>4.3600000000000003</v>
      </c>
      <c r="R4981" s="1">
        <v>2</v>
      </c>
      <c r="S4981" s="11">
        <v>0.17439999999999944</v>
      </c>
      <c r="T4981" s="20" t="str">
        <f>VLOOKUP(N4981,Referans!A:B,2,FALSE)</f>
        <v>Ayşe Demir</v>
      </c>
      <c r="U4981" s="20" t="str">
        <f>INDEX(Referans!B:B,MATCH(N4981,Referans!A:A,0))</f>
        <v>Ayşe Demir</v>
      </c>
      <c r="V4981" s="20" t="str">
        <f t="shared" si="77"/>
        <v>KARLI</v>
      </c>
    </row>
    <row r="4982" spans="1:22" x14ac:dyDescent="0.25">
      <c r="A4982" s="1">
        <v>8429</v>
      </c>
      <c r="B4982" s="19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1">
        <v>62.352000000000004</v>
      </c>
      <c r="R4982" s="1">
        <v>6</v>
      </c>
      <c r="S4982" s="11">
        <v>-10.911600000000007</v>
      </c>
      <c r="T4982" s="20" t="str">
        <f>VLOOKUP(N4982,Referans!A:B,2,FALSE)</f>
        <v>Mehmet Kaya</v>
      </c>
      <c r="U4982" s="20" t="str">
        <f>INDEX(Referans!B:B,MATCH(N4982,Referans!A:A,0))</f>
        <v>Mehmet Kaya</v>
      </c>
      <c r="V4982" s="20" t="str">
        <f t="shared" si="77"/>
        <v>ZARARLI</v>
      </c>
    </row>
    <row r="4983" spans="1:22" x14ac:dyDescent="0.25">
      <c r="A4983" s="1">
        <v>8430</v>
      </c>
      <c r="B4983" s="19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1">
        <v>303.92</v>
      </c>
      <c r="R4983" s="1">
        <v>5</v>
      </c>
      <c r="S4983" s="11">
        <v>-30.392000000000024</v>
      </c>
      <c r="T4983" s="20" t="str">
        <f>VLOOKUP(N4983,Referans!A:B,2,FALSE)</f>
        <v>Ahmet Yılmaz</v>
      </c>
      <c r="U4983" s="20" t="str">
        <f>INDEX(Referans!B:B,MATCH(N4983,Referans!A:A,0))</f>
        <v>Ahmet Yılmaz</v>
      </c>
      <c r="V4983" s="20" t="str">
        <f t="shared" si="77"/>
        <v>ZARARLI</v>
      </c>
    </row>
    <row r="4984" spans="1:22" x14ac:dyDescent="0.25">
      <c r="A4984" s="1">
        <v>8432</v>
      </c>
      <c r="B4984" s="19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1">
        <v>274.20000000000005</v>
      </c>
      <c r="R4984" s="1">
        <v>10</v>
      </c>
      <c r="S4984" s="11">
        <v>112.422</v>
      </c>
      <c r="T4984" s="20" t="str">
        <f>VLOOKUP(N4984,Referans!A:B,2,FALSE)</f>
        <v>Ahmet Yılmaz</v>
      </c>
      <c r="U4984" s="20" t="str">
        <f>INDEX(Referans!B:B,MATCH(N4984,Referans!A:A,0))</f>
        <v>Ahmet Yılmaz</v>
      </c>
      <c r="V4984" s="20" t="str">
        <f t="shared" si="77"/>
        <v>KARLI</v>
      </c>
    </row>
    <row r="4985" spans="1:22" x14ac:dyDescent="0.25">
      <c r="A4985" s="1">
        <v>8440</v>
      </c>
      <c r="B4985" s="19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1">
        <v>49.616000000000007</v>
      </c>
      <c r="R4985" s="1">
        <v>2</v>
      </c>
      <c r="S4985" s="11">
        <v>4.9615999999999989</v>
      </c>
      <c r="T4985" s="20" t="str">
        <f>VLOOKUP(N4985,Referans!A:B,2,FALSE)</f>
        <v>Mehmet Kaya</v>
      </c>
      <c r="U4985" s="20" t="str">
        <f>INDEX(Referans!B:B,MATCH(N4985,Referans!A:A,0))</f>
        <v>Mehmet Kaya</v>
      </c>
      <c r="V4985" s="20" t="str">
        <f t="shared" si="77"/>
        <v>KARLI</v>
      </c>
    </row>
    <row r="4986" spans="1:22" x14ac:dyDescent="0.25">
      <c r="A4986" s="1">
        <v>8441</v>
      </c>
      <c r="B4986" s="19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1">
        <v>10.584000000000001</v>
      </c>
      <c r="R4986" s="1">
        <v>3</v>
      </c>
      <c r="S4986" s="11">
        <v>3.4397999999999995</v>
      </c>
      <c r="T4986" s="20" t="str">
        <f>VLOOKUP(N4986,Referans!A:B,2,FALSE)</f>
        <v>Ayşe Demir</v>
      </c>
      <c r="U4986" s="20" t="str">
        <f>INDEX(Referans!B:B,MATCH(N4986,Referans!A:A,0))</f>
        <v>Ayşe Demir</v>
      </c>
      <c r="V4986" s="20" t="str">
        <f t="shared" si="77"/>
        <v>KARLI</v>
      </c>
    </row>
    <row r="4987" spans="1:22" x14ac:dyDescent="0.25">
      <c r="A4987" s="1">
        <v>8442</v>
      </c>
      <c r="B4987" s="19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1">
        <v>84.415999999999997</v>
      </c>
      <c r="R4987" s="1">
        <v>4</v>
      </c>
      <c r="S4987" s="11">
        <v>27.435199999999995</v>
      </c>
      <c r="T4987" s="20" t="str">
        <f>VLOOKUP(N4987,Referans!A:B,2,FALSE)</f>
        <v>Ayşe Demir</v>
      </c>
      <c r="U4987" s="20" t="str">
        <f>INDEX(Referans!B:B,MATCH(N4987,Referans!A:A,0))</f>
        <v>Ayşe Demir</v>
      </c>
      <c r="V4987" s="20" t="str">
        <f t="shared" si="77"/>
        <v>KARLI</v>
      </c>
    </row>
    <row r="4988" spans="1:22" x14ac:dyDescent="0.25">
      <c r="A4988" s="1">
        <v>8443</v>
      </c>
      <c r="B4988" s="19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1">
        <v>431.94</v>
      </c>
      <c r="R4988" s="1">
        <v>2</v>
      </c>
      <c r="S4988" s="11">
        <v>-71.990000000000009</v>
      </c>
      <c r="T4988" s="20" t="str">
        <f>VLOOKUP(N4988,Referans!A:B,2,FALSE)</f>
        <v>Mehmet Kaya</v>
      </c>
      <c r="U4988" s="20" t="str">
        <f>INDEX(Referans!B:B,MATCH(N4988,Referans!A:A,0))</f>
        <v>Mehmet Kaya</v>
      </c>
      <c r="V4988" s="20" t="str">
        <f t="shared" si="77"/>
        <v>ZARARLI</v>
      </c>
    </row>
    <row r="4989" spans="1:22" x14ac:dyDescent="0.25">
      <c r="A4989" s="1">
        <v>8444</v>
      </c>
      <c r="B4989" s="19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1">
        <v>2.0430000000000001</v>
      </c>
      <c r="R4989" s="1">
        <v>1</v>
      </c>
      <c r="S4989" s="11">
        <v>-1.4981999999999998</v>
      </c>
      <c r="T4989" s="20" t="str">
        <f>VLOOKUP(N4989,Referans!A:B,2,FALSE)</f>
        <v>Ayşe Demir</v>
      </c>
      <c r="U4989" s="20" t="str">
        <f>INDEX(Referans!B:B,MATCH(N4989,Referans!A:A,0))</f>
        <v>Ayşe Demir</v>
      </c>
      <c r="V4989" s="20" t="str">
        <f t="shared" si="77"/>
        <v>ZARARLI</v>
      </c>
    </row>
    <row r="4990" spans="1:22" x14ac:dyDescent="0.25">
      <c r="A4990" s="1">
        <v>8445</v>
      </c>
      <c r="B4990" s="19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1">
        <v>68.238</v>
      </c>
      <c r="R4990" s="1">
        <v>3</v>
      </c>
      <c r="S4990" s="11">
        <v>-12.510300000000008</v>
      </c>
      <c r="T4990" s="20" t="str">
        <f>VLOOKUP(N4990,Referans!A:B,2,FALSE)</f>
        <v>Mehmet Kaya</v>
      </c>
      <c r="U4990" s="20" t="str">
        <f>INDEX(Referans!B:B,MATCH(N4990,Referans!A:A,0))</f>
        <v>Mehmet Kaya</v>
      </c>
      <c r="V4990" s="20" t="str">
        <f t="shared" si="77"/>
        <v>ZARARLI</v>
      </c>
    </row>
    <row r="4991" spans="1:22" x14ac:dyDescent="0.25">
      <c r="A4991" s="1">
        <v>8446</v>
      </c>
      <c r="B4991" s="19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1">
        <v>240.744</v>
      </c>
      <c r="R4991" s="1">
        <v>4</v>
      </c>
      <c r="S4991" s="11">
        <v>-13.756799999999984</v>
      </c>
      <c r="T4991" s="20" t="str">
        <f>VLOOKUP(N4991,Referans!A:B,2,FALSE)</f>
        <v>Ahmet Yılmaz</v>
      </c>
      <c r="U4991" s="20" t="str">
        <f>INDEX(Referans!B:B,MATCH(N4991,Referans!A:A,0))</f>
        <v>Ahmet Yılmaz</v>
      </c>
      <c r="V4991" s="20" t="str">
        <f t="shared" si="77"/>
        <v>ZARARLI</v>
      </c>
    </row>
    <row r="4992" spans="1:22" x14ac:dyDescent="0.25">
      <c r="A4992" s="1">
        <v>8447</v>
      </c>
      <c r="B4992" s="19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1">
        <v>35</v>
      </c>
      <c r="R4992" s="1">
        <v>4</v>
      </c>
      <c r="S4992" s="11">
        <v>14.700000000000003</v>
      </c>
      <c r="T4992" s="20" t="str">
        <f>VLOOKUP(N4992,Referans!A:B,2,FALSE)</f>
        <v>Ahmet Yılmaz</v>
      </c>
      <c r="U4992" s="20" t="str">
        <f>INDEX(Referans!B:B,MATCH(N4992,Referans!A:A,0))</f>
        <v>Ahmet Yılmaz</v>
      </c>
      <c r="V4992" s="20" t="str">
        <f t="shared" si="77"/>
        <v>KARLI</v>
      </c>
    </row>
    <row r="4993" spans="1:22" x14ac:dyDescent="0.25">
      <c r="A4993" s="1">
        <v>8448</v>
      </c>
      <c r="B4993" s="19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1">
        <v>210.68</v>
      </c>
      <c r="R4993" s="1">
        <v>2</v>
      </c>
      <c r="S4993" s="11">
        <v>50.563199999999995</v>
      </c>
      <c r="T4993" s="20" t="str">
        <f>VLOOKUP(N4993,Referans!A:B,2,FALSE)</f>
        <v>Ahmet Yılmaz</v>
      </c>
      <c r="U4993" s="20" t="str">
        <f>INDEX(Referans!B:B,MATCH(N4993,Referans!A:A,0))</f>
        <v>Ahmet Yılmaz</v>
      </c>
      <c r="V4993" s="20" t="str">
        <f t="shared" si="77"/>
        <v>KARLI</v>
      </c>
    </row>
    <row r="4994" spans="1:22" x14ac:dyDescent="0.25">
      <c r="A4994" s="1">
        <v>8449</v>
      </c>
      <c r="B4994" s="19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1">
        <v>637.89599999999996</v>
      </c>
      <c r="R4994" s="1">
        <v>3</v>
      </c>
      <c r="S4994" s="11">
        <v>-127.57919999999996</v>
      </c>
      <c r="T4994" s="20" t="str">
        <f>VLOOKUP(N4994,Referans!A:B,2,FALSE)</f>
        <v>Ahmet Yılmaz</v>
      </c>
      <c r="U4994" s="20" t="str">
        <f>INDEX(Referans!B:B,MATCH(N4994,Referans!A:A,0))</f>
        <v>Ahmet Yılmaz</v>
      </c>
      <c r="V4994" s="20" t="str">
        <f t="shared" ref="V4994:V5057" si="78">IF(S4994&gt;0,"KARLI",IF(S4994=0,"KAR VEYA ZARAR YOK","ZARARLI"))</f>
        <v>ZARARLI</v>
      </c>
    </row>
    <row r="4995" spans="1:22" x14ac:dyDescent="0.25">
      <c r="A4995" s="1">
        <v>8450</v>
      </c>
      <c r="B4995" s="19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1">
        <v>43.44</v>
      </c>
      <c r="R4995" s="1">
        <v>8</v>
      </c>
      <c r="S4995" s="11">
        <v>21.285599999999999</v>
      </c>
      <c r="T4995" s="20" t="str">
        <f>VLOOKUP(N4995,Referans!A:B,2,FALSE)</f>
        <v>Ayşe Demir</v>
      </c>
      <c r="U4995" s="20" t="str">
        <f>INDEX(Referans!B:B,MATCH(N4995,Referans!A:A,0))</f>
        <v>Ayşe Demir</v>
      </c>
      <c r="V4995" s="20" t="str">
        <f t="shared" si="78"/>
        <v>KARLI</v>
      </c>
    </row>
    <row r="4996" spans="1:22" x14ac:dyDescent="0.25">
      <c r="A4996" s="1">
        <v>8451</v>
      </c>
      <c r="B4996" s="19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1">
        <v>2.2200000000000002</v>
      </c>
      <c r="R4996" s="1">
        <v>1</v>
      </c>
      <c r="S4996" s="11">
        <v>0.66599999999999993</v>
      </c>
      <c r="T4996" s="20" t="str">
        <f>VLOOKUP(N4996,Referans!A:B,2,FALSE)</f>
        <v>Ayşe Demir</v>
      </c>
      <c r="U4996" s="20" t="str">
        <f>INDEX(Referans!B:B,MATCH(N4996,Referans!A:A,0))</f>
        <v>Ayşe Demir</v>
      </c>
      <c r="V4996" s="20" t="str">
        <f t="shared" si="78"/>
        <v>KARLI</v>
      </c>
    </row>
    <row r="4997" spans="1:22" x14ac:dyDescent="0.25">
      <c r="A4997" s="1">
        <v>8453</v>
      </c>
      <c r="B4997" s="19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1">
        <v>344.37199999999996</v>
      </c>
      <c r="R4997" s="1">
        <v>4</v>
      </c>
      <c r="S4997" s="11">
        <v>-93.472400000000022</v>
      </c>
      <c r="T4997" s="20" t="str">
        <f>VLOOKUP(N4997,Referans!A:B,2,FALSE)</f>
        <v>Ahmet Yılmaz</v>
      </c>
      <c r="U4997" s="20" t="str">
        <f>INDEX(Referans!B:B,MATCH(N4997,Referans!A:A,0))</f>
        <v>Ahmet Yılmaz</v>
      </c>
      <c r="V4997" s="20" t="str">
        <f t="shared" si="78"/>
        <v>ZARARLI</v>
      </c>
    </row>
    <row r="4998" spans="1:22" x14ac:dyDescent="0.25">
      <c r="A4998" s="1">
        <v>8454</v>
      </c>
      <c r="B4998" s="19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1">
        <v>1554.9360000000001</v>
      </c>
      <c r="R4998" s="1">
        <v>3</v>
      </c>
      <c r="S4998" s="11">
        <v>77.746800000000007</v>
      </c>
      <c r="T4998" s="20" t="str">
        <f>VLOOKUP(N4998,Referans!A:B,2,FALSE)</f>
        <v>Ayşe Demir</v>
      </c>
      <c r="U4998" s="20" t="str">
        <f>INDEX(Referans!B:B,MATCH(N4998,Referans!A:A,0))</f>
        <v>Ayşe Demir</v>
      </c>
      <c r="V4998" s="20" t="str">
        <f t="shared" si="78"/>
        <v>KARLI</v>
      </c>
    </row>
    <row r="4999" spans="1:22" x14ac:dyDescent="0.25">
      <c r="A4999" s="1">
        <v>8455</v>
      </c>
      <c r="B4999" s="19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1">
        <v>127.88</v>
      </c>
      <c r="R4999" s="1">
        <v>5</v>
      </c>
      <c r="S4999" s="11">
        <v>-67.137</v>
      </c>
      <c r="T4999" s="20" t="str">
        <f>VLOOKUP(N4999,Referans!A:B,2,FALSE)</f>
        <v>Ahmet Yılmaz</v>
      </c>
      <c r="U4999" s="20" t="str">
        <f>INDEX(Referans!B:B,MATCH(N4999,Referans!A:A,0))</f>
        <v>Ahmet Yılmaz</v>
      </c>
      <c r="V4999" s="20" t="str">
        <f t="shared" si="78"/>
        <v>ZARARLI</v>
      </c>
    </row>
    <row r="5000" spans="1:22" x14ac:dyDescent="0.25">
      <c r="A5000" s="1">
        <v>8456</v>
      </c>
      <c r="B5000" s="19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1">
        <v>222.38400000000001</v>
      </c>
      <c r="R5000" s="1">
        <v>2</v>
      </c>
      <c r="S5000" s="11">
        <v>22.238400000000013</v>
      </c>
      <c r="T5000" s="20" t="str">
        <f>VLOOKUP(N5000,Referans!A:B,2,FALSE)</f>
        <v>Mehmet Kaya</v>
      </c>
      <c r="U5000" s="20" t="str">
        <f>INDEX(Referans!B:B,MATCH(N5000,Referans!A:A,0))</f>
        <v>Mehmet Kaya</v>
      </c>
      <c r="V5000" s="20" t="str">
        <f t="shared" si="78"/>
        <v>KARLI</v>
      </c>
    </row>
    <row r="5001" spans="1:22" x14ac:dyDescent="0.25">
      <c r="A5001" s="1">
        <v>8457</v>
      </c>
      <c r="B5001" s="19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1">
        <v>106.869</v>
      </c>
      <c r="R5001" s="1">
        <v>3</v>
      </c>
      <c r="S5001" s="11">
        <v>-29.007299999999994</v>
      </c>
      <c r="T5001" s="20" t="str">
        <f>VLOOKUP(N5001,Referans!A:B,2,FALSE)</f>
        <v>Ahmet Yılmaz</v>
      </c>
      <c r="U5001" s="20" t="str">
        <f>INDEX(Referans!B:B,MATCH(N5001,Referans!A:A,0))</f>
        <v>Ahmet Yılmaz</v>
      </c>
      <c r="V5001" s="20" t="str">
        <f t="shared" si="78"/>
        <v>ZARARLI</v>
      </c>
    </row>
    <row r="5002" spans="1:22" x14ac:dyDescent="0.25">
      <c r="A5002" s="1">
        <v>8458</v>
      </c>
      <c r="B5002" s="19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1">
        <v>3.5639999999999992</v>
      </c>
      <c r="R5002" s="1">
        <v>3</v>
      </c>
      <c r="S5002" s="11">
        <v>-6.2370000000000019</v>
      </c>
      <c r="T5002" s="20" t="str">
        <f>VLOOKUP(N5002,Referans!A:B,2,FALSE)</f>
        <v>Ayşe Demir</v>
      </c>
      <c r="U5002" s="20" t="str">
        <f>INDEX(Referans!B:B,MATCH(N5002,Referans!A:A,0))</f>
        <v>Ayşe Demir</v>
      </c>
      <c r="V5002" s="20" t="str">
        <f t="shared" si="78"/>
        <v>ZARARLI</v>
      </c>
    </row>
    <row r="5003" spans="1:22" x14ac:dyDescent="0.25">
      <c r="A5003" s="1">
        <v>8468</v>
      </c>
      <c r="B5003" s="19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1">
        <v>8.9280000000000008</v>
      </c>
      <c r="R5003" s="1">
        <v>2</v>
      </c>
      <c r="S5003" s="11">
        <v>3.1247999999999996</v>
      </c>
      <c r="T5003" s="20" t="str">
        <f>VLOOKUP(N5003,Referans!A:B,2,FALSE)</f>
        <v>Ayşe Demir</v>
      </c>
      <c r="U5003" s="20" t="str">
        <f>INDEX(Referans!B:B,MATCH(N5003,Referans!A:A,0))</f>
        <v>Ayşe Demir</v>
      </c>
      <c r="V5003" s="20" t="str">
        <f t="shared" si="78"/>
        <v>KARLI</v>
      </c>
    </row>
    <row r="5004" spans="1:22" x14ac:dyDescent="0.25">
      <c r="A5004" s="1">
        <v>8469</v>
      </c>
      <c r="B5004" s="19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1">
        <v>2678.94</v>
      </c>
      <c r="R5004" s="1">
        <v>6</v>
      </c>
      <c r="S5004" s="11">
        <v>241.1046</v>
      </c>
      <c r="T5004" s="20" t="str">
        <f>VLOOKUP(N5004,Referans!A:B,2,FALSE)</f>
        <v>Ahmet Yılmaz</v>
      </c>
      <c r="U5004" s="20" t="str">
        <f>INDEX(Referans!B:B,MATCH(N5004,Referans!A:A,0))</f>
        <v>Ahmet Yılmaz</v>
      </c>
      <c r="V5004" s="20" t="str">
        <f t="shared" si="78"/>
        <v>KARLI</v>
      </c>
    </row>
    <row r="5005" spans="1:22" x14ac:dyDescent="0.25">
      <c r="A5005" s="1">
        <v>8470</v>
      </c>
      <c r="B5005" s="19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1">
        <v>387.13600000000002</v>
      </c>
      <c r="R5005" s="1">
        <v>4</v>
      </c>
      <c r="S5005" s="11">
        <v>-14.51760000000003</v>
      </c>
      <c r="T5005" s="20" t="str">
        <f>VLOOKUP(N5005,Referans!A:B,2,FALSE)</f>
        <v>Ahmet Yılmaz</v>
      </c>
      <c r="U5005" s="20" t="str">
        <f>INDEX(Referans!B:B,MATCH(N5005,Referans!A:A,0))</f>
        <v>Ahmet Yılmaz</v>
      </c>
      <c r="V5005" s="20" t="str">
        <f t="shared" si="78"/>
        <v>ZARARLI</v>
      </c>
    </row>
    <row r="5006" spans="1:22" x14ac:dyDescent="0.25">
      <c r="A5006" s="1">
        <v>8471</v>
      </c>
      <c r="B5006" s="19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1">
        <v>45.408000000000001</v>
      </c>
      <c r="R5006" s="1">
        <v>2</v>
      </c>
      <c r="S5006" s="11">
        <v>11.919599999999999</v>
      </c>
      <c r="T5006" s="20" t="str">
        <f>VLOOKUP(N5006,Referans!A:B,2,FALSE)</f>
        <v>Mehmet Kaya</v>
      </c>
      <c r="U5006" s="20" t="str">
        <f>INDEX(Referans!B:B,MATCH(N5006,Referans!A:A,0))</f>
        <v>Mehmet Kaya</v>
      </c>
      <c r="V5006" s="20" t="str">
        <f t="shared" si="78"/>
        <v>KARLI</v>
      </c>
    </row>
    <row r="5007" spans="1:22" x14ac:dyDescent="0.25">
      <c r="A5007" s="1">
        <v>8472</v>
      </c>
      <c r="B5007" s="19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1">
        <v>77.951999999999998</v>
      </c>
      <c r="R5007" s="1">
        <v>3</v>
      </c>
      <c r="S5007" s="11">
        <v>-11.692800000000005</v>
      </c>
      <c r="T5007" s="20" t="str">
        <f>VLOOKUP(N5007,Referans!A:B,2,FALSE)</f>
        <v>Ahmet Yılmaz</v>
      </c>
      <c r="U5007" s="20" t="str">
        <f>INDEX(Referans!B:B,MATCH(N5007,Referans!A:A,0))</f>
        <v>Ahmet Yılmaz</v>
      </c>
      <c r="V5007" s="20" t="str">
        <f t="shared" si="78"/>
        <v>ZARARLI</v>
      </c>
    </row>
    <row r="5008" spans="1:22" x14ac:dyDescent="0.25">
      <c r="A5008" s="1">
        <v>8473</v>
      </c>
      <c r="B5008" s="19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1">
        <v>3</v>
      </c>
      <c r="R5008" s="1">
        <v>1</v>
      </c>
      <c r="S5008" s="11">
        <v>1.0499999999999998</v>
      </c>
      <c r="T5008" s="20" t="str">
        <f>VLOOKUP(N5008,Referans!A:B,2,FALSE)</f>
        <v>Ayşe Demir</v>
      </c>
      <c r="U5008" s="20" t="str">
        <f>INDEX(Referans!B:B,MATCH(N5008,Referans!A:A,0))</f>
        <v>Ayşe Demir</v>
      </c>
      <c r="V5008" s="20" t="str">
        <f t="shared" si="78"/>
        <v>KARLI</v>
      </c>
    </row>
    <row r="5009" spans="1:22" x14ac:dyDescent="0.25">
      <c r="A5009" s="1">
        <v>8475</v>
      </c>
      <c r="B5009" s="19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1">
        <v>37.896000000000001</v>
      </c>
      <c r="R5009" s="1">
        <v>4</v>
      </c>
      <c r="S5009" s="11">
        <v>-29.053600000000003</v>
      </c>
      <c r="T5009" s="20" t="str">
        <f>VLOOKUP(N5009,Referans!A:B,2,FALSE)</f>
        <v>Ayşe Demir</v>
      </c>
      <c r="U5009" s="20" t="str">
        <f>INDEX(Referans!B:B,MATCH(N5009,Referans!A:A,0))</f>
        <v>Ayşe Demir</v>
      </c>
      <c r="V5009" s="20" t="str">
        <f t="shared" si="78"/>
        <v>ZARARLI</v>
      </c>
    </row>
    <row r="5010" spans="1:22" x14ac:dyDescent="0.25">
      <c r="A5010" s="1">
        <v>8476</v>
      </c>
      <c r="B5010" s="19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1">
        <v>65.584000000000003</v>
      </c>
      <c r="R5010" s="1">
        <v>2</v>
      </c>
      <c r="S5010" s="11">
        <v>23.7742</v>
      </c>
      <c r="T5010" s="20" t="str">
        <f>VLOOKUP(N5010,Referans!A:B,2,FALSE)</f>
        <v>Ayşe Demir</v>
      </c>
      <c r="U5010" s="20" t="str">
        <f>INDEX(Referans!B:B,MATCH(N5010,Referans!A:A,0))</f>
        <v>Ayşe Demir</v>
      </c>
      <c r="V5010" s="20" t="str">
        <f t="shared" si="78"/>
        <v>KARLI</v>
      </c>
    </row>
    <row r="5011" spans="1:22" x14ac:dyDescent="0.25">
      <c r="A5011" s="1">
        <v>8477</v>
      </c>
      <c r="B5011" s="19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1">
        <v>44.783999999999999</v>
      </c>
      <c r="R5011" s="1">
        <v>1</v>
      </c>
      <c r="S5011" s="11">
        <v>16.234200000000001</v>
      </c>
      <c r="T5011" s="20" t="str">
        <f>VLOOKUP(N5011,Referans!A:B,2,FALSE)</f>
        <v>Ayşe Demir</v>
      </c>
      <c r="U5011" s="20" t="str">
        <f>INDEX(Referans!B:B,MATCH(N5011,Referans!A:A,0))</f>
        <v>Ayşe Demir</v>
      </c>
      <c r="V5011" s="20" t="str">
        <f t="shared" si="78"/>
        <v>KARLI</v>
      </c>
    </row>
    <row r="5012" spans="1:22" x14ac:dyDescent="0.25">
      <c r="A5012" s="1">
        <v>8479</v>
      </c>
      <c r="B5012" s="19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1">
        <v>5.76</v>
      </c>
      <c r="R5012" s="1">
        <v>2</v>
      </c>
      <c r="S5012" s="11">
        <v>1.6703999999999999</v>
      </c>
      <c r="T5012" s="20" t="str">
        <f>VLOOKUP(N5012,Referans!A:B,2,FALSE)</f>
        <v>Ayşe Demir</v>
      </c>
      <c r="U5012" s="20" t="str">
        <f>INDEX(Referans!B:B,MATCH(N5012,Referans!A:A,0))</f>
        <v>Ayşe Demir</v>
      </c>
      <c r="V5012" s="20" t="str">
        <f t="shared" si="78"/>
        <v>KARLI</v>
      </c>
    </row>
    <row r="5013" spans="1:22" x14ac:dyDescent="0.25">
      <c r="A5013" s="1">
        <v>8480</v>
      </c>
      <c r="B5013" s="19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1">
        <v>19.98</v>
      </c>
      <c r="R5013" s="1">
        <v>2</v>
      </c>
      <c r="S5013" s="11">
        <v>8.9909999999999997</v>
      </c>
      <c r="T5013" s="20" t="str">
        <f>VLOOKUP(N5013,Referans!A:B,2,FALSE)</f>
        <v>Ayşe Demir</v>
      </c>
      <c r="U5013" s="20" t="str">
        <f>INDEX(Referans!B:B,MATCH(N5013,Referans!A:A,0))</f>
        <v>Ayşe Demir</v>
      </c>
      <c r="V5013" s="20" t="str">
        <f t="shared" si="78"/>
        <v>KARLI</v>
      </c>
    </row>
    <row r="5014" spans="1:22" x14ac:dyDescent="0.25">
      <c r="A5014" s="1">
        <v>8482</v>
      </c>
      <c r="B5014" s="19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1">
        <v>16.656000000000002</v>
      </c>
      <c r="R5014" s="1">
        <v>3</v>
      </c>
      <c r="S5014" s="11">
        <v>3.3311999999999999</v>
      </c>
      <c r="T5014" s="20" t="str">
        <f>VLOOKUP(N5014,Referans!A:B,2,FALSE)</f>
        <v>Ayşe Demir</v>
      </c>
      <c r="U5014" s="20" t="str">
        <f>INDEX(Referans!B:B,MATCH(N5014,Referans!A:A,0))</f>
        <v>Ayşe Demir</v>
      </c>
      <c r="V5014" s="20" t="str">
        <f t="shared" si="78"/>
        <v>KARLI</v>
      </c>
    </row>
    <row r="5015" spans="1:22" x14ac:dyDescent="0.25">
      <c r="A5015" s="1">
        <v>8483</v>
      </c>
      <c r="B5015" s="19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1">
        <v>20.7</v>
      </c>
      <c r="R5015" s="1">
        <v>2</v>
      </c>
      <c r="S5015" s="11">
        <v>9.9359999999999999</v>
      </c>
      <c r="T5015" s="20" t="str">
        <f>VLOOKUP(N5015,Referans!A:B,2,FALSE)</f>
        <v>Ayşe Demir</v>
      </c>
      <c r="U5015" s="20" t="str">
        <f>INDEX(Referans!B:B,MATCH(N5015,Referans!A:A,0))</f>
        <v>Ayşe Demir</v>
      </c>
      <c r="V5015" s="20" t="str">
        <f t="shared" si="78"/>
        <v>KARLI</v>
      </c>
    </row>
    <row r="5016" spans="1:22" x14ac:dyDescent="0.25">
      <c r="A5016" s="1">
        <v>8484</v>
      </c>
      <c r="B5016" s="19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1">
        <v>83.699999999999989</v>
      </c>
      <c r="R5016" s="1">
        <v>5</v>
      </c>
      <c r="S5016" s="11">
        <v>41.012999999999991</v>
      </c>
      <c r="T5016" s="20" t="str">
        <f>VLOOKUP(N5016,Referans!A:B,2,FALSE)</f>
        <v>Ayşe Demir</v>
      </c>
      <c r="U5016" s="20" t="str">
        <f>INDEX(Referans!B:B,MATCH(N5016,Referans!A:A,0))</f>
        <v>Ayşe Demir</v>
      </c>
      <c r="V5016" s="20" t="str">
        <f t="shared" si="78"/>
        <v>KARLI</v>
      </c>
    </row>
    <row r="5017" spans="1:22" x14ac:dyDescent="0.25">
      <c r="A5017" s="1">
        <v>8485</v>
      </c>
      <c r="B5017" s="19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1">
        <v>199.8</v>
      </c>
      <c r="R5017" s="1">
        <v>10</v>
      </c>
      <c r="S5017" s="11">
        <v>71.927999999999997</v>
      </c>
      <c r="T5017" s="20" t="str">
        <f>VLOOKUP(N5017,Referans!A:B,2,FALSE)</f>
        <v>Ahmet Yılmaz</v>
      </c>
      <c r="U5017" s="20" t="str">
        <f>INDEX(Referans!B:B,MATCH(N5017,Referans!A:A,0))</f>
        <v>Ahmet Yılmaz</v>
      </c>
      <c r="V5017" s="20" t="str">
        <f t="shared" si="78"/>
        <v>KARLI</v>
      </c>
    </row>
    <row r="5018" spans="1:22" x14ac:dyDescent="0.25">
      <c r="A5018" s="1">
        <v>8486</v>
      </c>
      <c r="B5018" s="19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1">
        <v>45.68</v>
      </c>
      <c r="R5018" s="1">
        <v>2</v>
      </c>
      <c r="S5018" s="11">
        <v>21.012799999999999</v>
      </c>
      <c r="T5018" s="20" t="str">
        <f>VLOOKUP(N5018,Referans!A:B,2,FALSE)</f>
        <v>Ayşe Demir</v>
      </c>
      <c r="U5018" s="20" t="str">
        <f>INDEX(Referans!B:B,MATCH(N5018,Referans!A:A,0))</f>
        <v>Ayşe Demir</v>
      </c>
      <c r="V5018" s="20" t="str">
        <f t="shared" si="78"/>
        <v>KARLI</v>
      </c>
    </row>
    <row r="5019" spans="1:22" x14ac:dyDescent="0.25">
      <c r="A5019" s="1">
        <v>8487</v>
      </c>
      <c r="B5019" s="19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1">
        <v>110.96</v>
      </c>
      <c r="R5019" s="1">
        <v>2</v>
      </c>
      <c r="S5019" s="11">
        <v>53.260799999999996</v>
      </c>
      <c r="T5019" s="20" t="str">
        <f>VLOOKUP(N5019,Referans!A:B,2,FALSE)</f>
        <v>Ayşe Demir</v>
      </c>
      <c r="U5019" s="20" t="str">
        <f>INDEX(Referans!B:B,MATCH(N5019,Referans!A:A,0))</f>
        <v>Ayşe Demir</v>
      </c>
      <c r="V5019" s="20" t="str">
        <f t="shared" si="78"/>
        <v>KARLI</v>
      </c>
    </row>
    <row r="5020" spans="1:22" x14ac:dyDescent="0.25">
      <c r="A5020" s="1">
        <v>8488</v>
      </c>
      <c r="B5020" s="19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1">
        <v>11.94</v>
      </c>
      <c r="R5020" s="1">
        <v>3</v>
      </c>
      <c r="S5020" s="11">
        <v>5.97</v>
      </c>
      <c r="T5020" s="20" t="str">
        <f>VLOOKUP(N5020,Referans!A:B,2,FALSE)</f>
        <v>Ayşe Demir</v>
      </c>
      <c r="U5020" s="20" t="str">
        <f>INDEX(Referans!B:B,MATCH(N5020,Referans!A:A,0))</f>
        <v>Ayşe Demir</v>
      </c>
      <c r="V5020" s="20" t="str">
        <f t="shared" si="78"/>
        <v>KARLI</v>
      </c>
    </row>
    <row r="5021" spans="1:22" x14ac:dyDescent="0.25">
      <c r="A5021" s="1">
        <v>8489</v>
      </c>
      <c r="B5021" s="19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1">
        <v>8749.9500000000007</v>
      </c>
      <c r="R5021" s="1">
        <v>5</v>
      </c>
      <c r="S5021" s="11">
        <v>2799.9839999999995</v>
      </c>
      <c r="T5021" s="20" t="str">
        <f>VLOOKUP(N5021,Referans!A:B,2,FALSE)</f>
        <v>Mehmet Kaya</v>
      </c>
      <c r="U5021" s="20" t="str">
        <f>INDEX(Referans!B:B,MATCH(N5021,Referans!A:A,0))</f>
        <v>Mehmet Kaya</v>
      </c>
      <c r="V5021" s="20" t="str">
        <f t="shared" si="78"/>
        <v>KARLI</v>
      </c>
    </row>
    <row r="5022" spans="1:22" x14ac:dyDescent="0.25">
      <c r="A5022" s="1">
        <v>8490</v>
      </c>
      <c r="B5022" s="19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1">
        <v>36.4</v>
      </c>
      <c r="R5022" s="1">
        <v>8</v>
      </c>
      <c r="S5022" s="11">
        <v>18.2</v>
      </c>
      <c r="T5022" s="20" t="str">
        <f>VLOOKUP(N5022,Referans!A:B,2,FALSE)</f>
        <v>Ayşe Demir</v>
      </c>
      <c r="U5022" s="20" t="str">
        <f>INDEX(Referans!B:B,MATCH(N5022,Referans!A:A,0))</f>
        <v>Ayşe Demir</v>
      </c>
      <c r="V5022" s="20" t="str">
        <f t="shared" si="78"/>
        <v>KARLI</v>
      </c>
    </row>
    <row r="5023" spans="1:22" x14ac:dyDescent="0.25">
      <c r="A5023" s="1">
        <v>8491</v>
      </c>
      <c r="B5023" s="19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1">
        <v>18.689999999999998</v>
      </c>
      <c r="R5023" s="1">
        <v>7</v>
      </c>
      <c r="S5023" s="11">
        <v>7.1021999999999998</v>
      </c>
      <c r="T5023" s="20" t="str">
        <f>VLOOKUP(N5023,Referans!A:B,2,FALSE)</f>
        <v>Ahmet Yılmaz</v>
      </c>
      <c r="U5023" s="20" t="str">
        <f>INDEX(Referans!B:B,MATCH(N5023,Referans!A:A,0))</f>
        <v>Ahmet Yılmaz</v>
      </c>
      <c r="V5023" s="20" t="str">
        <f t="shared" si="78"/>
        <v>KARLI</v>
      </c>
    </row>
    <row r="5024" spans="1:22" x14ac:dyDescent="0.25">
      <c r="A5024" s="1">
        <v>8492</v>
      </c>
      <c r="B5024" s="19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1">
        <v>5.9399999999999995</v>
      </c>
      <c r="R5024" s="1">
        <v>3</v>
      </c>
      <c r="S5024" s="11">
        <v>0.11880000000000024</v>
      </c>
      <c r="T5024" s="20" t="str">
        <f>VLOOKUP(N5024,Referans!A:B,2,FALSE)</f>
        <v>Ayşe Demir</v>
      </c>
      <c r="U5024" s="20" t="str">
        <f>INDEX(Referans!B:B,MATCH(N5024,Referans!A:A,0))</f>
        <v>Ayşe Demir</v>
      </c>
      <c r="V5024" s="20" t="str">
        <f t="shared" si="78"/>
        <v>KARLI</v>
      </c>
    </row>
    <row r="5025" spans="1:22" x14ac:dyDescent="0.25">
      <c r="A5025" s="1">
        <v>8496</v>
      </c>
      <c r="B5025" s="19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1">
        <v>165.60000000000002</v>
      </c>
      <c r="R5025" s="1">
        <v>3</v>
      </c>
      <c r="S5025" s="11">
        <v>-6.2100000000000151</v>
      </c>
      <c r="T5025" s="20" t="str">
        <f>VLOOKUP(N5025,Referans!A:B,2,FALSE)</f>
        <v>Mehmet Kaya</v>
      </c>
      <c r="U5025" s="20" t="str">
        <f>INDEX(Referans!B:B,MATCH(N5025,Referans!A:A,0))</f>
        <v>Mehmet Kaya</v>
      </c>
      <c r="V5025" s="20" t="str">
        <f t="shared" si="78"/>
        <v>ZARARLI</v>
      </c>
    </row>
    <row r="5026" spans="1:22" x14ac:dyDescent="0.25">
      <c r="A5026" s="1">
        <v>8505</v>
      </c>
      <c r="B5026" s="19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1">
        <v>366.74399999999997</v>
      </c>
      <c r="R5026" s="1">
        <v>4</v>
      </c>
      <c r="S5026" s="11">
        <v>-110.02320000000003</v>
      </c>
      <c r="T5026" s="20" t="str">
        <f>VLOOKUP(N5026,Referans!A:B,2,FALSE)</f>
        <v>Ahmet Yılmaz</v>
      </c>
      <c r="U5026" s="20" t="str">
        <f>INDEX(Referans!B:B,MATCH(N5026,Referans!A:A,0))</f>
        <v>Ahmet Yılmaz</v>
      </c>
      <c r="V5026" s="20" t="str">
        <f t="shared" si="78"/>
        <v>ZARARLI</v>
      </c>
    </row>
    <row r="5027" spans="1:22" x14ac:dyDescent="0.25">
      <c r="A5027" s="1">
        <v>8506</v>
      </c>
      <c r="B5027" s="19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1">
        <v>8.8559999999999981</v>
      </c>
      <c r="R5027" s="1">
        <v>9</v>
      </c>
      <c r="S5027" s="11">
        <v>-14.169600000000003</v>
      </c>
      <c r="T5027" s="20" t="str">
        <f>VLOOKUP(N5027,Referans!A:B,2,FALSE)</f>
        <v>Ayşe Demir</v>
      </c>
      <c r="U5027" s="20" t="str">
        <f>INDEX(Referans!B:B,MATCH(N5027,Referans!A:A,0))</f>
        <v>Ayşe Demir</v>
      </c>
      <c r="V5027" s="20" t="str">
        <f t="shared" si="78"/>
        <v>ZARARLI</v>
      </c>
    </row>
    <row r="5028" spans="1:22" x14ac:dyDescent="0.25">
      <c r="A5028" s="1">
        <v>8507</v>
      </c>
      <c r="B5028" s="19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1">
        <v>27.96</v>
      </c>
      <c r="R5028" s="1">
        <v>5</v>
      </c>
      <c r="S5028" s="11">
        <v>8.3880000000000035</v>
      </c>
      <c r="T5028" s="20" t="str">
        <f>VLOOKUP(N5028,Referans!A:B,2,FALSE)</f>
        <v>Mehmet Kaya</v>
      </c>
      <c r="U5028" s="20" t="str">
        <f>INDEX(Referans!B:B,MATCH(N5028,Referans!A:A,0))</f>
        <v>Mehmet Kaya</v>
      </c>
      <c r="V5028" s="20" t="str">
        <f t="shared" si="78"/>
        <v>KARLI</v>
      </c>
    </row>
    <row r="5029" spans="1:22" x14ac:dyDescent="0.25">
      <c r="A5029" s="1">
        <v>8508</v>
      </c>
      <c r="B5029" s="19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1">
        <v>146.352</v>
      </c>
      <c r="R5029" s="1">
        <v>3</v>
      </c>
      <c r="S5029" s="11">
        <v>49.393799999999992</v>
      </c>
      <c r="T5029" s="20" t="str">
        <f>VLOOKUP(N5029,Referans!A:B,2,FALSE)</f>
        <v>Ayşe Demir</v>
      </c>
      <c r="U5029" s="20" t="str">
        <f>INDEX(Referans!B:B,MATCH(N5029,Referans!A:A,0))</f>
        <v>Ayşe Demir</v>
      </c>
      <c r="V5029" s="20" t="str">
        <f t="shared" si="78"/>
        <v>KARLI</v>
      </c>
    </row>
    <row r="5030" spans="1:22" x14ac:dyDescent="0.25">
      <c r="A5030" s="1">
        <v>8512</v>
      </c>
      <c r="B5030" s="19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1">
        <v>25.584000000000003</v>
      </c>
      <c r="R5030" s="1">
        <v>2</v>
      </c>
      <c r="S5030" s="11">
        <v>8.9543999999999997</v>
      </c>
      <c r="T5030" s="20" t="str">
        <f>VLOOKUP(N5030,Referans!A:B,2,FALSE)</f>
        <v>Ayşe Demir</v>
      </c>
      <c r="U5030" s="20" t="str">
        <f>INDEX(Referans!B:B,MATCH(N5030,Referans!A:A,0))</f>
        <v>Ayşe Demir</v>
      </c>
      <c r="V5030" s="20" t="str">
        <f t="shared" si="78"/>
        <v>KARLI</v>
      </c>
    </row>
    <row r="5031" spans="1:22" x14ac:dyDescent="0.25">
      <c r="A5031" s="1">
        <v>8513</v>
      </c>
      <c r="B5031" s="19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1">
        <v>73.784000000000006</v>
      </c>
      <c r="R5031" s="1">
        <v>2</v>
      </c>
      <c r="S5031" s="11">
        <v>-77.473200000000006</v>
      </c>
      <c r="T5031" s="20" t="str">
        <f>VLOOKUP(N5031,Referans!A:B,2,FALSE)</f>
        <v>Ahmet Yılmaz</v>
      </c>
      <c r="U5031" s="20" t="str">
        <f>INDEX(Referans!B:B,MATCH(N5031,Referans!A:A,0))</f>
        <v>Ahmet Yılmaz</v>
      </c>
      <c r="V5031" s="20" t="str">
        <f t="shared" si="78"/>
        <v>ZARARLI</v>
      </c>
    </row>
    <row r="5032" spans="1:22" x14ac:dyDescent="0.25">
      <c r="A5032" s="1">
        <v>8514</v>
      </c>
      <c r="B5032" s="19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1">
        <v>20.736000000000004</v>
      </c>
      <c r="R5032" s="1">
        <v>4</v>
      </c>
      <c r="S5032" s="11">
        <v>7.2576000000000001</v>
      </c>
      <c r="T5032" s="20" t="str">
        <f>VLOOKUP(N5032,Referans!A:B,2,FALSE)</f>
        <v>Ayşe Demir</v>
      </c>
      <c r="U5032" s="20" t="str">
        <f>INDEX(Referans!B:B,MATCH(N5032,Referans!A:A,0))</f>
        <v>Ayşe Demir</v>
      </c>
      <c r="V5032" s="20" t="str">
        <f t="shared" si="78"/>
        <v>KARLI</v>
      </c>
    </row>
    <row r="5033" spans="1:22" x14ac:dyDescent="0.25">
      <c r="A5033" s="1">
        <v>8517</v>
      </c>
      <c r="B5033" s="19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1">
        <v>3.64</v>
      </c>
      <c r="R5033" s="1">
        <v>2</v>
      </c>
      <c r="S5033" s="11">
        <v>0.98280000000000012</v>
      </c>
      <c r="T5033" s="20" t="str">
        <f>VLOOKUP(N5033,Referans!A:B,2,FALSE)</f>
        <v>Ayşe Demir</v>
      </c>
      <c r="U5033" s="20" t="str">
        <f>INDEX(Referans!B:B,MATCH(N5033,Referans!A:A,0))</f>
        <v>Ayşe Demir</v>
      </c>
      <c r="V5033" s="20" t="str">
        <f t="shared" si="78"/>
        <v>KARLI</v>
      </c>
    </row>
    <row r="5034" spans="1:22" x14ac:dyDescent="0.25">
      <c r="A5034" s="1">
        <v>8518</v>
      </c>
      <c r="B5034" s="19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1">
        <v>30.336000000000006</v>
      </c>
      <c r="R5034" s="1">
        <v>6</v>
      </c>
      <c r="S5034" s="11">
        <v>-17.443199999999997</v>
      </c>
      <c r="T5034" s="20" t="str">
        <f>VLOOKUP(N5034,Referans!A:B,2,FALSE)</f>
        <v>Ahmet Yılmaz</v>
      </c>
      <c r="U5034" s="20" t="str">
        <f>INDEX(Referans!B:B,MATCH(N5034,Referans!A:A,0))</f>
        <v>Ahmet Yılmaz</v>
      </c>
      <c r="V5034" s="20" t="str">
        <f t="shared" si="78"/>
        <v>ZARARLI</v>
      </c>
    </row>
    <row r="5035" spans="1:22" x14ac:dyDescent="0.25">
      <c r="A5035" s="1">
        <v>8519</v>
      </c>
      <c r="B5035" s="19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1">
        <v>12.99</v>
      </c>
      <c r="R5035" s="1">
        <v>1</v>
      </c>
      <c r="S5035" s="11">
        <v>1.5587999999999997</v>
      </c>
      <c r="T5035" s="20" t="str">
        <f>VLOOKUP(N5035,Referans!A:B,2,FALSE)</f>
        <v>Ahmet Yılmaz</v>
      </c>
      <c r="U5035" s="20" t="str">
        <f>INDEX(Referans!B:B,MATCH(N5035,Referans!A:A,0))</f>
        <v>Ahmet Yılmaz</v>
      </c>
      <c r="V5035" s="20" t="str">
        <f t="shared" si="78"/>
        <v>KARLI</v>
      </c>
    </row>
    <row r="5036" spans="1:22" x14ac:dyDescent="0.25">
      <c r="A5036" s="1">
        <v>8520</v>
      </c>
      <c r="B5036" s="19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1">
        <v>182.22</v>
      </c>
      <c r="R5036" s="1">
        <v>3</v>
      </c>
      <c r="S5036" s="11">
        <v>45.555000000000007</v>
      </c>
      <c r="T5036" s="20" t="str">
        <f>VLOOKUP(N5036,Referans!A:B,2,FALSE)</f>
        <v>Ahmet Yılmaz</v>
      </c>
      <c r="U5036" s="20" t="str">
        <f>INDEX(Referans!B:B,MATCH(N5036,Referans!A:A,0))</f>
        <v>Ahmet Yılmaz</v>
      </c>
      <c r="V5036" s="20" t="str">
        <f t="shared" si="78"/>
        <v>KARLI</v>
      </c>
    </row>
    <row r="5037" spans="1:22" x14ac:dyDescent="0.25">
      <c r="A5037" s="1">
        <v>8521</v>
      </c>
      <c r="B5037" s="19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1">
        <v>302.94</v>
      </c>
      <c r="R5037" s="1">
        <v>3</v>
      </c>
      <c r="S5037" s="11">
        <v>18.176399999999973</v>
      </c>
      <c r="T5037" s="20" t="str">
        <f>VLOOKUP(N5037,Referans!A:B,2,FALSE)</f>
        <v>Ahmet Yılmaz</v>
      </c>
      <c r="U5037" s="20" t="str">
        <f>INDEX(Referans!B:B,MATCH(N5037,Referans!A:A,0))</f>
        <v>Ahmet Yılmaz</v>
      </c>
      <c r="V5037" s="20" t="str">
        <f t="shared" si="78"/>
        <v>KARLI</v>
      </c>
    </row>
    <row r="5038" spans="1:22" x14ac:dyDescent="0.25">
      <c r="A5038" s="1">
        <v>8522</v>
      </c>
      <c r="B5038" s="19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1">
        <v>54.992000000000004</v>
      </c>
      <c r="R5038" s="1">
        <v>14</v>
      </c>
      <c r="S5038" s="11">
        <v>8.9361999999999959</v>
      </c>
      <c r="T5038" s="20" t="str">
        <f>VLOOKUP(N5038,Referans!A:B,2,FALSE)</f>
        <v>Ahmet Yılmaz</v>
      </c>
      <c r="U5038" s="20" t="str">
        <f>INDEX(Referans!B:B,MATCH(N5038,Referans!A:A,0))</f>
        <v>Ahmet Yılmaz</v>
      </c>
      <c r="V5038" s="20" t="str">
        <f t="shared" si="78"/>
        <v>KARLI</v>
      </c>
    </row>
    <row r="5039" spans="1:22" x14ac:dyDescent="0.25">
      <c r="A5039" s="1">
        <v>8523</v>
      </c>
      <c r="B5039" s="19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1">
        <v>12.99</v>
      </c>
      <c r="R5039" s="1">
        <v>1</v>
      </c>
      <c r="S5039" s="11">
        <v>0.25980000000000025</v>
      </c>
      <c r="T5039" s="20" t="str">
        <f>VLOOKUP(N5039,Referans!A:B,2,FALSE)</f>
        <v>Mehmet Kaya</v>
      </c>
      <c r="U5039" s="20" t="str">
        <f>INDEX(Referans!B:B,MATCH(N5039,Referans!A:A,0))</f>
        <v>Mehmet Kaya</v>
      </c>
      <c r="V5039" s="20" t="str">
        <f t="shared" si="78"/>
        <v>KARLI</v>
      </c>
    </row>
    <row r="5040" spans="1:22" x14ac:dyDescent="0.25">
      <c r="A5040" s="1">
        <v>8524</v>
      </c>
      <c r="B5040" s="19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1">
        <v>55.86</v>
      </c>
      <c r="R5040" s="1">
        <v>7</v>
      </c>
      <c r="S5040" s="11">
        <v>27.93</v>
      </c>
      <c r="T5040" s="20" t="str">
        <f>VLOOKUP(N5040,Referans!A:B,2,FALSE)</f>
        <v>Ayşe Demir</v>
      </c>
      <c r="U5040" s="20" t="str">
        <f>INDEX(Referans!B:B,MATCH(N5040,Referans!A:A,0))</f>
        <v>Ayşe Demir</v>
      </c>
      <c r="V5040" s="20" t="str">
        <f t="shared" si="78"/>
        <v>KARLI</v>
      </c>
    </row>
    <row r="5041" spans="1:22" x14ac:dyDescent="0.25">
      <c r="A5041" s="1">
        <v>8525</v>
      </c>
      <c r="B5041" s="19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1">
        <v>44.375999999999998</v>
      </c>
      <c r="R5041" s="1">
        <v>2</v>
      </c>
      <c r="S5041" s="11">
        <v>-7.3960000000000043</v>
      </c>
      <c r="T5041" s="20" t="str">
        <f>VLOOKUP(N5041,Referans!A:B,2,FALSE)</f>
        <v>Mehmet Kaya</v>
      </c>
      <c r="U5041" s="20" t="str">
        <f>INDEX(Referans!B:B,MATCH(N5041,Referans!A:A,0))</f>
        <v>Mehmet Kaya</v>
      </c>
      <c r="V5041" s="20" t="str">
        <f t="shared" si="78"/>
        <v>ZARARLI</v>
      </c>
    </row>
    <row r="5042" spans="1:22" x14ac:dyDescent="0.25">
      <c r="A5042" s="1">
        <v>8526</v>
      </c>
      <c r="B5042" s="19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1">
        <v>51.264000000000003</v>
      </c>
      <c r="R5042" s="1">
        <v>6</v>
      </c>
      <c r="S5042" s="11">
        <v>7.6895999999999933</v>
      </c>
      <c r="T5042" s="20" t="str">
        <f>VLOOKUP(N5042,Referans!A:B,2,FALSE)</f>
        <v>Ahmet Yılmaz</v>
      </c>
      <c r="U5042" s="20" t="str">
        <f>INDEX(Referans!B:B,MATCH(N5042,Referans!A:A,0))</f>
        <v>Ahmet Yılmaz</v>
      </c>
      <c r="V5042" s="20" t="str">
        <f t="shared" si="78"/>
        <v>KARLI</v>
      </c>
    </row>
    <row r="5043" spans="1:22" x14ac:dyDescent="0.25">
      <c r="A5043" s="1">
        <v>8527</v>
      </c>
      <c r="B5043" s="19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1">
        <v>5.1930000000000005</v>
      </c>
      <c r="R5043" s="1">
        <v>3</v>
      </c>
      <c r="S5043" s="11">
        <v>-3.4619999999999997</v>
      </c>
      <c r="T5043" s="20" t="str">
        <f>VLOOKUP(N5043,Referans!A:B,2,FALSE)</f>
        <v>Ayşe Demir</v>
      </c>
      <c r="U5043" s="20" t="str">
        <f>INDEX(Referans!B:B,MATCH(N5043,Referans!A:A,0))</f>
        <v>Ayşe Demir</v>
      </c>
      <c r="V5043" s="20" t="str">
        <f t="shared" si="78"/>
        <v>ZARARLI</v>
      </c>
    </row>
    <row r="5044" spans="1:22" x14ac:dyDescent="0.25">
      <c r="A5044" s="1">
        <v>8528</v>
      </c>
      <c r="B5044" s="19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1">
        <v>159.98400000000001</v>
      </c>
      <c r="R5044" s="1">
        <v>2</v>
      </c>
      <c r="S5044" s="11">
        <v>43.995600000000003</v>
      </c>
      <c r="T5044" s="20" t="str">
        <f>VLOOKUP(N5044,Referans!A:B,2,FALSE)</f>
        <v>Mehmet Kaya</v>
      </c>
      <c r="U5044" s="20" t="str">
        <f>INDEX(Referans!B:B,MATCH(N5044,Referans!A:A,0))</f>
        <v>Mehmet Kaya</v>
      </c>
      <c r="V5044" s="20" t="str">
        <f t="shared" si="78"/>
        <v>KARLI</v>
      </c>
    </row>
    <row r="5045" spans="1:22" x14ac:dyDescent="0.25">
      <c r="A5045" s="1">
        <v>8529</v>
      </c>
      <c r="B5045" s="19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1">
        <v>54.224000000000004</v>
      </c>
      <c r="R5045" s="1">
        <v>2</v>
      </c>
      <c r="S5045" s="11">
        <v>3.3889999999999993</v>
      </c>
      <c r="T5045" s="20" t="str">
        <f>VLOOKUP(N5045,Referans!A:B,2,FALSE)</f>
        <v>Ayşe Demir</v>
      </c>
      <c r="U5045" s="20" t="str">
        <f>INDEX(Referans!B:B,MATCH(N5045,Referans!A:A,0))</f>
        <v>Ayşe Demir</v>
      </c>
      <c r="V5045" s="20" t="str">
        <f t="shared" si="78"/>
        <v>KARLI</v>
      </c>
    </row>
    <row r="5046" spans="1:22" x14ac:dyDescent="0.25">
      <c r="A5046" s="1">
        <v>8530</v>
      </c>
      <c r="B5046" s="19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1">
        <v>241.42399999999998</v>
      </c>
      <c r="R5046" s="1">
        <v>2</v>
      </c>
      <c r="S5046" s="11">
        <v>-36.213599999999985</v>
      </c>
      <c r="T5046" s="20" t="str">
        <f>VLOOKUP(N5046,Referans!A:B,2,FALSE)</f>
        <v>Ahmet Yılmaz</v>
      </c>
      <c r="U5046" s="20" t="str">
        <f>INDEX(Referans!B:B,MATCH(N5046,Referans!A:A,0))</f>
        <v>Ahmet Yılmaz</v>
      </c>
      <c r="V5046" s="20" t="str">
        <f t="shared" si="78"/>
        <v>ZARARLI</v>
      </c>
    </row>
    <row r="5047" spans="1:22" x14ac:dyDescent="0.25">
      <c r="A5047" s="1">
        <v>8531</v>
      </c>
      <c r="B5047" s="19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1">
        <v>33.36</v>
      </c>
      <c r="R5047" s="1">
        <v>4</v>
      </c>
      <c r="S5047" s="11">
        <v>16.68</v>
      </c>
      <c r="T5047" s="20" t="str">
        <f>VLOOKUP(N5047,Referans!A:B,2,FALSE)</f>
        <v>Ayşe Demir</v>
      </c>
      <c r="U5047" s="20" t="str">
        <f>INDEX(Referans!B:B,MATCH(N5047,Referans!A:A,0))</f>
        <v>Ayşe Demir</v>
      </c>
      <c r="V5047" s="20" t="str">
        <f t="shared" si="78"/>
        <v>KARLI</v>
      </c>
    </row>
    <row r="5048" spans="1:22" x14ac:dyDescent="0.25">
      <c r="A5048" s="1">
        <v>8532</v>
      </c>
      <c r="B5048" s="19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1">
        <v>13.76</v>
      </c>
      <c r="R5048" s="1">
        <v>2</v>
      </c>
      <c r="S5048" s="11">
        <v>6.3295999999999992</v>
      </c>
      <c r="T5048" s="20" t="str">
        <f>VLOOKUP(N5048,Referans!A:B,2,FALSE)</f>
        <v>Ayşe Demir</v>
      </c>
      <c r="U5048" s="20" t="str">
        <f>INDEX(Referans!B:B,MATCH(N5048,Referans!A:A,0))</f>
        <v>Ayşe Demir</v>
      </c>
      <c r="V5048" s="20" t="str">
        <f t="shared" si="78"/>
        <v>KARLI</v>
      </c>
    </row>
    <row r="5049" spans="1:22" x14ac:dyDescent="0.25">
      <c r="A5049" s="1">
        <v>8533</v>
      </c>
      <c r="B5049" s="19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1">
        <v>496.86</v>
      </c>
      <c r="R5049" s="1">
        <v>7</v>
      </c>
      <c r="S5049" s="11">
        <v>24.842999999999947</v>
      </c>
      <c r="T5049" s="20" t="str">
        <f>VLOOKUP(N5049,Referans!A:B,2,FALSE)</f>
        <v>Ayşe Demir</v>
      </c>
      <c r="U5049" s="20" t="str">
        <f>INDEX(Referans!B:B,MATCH(N5049,Referans!A:A,0))</f>
        <v>Ayşe Demir</v>
      </c>
      <c r="V5049" s="20" t="str">
        <f t="shared" si="78"/>
        <v>KARLI</v>
      </c>
    </row>
    <row r="5050" spans="1:22" x14ac:dyDescent="0.25">
      <c r="A5050" s="1">
        <v>8534</v>
      </c>
      <c r="B5050" s="19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1">
        <v>389.97</v>
      </c>
      <c r="R5050" s="1">
        <v>3</v>
      </c>
      <c r="S5050" s="11">
        <v>35.097300000000004</v>
      </c>
      <c r="T5050" s="20" t="str">
        <f>VLOOKUP(N5050,Referans!A:B,2,FALSE)</f>
        <v>Ahmet Yılmaz</v>
      </c>
      <c r="U5050" s="20" t="str">
        <f>INDEX(Referans!B:B,MATCH(N5050,Referans!A:A,0))</f>
        <v>Ahmet Yılmaz</v>
      </c>
      <c r="V5050" s="20" t="str">
        <f t="shared" si="78"/>
        <v>KARLI</v>
      </c>
    </row>
    <row r="5051" spans="1:22" x14ac:dyDescent="0.25">
      <c r="A5051" s="1">
        <v>8540</v>
      </c>
      <c r="B5051" s="19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1">
        <v>479.98400000000004</v>
      </c>
      <c r="R5051" s="1">
        <v>2</v>
      </c>
      <c r="S5051" s="11">
        <v>59.997999999999962</v>
      </c>
      <c r="T5051" s="20" t="str">
        <f>VLOOKUP(N5051,Referans!A:B,2,FALSE)</f>
        <v>Mehmet Kaya</v>
      </c>
      <c r="U5051" s="20" t="str">
        <f>INDEX(Referans!B:B,MATCH(N5051,Referans!A:A,0))</f>
        <v>Mehmet Kaya</v>
      </c>
      <c r="V5051" s="20" t="str">
        <f t="shared" si="78"/>
        <v>KARLI</v>
      </c>
    </row>
    <row r="5052" spans="1:22" x14ac:dyDescent="0.25">
      <c r="A5052" s="1">
        <v>8541</v>
      </c>
      <c r="B5052" s="19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1">
        <v>30.84</v>
      </c>
      <c r="R5052" s="1">
        <v>5</v>
      </c>
      <c r="S5052" s="11">
        <v>9.6374999999999993</v>
      </c>
      <c r="T5052" s="20" t="str">
        <f>VLOOKUP(N5052,Referans!A:B,2,FALSE)</f>
        <v>Ayşe Demir</v>
      </c>
      <c r="U5052" s="20" t="str">
        <f>INDEX(Referans!B:B,MATCH(N5052,Referans!A:A,0))</f>
        <v>Ayşe Demir</v>
      </c>
      <c r="V5052" s="20" t="str">
        <f t="shared" si="78"/>
        <v>KARLI</v>
      </c>
    </row>
    <row r="5053" spans="1:22" x14ac:dyDescent="0.25">
      <c r="A5053" s="1">
        <v>8545</v>
      </c>
      <c r="B5053" s="19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1">
        <v>20.239999999999998</v>
      </c>
      <c r="R5053" s="1">
        <v>1</v>
      </c>
      <c r="S5053" s="11">
        <v>8.7032000000000007</v>
      </c>
      <c r="T5053" s="20" t="str">
        <f>VLOOKUP(N5053,Referans!A:B,2,FALSE)</f>
        <v>Ahmet Yılmaz</v>
      </c>
      <c r="U5053" s="20" t="str">
        <f>INDEX(Referans!B:B,MATCH(N5053,Referans!A:A,0))</f>
        <v>Ahmet Yılmaz</v>
      </c>
      <c r="V5053" s="20" t="str">
        <f t="shared" si="78"/>
        <v>KARLI</v>
      </c>
    </row>
    <row r="5054" spans="1:22" x14ac:dyDescent="0.25">
      <c r="A5054" s="1">
        <v>8546</v>
      </c>
      <c r="B5054" s="19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1">
        <v>39.92</v>
      </c>
      <c r="R5054" s="1">
        <v>4</v>
      </c>
      <c r="S5054" s="11">
        <v>11.177600000000002</v>
      </c>
      <c r="T5054" s="20" t="str">
        <f>VLOOKUP(N5054,Referans!A:B,2,FALSE)</f>
        <v>Ahmet Yılmaz</v>
      </c>
      <c r="U5054" s="20" t="str">
        <f>INDEX(Referans!B:B,MATCH(N5054,Referans!A:A,0))</f>
        <v>Ahmet Yılmaz</v>
      </c>
      <c r="V5054" s="20" t="str">
        <f t="shared" si="78"/>
        <v>KARLI</v>
      </c>
    </row>
    <row r="5055" spans="1:22" x14ac:dyDescent="0.25">
      <c r="A5055" s="1">
        <v>8547</v>
      </c>
      <c r="B5055" s="19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1">
        <v>32.54</v>
      </c>
      <c r="R5055" s="1">
        <v>2</v>
      </c>
      <c r="S5055" s="11">
        <v>15.944599999999998</v>
      </c>
      <c r="T5055" s="20" t="str">
        <f>VLOOKUP(N5055,Referans!A:B,2,FALSE)</f>
        <v>Ayşe Demir</v>
      </c>
      <c r="U5055" s="20" t="str">
        <f>INDEX(Referans!B:B,MATCH(N5055,Referans!A:A,0))</f>
        <v>Ayşe Demir</v>
      </c>
      <c r="V5055" s="20" t="str">
        <f t="shared" si="78"/>
        <v>KARLI</v>
      </c>
    </row>
    <row r="5056" spans="1:22" x14ac:dyDescent="0.25">
      <c r="A5056" s="1">
        <v>8554</v>
      </c>
      <c r="B5056" s="19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1">
        <v>239.92</v>
      </c>
      <c r="R5056" s="1">
        <v>8</v>
      </c>
      <c r="S5056" s="11">
        <v>23.99199999999999</v>
      </c>
      <c r="T5056" s="20" t="str">
        <f>VLOOKUP(N5056,Referans!A:B,2,FALSE)</f>
        <v>Mehmet Kaya</v>
      </c>
      <c r="U5056" s="20" t="str">
        <f>INDEX(Referans!B:B,MATCH(N5056,Referans!A:A,0))</f>
        <v>Mehmet Kaya</v>
      </c>
      <c r="V5056" s="20" t="str">
        <f t="shared" si="78"/>
        <v>KARLI</v>
      </c>
    </row>
    <row r="5057" spans="1:22" x14ac:dyDescent="0.25">
      <c r="A5057" s="1">
        <v>8555</v>
      </c>
      <c r="B5057" s="19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1">
        <v>1056.8599999999999</v>
      </c>
      <c r="R5057" s="1">
        <v>7</v>
      </c>
      <c r="S5057" s="11">
        <v>158.52899999999994</v>
      </c>
      <c r="T5057" s="20" t="str">
        <f>VLOOKUP(N5057,Referans!A:B,2,FALSE)</f>
        <v>Ahmet Yılmaz</v>
      </c>
      <c r="U5057" s="20" t="str">
        <f>INDEX(Referans!B:B,MATCH(N5057,Referans!A:A,0))</f>
        <v>Ahmet Yılmaz</v>
      </c>
      <c r="V5057" s="20" t="str">
        <f t="shared" si="78"/>
        <v>KARLI</v>
      </c>
    </row>
    <row r="5058" spans="1:22" x14ac:dyDescent="0.25">
      <c r="A5058" s="1">
        <v>8558</v>
      </c>
      <c r="B5058" s="19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1">
        <v>453.57600000000002</v>
      </c>
      <c r="R5058" s="1">
        <v>3</v>
      </c>
      <c r="S5058" s="11">
        <v>39.687899999999985</v>
      </c>
      <c r="T5058" s="20" t="str">
        <f>VLOOKUP(N5058,Referans!A:B,2,FALSE)</f>
        <v>Mehmet Kaya</v>
      </c>
      <c r="U5058" s="20" t="str">
        <f>INDEX(Referans!B:B,MATCH(N5058,Referans!A:A,0))</f>
        <v>Mehmet Kaya</v>
      </c>
      <c r="V5058" s="20" t="str">
        <f t="shared" ref="V5058:V5121" si="79">IF(S5058&gt;0,"KARLI",IF(S5058=0,"KAR VEYA ZARAR YOK","ZARARLI"))</f>
        <v>KARLI</v>
      </c>
    </row>
    <row r="5059" spans="1:22" x14ac:dyDescent="0.25">
      <c r="A5059" s="1">
        <v>8559</v>
      </c>
      <c r="B5059" s="19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1">
        <v>45.36</v>
      </c>
      <c r="R5059" s="1">
        <v>9</v>
      </c>
      <c r="S5059" s="11">
        <v>14.741999999999997</v>
      </c>
      <c r="T5059" s="20" t="str">
        <f>VLOOKUP(N5059,Referans!A:B,2,FALSE)</f>
        <v>Ayşe Demir</v>
      </c>
      <c r="U5059" s="20" t="str">
        <f>INDEX(Referans!B:B,MATCH(N5059,Referans!A:A,0))</f>
        <v>Ayşe Demir</v>
      </c>
      <c r="V5059" s="20" t="str">
        <f t="shared" si="79"/>
        <v>KARLI</v>
      </c>
    </row>
    <row r="5060" spans="1:22" x14ac:dyDescent="0.25">
      <c r="A5060" s="1">
        <v>8560</v>
      </c>
      <c r="B5060" s="19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1">
        <v>287.88</v>
      </c>
      <c r="R5060" s="1">
        <v>3</v>
      </c>
      <c r="S5060" s="11">
        <v>35.984999999999999</v>
      </c>
      <c r="T5060" s="20" t="str">
        <f>VLOOKUP(N5060,Referans!A:B,2,FALSE)</f>
        <v>Mehmet Kaya</v>
      </c>
      <c r="U5060" s="20" t="str">
        <f>INDEX(Referans!B:B,MATCH(N5060,Referans!A:A,0))</f>
        <v>Mehmet Kaya</v>
      </c>
      <c r="V5060" s="20" t="str">
        <f t="shared" si="79"/>
        <v>KARLI</v>
      </c>
    </row>
    <row r="5061" spans="1:22" x14ac:dyDescent="0.25">
      <c r="A5061" s="1">
        <v>8561</v>
      </c>
      <c r="B5061" s="19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1">
        <v>131.88000000000002</v>
      </c>
      <c r="R5061" s="1">
        <v>3</v>
      </c>
      <c r="S5061" s="11">
        <v>14.836499999999987</v>
      </c>
      <c r="T5061" s="20" t="str">
        <f>VLOOKUP(N5061,Referans!A:B,2,FALSE)</f>
        <v>Mehmet Kaya</v>
      </c>
      <c r="U5061" s="20" t="str">
        <f>INDEX(Referans!B:B,MATCH(N5061,Referans!A:A,0))</f>
        <v>Mehmet Kaya</v>
      </c>
      <c r="V5061" s="20" t="str">
        <f t="shared" si="79"/>
        <v>KARLI</v>
      </c>
    </row>
    <row r="5062" spans="1:22" x14ac:dyDescent="0.25">
      <c r="A5062" s="1">
        <v>8562</v>
      </c>
      <c r="B5062" s="19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1">
        <v>2.3280000000000003</v>
      </c>
      <c r="R5062" s="1">
        <v>2</v>
      </c>
      <c r="S5062" s="11">
        <v>-0.75660000000000016</v>
      </c>
      <c r="T5062" s="20" t="str">
        <f>VLOOKUP(N5062,Referans!A:B,2,FALSE)</f>
        <v>Ahmet Yılmaz</v>
      </c>
      <c r="U5062" s="20" t="str">
        <f>INDEX(Referans!B:B,MATCH(N5062,Referans!A:A,0))</f>
        <v>Ahmet Yılmaz</v>
      </c>
      <c r="V5062" s="20" t="str">
        <f t="shared" si="79"/>
        <v>ZARARLI</v>
      </c>
    </row>
    <row r="5063" spans="1:22" x14ac:dyDescent="0.25">
      <c r="A5063" s="1">
        <v>8563</v>
      </c>
      <c r="B5063" s="19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1">
        <v>1454.9</v>
      </c>
      <c r="R5063" s="1">
        <v>5</v>
      </c>
      <c r="S5063" s="11">
        <v>378.274</v>
      </c>
      <c r="T5063" s="20" t="str">
        <f>VLOOKUP(N5063,Referans!A:B,2,FALSE)</f>
        <v>Ahmet Yılmaz</v>
      </c>
      <c r="U5063" s="20" t="str">
        <f>INDEX(Referans!B:B,MATCH(N5063,Referans!A:A,0))</f>
        <v>Ahmet Yılmaz</v>
      </c>
      <c r="V5063" s="20" t="str">
        <f t="shared" si="79"/>
        <v>KARLI</v>
      </c>
    </row>
    <row r="5064" spans="1:22" x14ac:dyDescent="0.25">
      <c r="A5064" s="1">
        <v>8564</v>
      </c>
      <c r="B5064" s="19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1">
        <v>4.8420000000000005</v>
      </c>
      <c r="R5064" s="1">
        <v>3</v>
      </c>
      <c r="S5064" s="11">
        <v>-3.5507999999999988</v>
      </c>
      <c r="T5064" s="20" t="str">
        <f>VLOOKUP(N5064,Referans!A:B,2,FALSE)</f>
        <v>Ayşe Demir</v>
      </c>
      <c r="U5064" s="20" t="str">
        <f>INDEX(Referans!B:B,MATCH(N5064,Referans!A:A,0))</f>
        <v>Ayşe Demir</v>
      </c>
      <c r="V5064" s="20" t="str">
        <f t="shared" si="79"/>
        <v>ZARARLI</v>
      </c>
    </row>
    <row r="5065" spans="1:22" x14ac:dyDescent="0.25">
      <c r="A5065" s="1">
        <v>8565</v>
      </c>
      <c r="B5065" s="19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1">
        <v>220.70400000000001</v>
      </c>
      <c r="R5065" s="1">
        <v>6</v>
      </c>
      <c r="S5065" s="11">
        <v>-8.2764000000000379</v>
      </c>
      <c r="T5065" s="20" t="str">
        <f>VLOOKUP(N5065,Referans!A:B,2,FALSE)</f>
        <v>Ahmet Yılmaz</v>
      </c>
      <c r="U5065" s="20" t="str">
        <f>INDEX(Referans!B:B,MATCH(N5065,Referans!A:A,0))</f>
        <v>Ahmet Yılmaz</v>
      </c>
      <c r="V5065" s="20" t="str">
        <f t="shared" si="79"/>
        <v>ZARARLI</v>
      </c>
    </row>
    <row r="5066" spans="1:22" x14ac:dyDescent="0.25">
      <c r="A5066" s="1">
        <v>8566</v>
      </c>
      <c r="B5066" s="19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1">
        <v>67.176000000000002</v>
      </c>
      <c r="R5066" s="1">
        <v>3</v>
      </c>
      <c r="S5066" s="11">
        <v>6.7175999999999974</v>
      </c>
      <c r="T5066" s="20" t="str">
        <f>VLOOKUP(N5066,Referans!A:B,2,FALSE)</f>
        <v>Mehmet Kaya</v>
      </c>
      <c r="U5066" s="20" t="str">
        <f>INDEX(Referans!B:B,MATCH(N5066,Referans!A:A,0))</f>
        <v>Mehmet Kaya</v>
      </c>
      <c r="V5066" s="20" t="str">
        <f t="shared" si="79"/>
        <v>KARLI</v>
      </c>
    </row>
    <row r="5067" spans="1:22" x14ac:dyDescent="0.25">
      <c r="A5067" s="1">
        <v>8567</v>
      </c>
      <c r="B5067" s="19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1">
        <v>15.231999999999999</v>
      </c>
      <c r="R5067" s="1">
        <v>4</v>
      </c>
      <c r="S5067" s="11">
        <v>5.5215999999999994</v>
      </c>
      <c r="T5067" s="20" t="str">
        <f>VLOOKUP(N5067,Referans!A:B,2,FALSE)</f>
        <v>Ayşe Demir</v>
      </c>
      <c r="U5067" s="20" t="str">
        <f>INDEX(Referans!B:B,MATCH(N5067,Referans!A:A,0))</f>
        <v>Ayşe Demir</v>
      </c>
      <c r="V5067" s="20" t="str">
        <f t="shared" si="79"/>
        <v>KARLI</v>
      </c>
    </row>
    <row r="5068" spans="1:22" x14ac:dyDescent="0.25">
      <c r="A5068" s="1">
        <v>8568</v>
      </c>
      <c r="B5068" s="19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1">
        <v>31.104000000000006</v>
      </c>
      <c r="R5068" s="1">
        <v>6</v>
      </c>
      <c r="S5068" s="11">
        <v>10.8864</v>
      </c>
      <c r="T5068" s="20" t="str">
        <f>VLOOKUP(N5068,Referans!A:B,2,FALSE)</f>
        <v>Ayşe Demir</v>
      </c>
      <c r="U5068" s="20" t="str">
        <f>INDEX(Referans!B:B,MATCH(N5068,Referans!A:A,0))</f>
        <v>Ayşe Demir</v>
      </c>
      <c r="V5068" s="20" t="str">
        <f t="shared" si="79"/>
        <v>KARLI</v>
      </c>
    </row>
    <row r="5069" spans="1:22" x14ac:dyDescent="0.25">
      <c r="A5069" s="1">
        <v>8569</v>
      </c>
      <c r="B5069" s="19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1">
        <v>968.74400000000014</v>
      </c>
      <c r="R5069" s="1">
        <v>7</v>
      </c>
      <c r="S5069" s="11">
        <v>314.84180000000003</v>
      </c>
      <c r="T5069" s="20" t="str">
        <f>VLOOKUP(N5069,Referans!A:B,2,FALSE)</f>
        <v>Ayşe Demir</v>
      </c>
      <c r="U5069" s="20" t="str">
        <f>INDEX(Referans!B:B,MATCH(N5069,Referans!A:A,0))</f>
        <v>Ayşe Demir</v>
      </c>
      <c r="V5069" s="20" t="str">
        <f t="shared" si="79"/>
        <v>KARLI</v>
      </c>
    </row>
    <row r="5070" spans="1:22" x14ac:dyDescent="0.25">
      <c r="A5070" s="1">
        <v>8570</v>
      </c>
      <c r="B5070" s="19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1">
        <v>222.35199999999998</v>
      </c>
      <c r="R5070" s="1">
        <v>13</v>
      </c>
      <c r="S5070" s="11">
        <v>77.823200000000014</v>
      </c>
      <c r="T5070" s="20" t="str">
        <f>VLOOKUP(N5070,Referans!A:B,2,FALSE)</f>
        <v>Ayşe Demir</v>
      </c>
      <c r="U5070" s="20" t="str">
        <f>INDEX(Referans!B:B,MATCH(N5070,Referans!A:A,0))</f>
        <v>Ayşe Demir</v>
      </c>
      <c r="V5070" s="20" t="str">
        <f t="shared" si="79"/>
        <v>KARLI</v>
      </c>
    </row>
    <row r="5071" spans="1:22" x14ac:dyDescent="0.25">
      <c r="A5071" s="1">
        <v>8571</v>
      </c>
      <c r="B5071" s="19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1">
        <v>479.98400000000004</v>
      </c>
      <c r="R5071" s="1">
        <v>2</v>
      </c>
      <c r="S5071" s="11">
        <v>89.996999999999986</v>
      </c>
      <c r="T5071" s="20" t="str">
        <f>VLOOKUP(N5071,Referans!A:B,2,FALSE)</f>
        <v>Mehmet Kaya</v>
      </c>
      <c r="U5071" s="20" t="str">
        <f>INDEX(Referans!B:B,MATCH(N5071,Referans!A:A,0))</f>
        <v>Mehmet Kaya</v>
      </c>
      <c r="V5071" s="20" t="str">
        <f t="shared" si="79"/>
        <v>KARLI</v>
      </c>
    </row>
    <row r="5072" spans="1:22" x14ac:dyDescent="0.25">
      <c r="A5072" s="1">
        <v>8572</v>
      </c>
      <c r="B5072" s="19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1">
        <v>10.272000000000002</v>
      </c>
      <c r="R5072" s="1">
        <v>3</v>
      </c>
      <c r="S5072" s="11">
        <v>3.2099999999999982</v>
      </c>
      <c r="T5072" s="20" t="str">
        <f>VLOOKUP(N5072,Referans!A:B,2,FALSE)</f>
        <v>Ayşe Demir</v>
      </c>
      <c r="U5072" s="20" t="str">
        <f>INDEX(Referans!B:B,MATCH(N5072,Referans!A:A,0))</f>
        <v>Ayşe Demir</v>
      </c>
      <c r="V5072" s="20" t="str">
        <f t="shared" si="79"/>
        <v>KARLI</v>
      </c>
    </row>
    <row r="5073" spans="1:22" x14ac:dyDescent="0.25">
      <c r="A5073" s="1">
        <v>8576</v>
      </c>
      <c r="B5073" s="19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1">
        <v>14.336000000000002</v>
      </c>
      <c r="R5073" s="1">
        <v>4</v>
      </c>
      <c r="S5073" s="11">
        <v>0.89599999999999991</v>
      </c>
      <c r="T5073" s="20" t="str">
        <f>VLOOKUP(N5073,Referans!A:B,2,FALSE)</f>
        <v>Ayşe Demir</v>
      </c>
      <c r="U5073" s="20" t="str">
        <f>INDEX(Referans!B:B,MATCH(N5073,Referans!A:A,0))</f>
        <v>Ayşe Demir</v>
      </c>
      <c r="V5073" s="20" t="str">
        <f t="shared" si="79"/>
        <v>KARLI</v>
      </c>
    </row>
    <row r="5074" spans="1:22" x14ac:dyDescent="0.25">
      <c r="A5074" s="1">
        <v>8577</v>
      </c>
      <c r="B5074" s="19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1">
        <v>102.3</v>
      </c>
      <c r="R5074" s="1">
        <v>1</v>
      </c>
      <c r="S5074" s="11">
        <v>26.597999999999999</v>
      </c>
      <c r="T5074" s="20" t="str">
        <f>VLOOKUP(N5074,Referans!A:B,2,FALSE)</f>
        <v>Ahmet Yılmaz</v>
      </c>
      <c r="U5074" s="20" t="str">
        <f>INDEX(Referans!B:B,MATCH(N5074,Referans!A:A,0))</f>
        <v>Ahmet Yılmaz</v>
      </c>
      <c r="V5074" s="20" t="str">
        <f t="shared" si="79"/>
        <v>KARLI</v>
      </c>
    </row>
    <row r="5075" spans="1:22" x14ac:dyDescent="0.25">
      <c r="A5075" s="1">
        <v>8578</v>
      </c>
      <c r="B5075" s="19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1">
        <v>607.52</v>
      </c>
      <c r="R5075" s="1">
        <v>2</v>
      </c>
      <c r="S5075" s="11">
        <v>97.203200000000038</v>
      </c>
      <c r="T5075" s="20" t="str">
        <f>VLOOKUP(N5075,Referans!A:B,2,FALSE)</f>
        <v>Ahmet Yılmaz</v>
      </c>
      <c r="U5075" s="20" t="str">
        <f>INDEX(Referans!B:B,MATCH(N5075,Referans!A:A,0))</f>
        <v>Ahmet Yılmaz</v>
      </c>
      <c r="V5075" s="20" t="str">
        <f t="shared" si="79"/>
        <v>KARLI</v>
      </c>
    </row>
    <row r="5076" spans="1:22" x14ac:dyDescent="0.25">
      <c r="A5076" s="1">
        <v>8579</v>
      </c>
      <c r="B5076" s="19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1">
        <v>31.16</v>
      </c>
      <c r="R5076" s="1">
        <v>2</v>
      </c>
      <c r="S5076" s="11">
        <v>7.7899999999999991</v>
      </c>
      <c r="T5076" s="20" t="str">
        <f>VLOOKUP(N5076,Referans!A:B,2,FALSE)</f>
        <v>Ayşe Demir</v>
      </c>
      <c r="U5076" s="20" t="str">
        <f>INDEX(Referans!B:B,MATCH(N5076,Referans!A:A,0))</f>
        <v>Ayşe Demir</v>
      </c>
      <c r="V5076" s="20" t="str">
        <f t="shared" si="79"/>
        <v>KARLI</v>
      </c>
    </row>
    <row r="5077" spans="1:22" x14ac:dyDescent="0.25">
      <c r="A5077" s="1">
        <v>8580</v>
      </c>
      <c r="B5077" s="19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1">
        <v>2.61</v>
      </c>
      <c r="R5077" s="1">
        <v>1</v>
      </c>
      <c r="S5077" s="11">
        <v>1.2005999999999999</v>
      </c>
      <c r="T5077" s="20" t="str">
        <f>VLOOKUP(N5077,Referans!A:B,2,FALSE)</f>
        <v>Ayşe Demir</v>
      </c>
      <c r="U5077" s="20" t="str">
        <f>INDEX(Referans!B:B,MATCH(N5077,Referans!A:A,0))</f>
        <v>Ayşe Demir</v>
      </c>
      <c r="V5077" s="20" t="str">
        <f t="shared" si="79"/>
        <v>KARLI</v>
      </c>
    </row>
    <row r="5078" spans="1:22" x14ac:dyDescent="0.25">
      <c r="A5078" s="1">
        <v>8586</v>
      </c>
      <c r="B5078" s="19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1">
        <v>11.088000000000003</v>
      </c>
      <c r="R5078" s="1">
        <v>7</v>
      </c>
      <c r="S5078" s="11">
        <v>-8.1311999999999998</v>
      </c>
      <c r="T5078" s="20" t="str">
        <f>VLOOKUP(N5078,Referans!A:B,2,FALSE)</f>
        <v>Ayşe Demir</v>
      </c>
      <c r="U5078" s="20" t="str">
        <f>INDEX(Referans!B:B,MATCH(N5078,Referans!A:A,0))</f>
        <v>Ayşe Demir</v>
      </c>
      <c r="V5078" s="20" t="str">
        <f t="shared" si="79"/>
        <v>ZARARLI</v>
      </c>
    </row>
    <row r="5079" spans="1:22" x14ac:dyDescent="0.25">
      <c r="A5079" s="1">
        <v>8587</v>
      </c>
      <c r="B5079" s="19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1">
        <v>1287.45</v>
      </c>
      <c r="R5079" s="1">
        <v>5</v>
      </c>
      <c r="S5079" s="11">
        <v>244.61549999999988</v>
      </c>
      <c r="T5079" s="20" t="str">
        <f>VLOOKUP(N5079,Referans!A:B,2,FALSE)</f>
        <v>Mehmet Kaya</v>
      </c>
      <c r="U5079" s="20" t="str">
        <f>INDEX(Referans!B:B,MATCH(N5079,Referans!A:A,0))</f>
        <v>Mehmet Kaya</v>
      </c>
      <c r="V5079" s="20" t="str">
        <f t="shared" si="79"/>
        <v>KARLI</v>
      </c>
    </row>
    <row r="5080" spans="1:22" x14ac:dyDescent="0.25">
      <c r="A5080" s="1">
        <v>8588</v>
      </c>
      <c r="B5080" s="19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1">
        <v>168.1</v>
      </c>
      <c r="R5080" s="1">
        <v>5</v>
      </c>
      <c r="S5080" s="11">
        <v>43.705999999999996</v>
      </c>
      <c r="T5080" s="20" t="str">
        <f>VLOOKUP(N5080,Referans!A:B,2,FALSE)</f>
        <v>Ayşe Demir</v>
      </c>
      <c r="U5080" s="20" t="str">
        <f>INDEX(Referans!B:B,MATCH(N5080,Referans!A:A,0))</f>
        <v>Ayşe Demir</v>
      </c>
      <c r="V5080" s="20" t="str">
        <f t="shared" si="79"/>
        <v>KARLI</v>
      </c>
    </row>
    <row r="5081" spans="1:22" x14ac:dyDescent="0.25">
      <c r="A5081" s="1">
        <v>8590</v>
      </c>
      <c r="B5081" s="19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1">
        <v>4.7679999999999998</v>
      </c>
      <c r="R5081" s="1">
        <v>2</v>
      </c>
      <c r="S5081" s="11">
        <v>0.47680000000000011</v>
      </c>
      <c r="T5081" s="20" t="str">
        <f>VLOOKUP(N5081,Referans!A:B,2,FALSE)</f>
        <v>Ayşe Demir</v>
      </c>
      <c r="U5081" s="20" t="str">
        <f>INDEX(Referans!B:B,MATCH(N5081,Referans!A:A,0))</f>
        <v>Ayşe Demir</v>
      </c>
      <c r="V5081" s="20" t="str">
        <f t="shared" si="79"/>
        <v>KARLI</v>
      </c>
    </row>
    <row r="5082" spans="1:22" x14ac:dyDescent="0.25">
      <c r="A5082" s="1">
        <v>8591</v>
      </c>
      <c r="B5082" s="19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1">
        <v>7.98</v>
      </c>
      <c r="R5082" s="1">
        <v>3</v>
      </c>
      <c r="S5082" s="11">
        <v>3.9102000000000006</v>
      </c>
      <c r="T5082" s="20" t="str">
        <f>VLOOKUP(N5082,Referans!A:B,2,FALSE)</f>
        <v>Ayşe Demir</v>
      </c>
      <c r="U5082" s="20" t="str">
        <f>INDEX(Referans!B:B,MATCH(N5082,Referans!A:A,0))</f>
        <v>Ayşe Demir</v>
      </c>
      <c r="V5082" s="20" t="str">
        <f t="shared" si="79"/>
        <v>KARLI</v>
      </c>
    </row>
    <row r="5083" spans="1:22" x14ac:dyDescent="0.25">
      <c r="A5083" s="1">
        <v>8592</v>
      </c>
      <c r="B5083" s="19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1">
        <v>18.687999999999999</v>
      </c>
      <c r="R5083" s="1">
        <v>2</v>
      </c>
      <c r="S5083" s="11">
        <v>7.008</v>
      </c>
      <c r="T5083" s="20" t="str">
        <f>VLOOKUP(N5083,Referans!A:B,2,FALSE)</f>
        <v>Ayşe Demir</v>
      </c>
      <c r="U5083" s="20" t="str">
        <f>INDEX(Referans!B:B,MATCH(N5083,Referans!A:A,0))</f>
        <v>Ayşe Demir</v>
      </c>
      <c r="V5083" s="20" t="str">
        <f t="shared" si="79"/>
        <v>KARLI</v>
      </c>
    </row>
    <row r="5084" spans="1:22" x14ac:dyDescent="0.25">
      <c r="A5084" s="1">
        <v>8593</v>
      </c>
      <c r="B5084" s="19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1">
        <v>11.664000000000001</v>
      </c>
      <c r="R5084" s="1">
        <v>3</v>
      </c>
      <c r="S5084" s="11">
        <v>3.3534000000000006</v>
      </c>
      <c r="T5084" s="20" t="str">
        <f>VLOOKUP(N5084,Referans!A:B,2,FALSE)</f>
        <v>Ahmet Yılmaz</v>
      </c>
      <c r="U5084" s="20" t="str">
        <f>INDEX(Referans!B:B,MATCH(N5084,Referans!A:A,0))</f>
        <v>Ahmet Yılmaz</v>
      </c>
      <c r="V5084" s="20" t="str">
        <f t="shared" si="79"/>
        <v>KARLI</v>
      </c>
    </row>
    <row r="5085" spans="1:22" x14ac:dyDescent="0.25">
      <c r="A5085" s="1">
        <v>8594</v>
      </c>
      <c r="B5085" s="19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1">
        <v>191.976</v>
      </c>
      <c r="R5085" s="1">
        <v>3</v>
      </c>
      <c r="S5085" s="11">
        <v>38.395199999999988</v>
      </c>
      <c r="T5085" s="20" t="str">
        <f>VLOOKUP(N5085,Referans!A:B,2,FALSE)</f>
        <v>Mehmet Kaya</v>
      </c>
      <c r="U5085" s="20" t="str">
        <f>INDEX(Referans!B:B,MATCH(N5085,Referans!A:A,0))</f>
        <v>Mehmet Kaya</v>
      </c>
      <c r="V5085" s="20" t="str">
        <f t="shared" si="79"/>
        <v>KARLI</v>
      </c>
    </row>
    <row r="5086" spans="1:22" x14ac:dyDescent="0.25">
      <c r="A5086" s="1">
        <v>8595</v>
      </c>
      <c r="B5086" s="19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1">
        <v>499.16800000000006</v>
      </c>
      <c r="R5086" s="1">
        <v>4</v>
      </c>
      <c r="S5086" s="11">
        <v>31.197999999999993</v>
      </c>
      <c r="T5086" s="20" t="str">
        <f>VLOOKUP(N5086,Referans!A:B,2,FALSE)</f>
        <v>Mehmet Kaya</v>
      </c>
      <c r="U5086" s="20" t="str">
        <f>INDEX(Referans!B:B,MATCH(N5086,Referans!A:A,0))</f>
        <v>Mehmet Kaya</v>
      </c>
      <c r="V5086" s="20" t="str">
        <f t="shared" si="79"/>
        <v>KARLI</v>
      </c>
    </row>
    <row r="5087" spans="1:22" x14ac:dyDescent="0.25">
      <c r="A5087" s="1">
        <v>8598</v>
      </c>
      <c r="B5087" s="19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1">
        <v>67.13600000000001</v>
      </c>
      <c r="R5087" s="1">
        <v>4</v>
      </c>
      <c r="S5087" s="11">
        <v>25.175999999999998</v>
      </c>
      <c r="T5087" s="20" t="str">
        <f>VLOOKUP(N5087,Referans!A:B,2,FALSE)</f>
        <v>Ayşe Demir</v>
      </c>
      <c r="U5087" s="20" t="str">
        <f>INDEX(Referans!B:B,MATCH(N5087,Referans!A:A,0))</f>
        <v>Ayşe Demir</v>
      </c>
      <c r="V5087" s="20" t="str">
        <f t="shared" si="79"/>
        <v>KARLI</v>
      </c>
    </row>
    <row r="5088" spans="1:22" x14ac:dyDescent="0.25">
      <c r="A5088" s="1">
        <v>8604</v>
      </c>
      <c r="B5088" s="19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1">
        <v>30.080000000000002</v>
      </c>
      <c r="R5088" s="1">
        <v>2</v>
      </c>
      <c r="S5088" s="11">
        <v>-5.2640000000000002</v>
      </c>
      <c r="T5088" s="20" t="str">
        <f>VLOOKUP(N5088,Referans!A:B,2,FALSE)</f>
        <v>Mehmet Kaya</v>
      </c>
      <c r="U5088" s="20" t="str">
        <f>INDEX(Referans!B:B,MATCH(N5088,Referans!A:A,0))</f>
        <v>Mehmet Kaya</v>
      </c>
      <c r="V5088" s="20" t="str">
        <f t="shared" si="79"/>
        <v>ZARARLI</v>
      </c>
    </row>
    <row r="5089" spans="1:22" x14ac:dyDescent="0.25">
      <c r="A5089" s="1">
        <v>8605</v>
      </c>
      <c r="B5089" s="19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1">
        <v>165.60000000000002</v>
      </c>
      <c r="R5089" s="1">
        <v>3</v>
      </c>
      <c r="S5089" s="11">
        <v>-6.2100000000000151</v>
      </c>
      <c r="T5089" s="20" t="str">
        <f>VLOOKUP(N5089,Referans!A:B,2,FALSE)</f>
        <v>Mehmet Kaya</v>
      </c>
      <c r="U5089" s="20" t="str">
        <f>INDEX(Referans!B:B,MATCH(N5089,Referans!A:A,0))</f>
        <v>Mehmet Kaya</v>
      </c>
      <c r="V5089" s="20" t="str">
        <f t="shared" si="79"/>
        <v>ZARARLI</v>
      </c>
    </row>
    <row r="5090" spans="1:22" x14ac:dyDescent="0.25">
      <c r="A5090" s="1">
        <v>8606</v>
      </c>
      <c r="B5090" s="19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1">
        <v>180.96</v>
      </c>
      <c r="R5090" s="1">
        <v>5</v>
      </c>
      <c r="S5090" s="11">
        <v>13.571999999999996</v>
      </c>
      <c r="T5090" s="20" t="str">
        <f>VLOOKUP(N5090,Referans!A:B,2,FALSE)</f>
        <v>Mehmet Kaya</v>
      </c>
      <c r="U5090" s="20" t="str">
        <f>INDEX(Referans!B:B,MATCH(N5090,Referans!A:A,0))</f>
        <v>Mehmet Kaya</v>
      </c>
      <c r="V5090" s="20" t="str">
        <f t="shared" si="79"/>
        <v>KARLI</v>
      </c>
    </row>
    <row r="5091" spans="1:22" x14ac:dyDescent="0.25">
      <c r="A5091" s="1">
        <v>8607</v>
      </c>
      <c r="B5091" s="19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1">
        <v>23.18</v>
      </c>
      <c r="R5091" s="1">
        <v>2</v>
      </c>
      <c r="S5091" s="11">
        <v>7.6493999999999982</v>
      </c>
      <c r="T5091" s="20" t="str">
        <f>VLOOKUP(N5091,Referans!A:B,2,FALSE)</f>
        <v>Mehmet Kaya</v>
      </c>
      <c r="U5091" s="20" t="str">
        <f>INDEX(Referans!B:B,MATCH(N5091,Referans!A:A,0))</f>
        <v>Mehmet Kaya</v>
      </c>
      <c r="V5091" s="20" t="str">
        <f t="shared" si="79"/>
        <v>KARLI</v>
      </c>
    </row>
    <row r="5092" spans="1:22" x14ac:dyDescent="0.25">
      <c r="A5092" s="1">
        <v>8612</v>
      </c>
      <c r="B5092" s="19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1">
        <v>82.95</v>
      </c>
      <c r="R5092" s="1">
        <v>5</v>
      </c>
      <c r="S5092" s="11">
        <v>29.032499999999999</v>
      </c>
      <c r="T5092" s="20" t="str">
        <f>VLOOKUP(N5092,Referans!A:B,2,FALSE)</f>
        <v>Mehmet Kaya</v>
      </c>
      <c r="U5092" s="20" t="str">
        <f>INDEX(Referans!B:B,MATCH(N5092,Referans!A:A,0))</f>
        <v>Mehmet Kaya</v>
      </c>
      <c r="V5092" s="20" t="str">
        <f t="shared" si="79"/>
        <v>KARLI</v>
      </c>
    </row>
    <row r="5093" spans="1:22" x14ac:dyDescent="0.25">
      <c r="A5093" s="1">
        <v>8613</v>
      </c>
      <c r="B5093" s="19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1">
        <v>39.68</v>
      </c>
      <c r="R5093" s="1">
        <v>2</v>
      </c>
      <c r="S5093" s="11">
        <v>10.316800000000001</v>
      </c>
      <c r="T5093" s="20" t="str">
        <f>VLOOKUP(N5093,Referans!A:B,2,FALSE)</f>
        <v>Ayşe Demir</v>
      </c>
      <c r="U5093" s="20" t="str">
        <f>INDEX(Referans!B:B,MATCH(N5093,Referans!A:A,0))</f>
        <v>Ayşe Demir</v>
      </c>
      <c r="V5093" s="20" t="str">
        <f t="shared" si="79"/>
        <v>KARLI</v>
      </c>
    </row>
    <row r="5094" spans="1:22" x14ac:dyDescent="0.25">
      <c r="A5094" s="1">
        <v>8614</v>
      </c>
      <c r="B5094" s="19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1">
        <v>479.97</v>
      </c>
      <c r="R5094" s="1">
        <v>3</v>
      </c>
      <c r="S5094" s="11">
        <v>177.58890000000002</v>
      </c>
      <c r="T5094" s="20" t="str">
        <f>VLOOKUP(N5094,Referans!A:B,2,FALSE)</f>
        <v>Mehmet Kaya</v>
      </c>
      <c r="U5094" s="20" t="str">
        <f>INDEX(Referans!B:B,MATCH(N5094,Referans!A:A,0))</f>
        <v>Mehmet Kaya</v>
      </c>
      <c r="V5094" s="20" t="str">
        <f t="shared" si="79"/>
        <v>KARLI</v>
      </c>
    </row>
    <row r="5095" spans="1:22" x14ac:dyDescent="0.25">
      <c r="A5095" s="1">
        <v>8615</v>
      </c>
      <c r="B5095" s="19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1">
        <v>7.38</v>
      </c>
      <c r="R5095" s="1">
        <v>2</v>
      </c>
      <c r="S5095" s="11">
        <v>3.4685999999999999</v>
      </c>
      <c r="T5095" s="20" t="str">
        <f>VLOOKUP(N5095,Referans!A:B,2,FALSE)</f>
        <v>Ayşe Demir</v>
      </c>
      <c r="U5095" s="20" t="str">
        <f>INDEX(Referans!B:B,MATCH(N5095,Referans!A:A,0))</f>
        <v>Ayşe Demir</v>
      </c>
      <c r="V5095" s="20" t="str">
        <f t="shared" si="79"/>
        <v>KARLI</v>
      </c>
    </row>
    <row r="5096" spans="1:22" x14ac:dyDescent="0.25">
      <c r="A5096" s="1">
        <v>8616</v>
      </c>
      <c r="B5096" s="19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1">
        <v>14.256000000000002</v>
      </c>
      <c r="R5096" s="1">
        <v>3</v>
      </c>
      <c r="S5096" s="11">
        <v>4.4550000000000001</v>
      </c>
      <c r="T5096" s="20" t="str">
        <f>VLOOKUP(N5096,Referans!A:B,2,FALSE)</f>
        <v>Ayşe Demir</v>
      </c>
      <c r="U5096" s="20" t="str">
        <f>INDEX(Referans!B:B,MATCH(N5096,Referans!A:A,0))</f>
        <v>Ayşe Demir</v>
      </c>
      <c r="V5096" s="20" t="str">
        <f t="shared" si="79"/>
        <v>KARLI</v>
      </c>
    </row>
    <row r="5097" spans="1:22" x14ac:dyDescent="0.25">
      <c r="A5097" s="1">
        <v>8617</v>
      </c>
      <c r="B5097" s="19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1">
        <v>81.98</v>
      </c>
      <c r="R5097" s="1">
        <v>2</v>
      </c>
      <c r="S5097" s="11">
        <v>40.170200000000001</v>
      </c>
      <c r="T5097" s="20" t="str">
        <f>VLOOKUP(N5097,Referans!A:B,2,FALSE)</f>
        <v>Ayşe Demir</v>
      </c>
      <c r="U5097" s="20" t="str">
        <f>INDEX(Referans!B:B,MATCH(N5097,Referans!A:A,0))</f>
        <v>Ayşe Demir</v>
      </c>
      <c r="V5097" s="20" t="str">
        <f t="shared" si="79"/>
        <v>KARLI</v>
      </c>
    </row>
    <row r="5098" spans="1:22" x14ac:dyDescent="0.25">
      <c r="A5098" s="1">
        <v>8618</v>
      </c>
      <c r="B5098" s="19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1">
        <v>39.624000000000009</v>
      </c>
      <c r="R5098" s="1">
        <v>3</v>
      </c>
      <c r="S5098" s="11">
        <v>13.868400000000001</v>
      </c>
      <c r="T5098" s="20" t="str">
        <f>VLOOKUP(N5098,Referans!A:B,2,FALSE)</f>
        <v>Ayşe Demir</v>
      </c>
      <c r="U5098" s="20" t="str">
        <f>INDEX(Referans!B:B,MATCH(N5098,Referans!A:A,0))</f>
        <v>Ayşe Demir</v>
      </c>
      <c r="V5098" s="20" t="str">
        <f t="shared" si="79"/>
        <v>KARLI</v>
      </c>
    </row>
    <row r="5099" spans="1:22" x14ac:dyDescent="0.25">
      <c r="A5099" s="1">
        <v>8619</v>
      </c>
      <c r="B5099" s="19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1">
        <v>399.67200000000003</v>
      </c>
      <c r="R5099" s="1">
        <v>7</v>
      </c>
      <c r="S5099" s="11">
        <v>-14.987700000000061</v>
      </c>
      <c r="T5099" s="20" t="str">
        <f>VLOOKUP(N5099,Referans!A:B,2,FALSE)</f>
        <v>Ahmet Yılmaz</v>
      </c>
      <c r="U5099" s="20" t="str">
        <f>INDEX(Referans!B:B,MATCH(N5099,Referans!A:A,0))</f>
        <v>Ahmet Yılmaz</v>
      </c>
      <c r="V5099" s="20" t="str">
        <f t="shared" si="79"/>
        <v>ZARARLI</v>
      </c>
    </row>
    <row r="5100" spans="1:22" x14ac:dyDescent="0.25">
      <c r="A5100" s="1">
        <v>8620</v>
      </c>
      <c r="B5100" s="19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1">
        <v>65.12</v>
      </c>
      <c r="R5100" s="1">
        <v>4</v>
      </c>
      <c r="S5100" s="11">
        <v>16.931200000000004</v>
      </c>
      <c r="T5100" s="20" t="str">
        <f>VLOOKUP(N5100,Referans!A:B,2,FALSE)</f>
        <v>Ayşe Demir</v>
      </c>
      <c r="U5100" s="20" t="str">
        <f>INDEX(Referans!B:B,MATCH(N5100,Referans!A:A,0))</f>
        <v>Ayşe Demir</v>
      </c>
      <c r="V5100" s="20" t="str">
        <f t="shared" si="79"/>
        <v>KARLI</v>
      </c>
    </row>
    <row r="5101" spans="1:22" x14ac:dyDescent="0.25">
      <c r="A5101" s="1">
        <v>8621</v>
      </c>
      <c r="B5101" s="19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1">
        <v>30.560000000000002</v>
      </c>
      <c r="R5101" s="1">
        <v>5</v>
      </c>
      <c r="S5101" s="11">
        <v>-19.863999999999997</v>
      </c>
      <c r="T5101" s="20" t="str">
        <f>VLOOKUP(N5101,Referans!A:B,2,FALSE)</f>
        <v>Ahmet Yılmaz</v>
      </c>
      <c r="U5101" s="20" t="str">
        <f>INDEX(Referans!B:B,MATCH(N5101,Referans!A:A,0))</f>
        <v>Ahmet Yılmaz</v>
      </c>
      <c r="V5101" s="20" t="str">
        <f t="shared" si="79"/>
        <v>ZARARLI</v>
      </c>
    </row>
    <row r="5102" spans="1:22" x14ac:dyDescent="0.25">
      <c r="A5102" s="1">
        <v>8622</v>
      </c>
      <c r="B5102" s="19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1">
        <v>20.768000000000001</v>
      </c>
      <c r="R5102" s="1">
        <v>2</v>
      </c>
      <c r="S5102" s="11">
        <v>2.3363999999999976</v>
      </c>
      <c r="T5102" s="20" t="str">
        <f>VLOOKUP(N5102,Referans!A:B,2,FALSE)</f>
        <v>Ayşe Demir</v>
      </c>
      <c r="U5102" s="20" t="str">
        <f>INDEX(Referans!B:B,MATCH(N5102,Referans!A:A,0))</f>
        <v>Ayşe Demir</v>
      </c>
      <c r="V5102" s="20" t="str">
        <f t="shared" si="79"/>
        <v>KARLI</v>
      </c>
    </row>
    <row r="5103" spans="1:22" x14ac:dyDescent="0.25">
      <c r="A5103" s="1">
        <v>8623</v>
      </c>
      <c r="B5103" s="19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1">
        <v>39.808</v>
      </c>
      <c r="R5103" s="1">
        <v>4</v>
      </c>
      <c r="S5103" s="11">
        <v>3.9808000000000003</v>
      </c>
      <c r="T5103" s="20" t="str">
        <f>VLOOKUP(N5103,Referans!A:B,2,FALSE)</f>
        <v>Ayşe Demir</v>
      </c>
      <c r="U5103" s="20" t="str">
        <f>INDEX(Referans!B:B,MATCH(N5103,Referans!A:A,0))</f>
        <v>Ayşe Demir</v>
      </c>
      <c r="V5103" s="20" t="str">
        <f t="shared" si="79"/>
        <v>KARLI</v>
      </c>
    </row>
    <row r="5104" spans="1:22" x14ac:dyDescent="0.25">
      <c r="A5104" s="1">
        <v>8632</v>
      </c>
      <c r="B5104" s="19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1">
        <v>177.45000000000002</v>
      </c>
      <c r="R5104" s="1">
        <v>5</v>
      </c>
      <c r="S5104" s="11">
        <v>-78.078000000000003</v>
      </c>
      <c r="T5104" s="20" t="str">
        <f>VLOOKUP(N5104,Referans!A:B,2,FALSE)</f>
        <v>Ahmet Yılmaz</v>
      </c>
      <c r="U5104" s="20" t="str">
        <f>INDEX(Referans!B:B,MATCH(N5104,Referans!A:A,0))</f>
        <v>Ahmet Yılmaz</v>
      </c>
      <c r="V5104" s="20" t="str">
        <f t="shared" si="79"/>
        <v>ZARARLI</v>
      </c>
    </row>
    <row r="5105" spans="1:22" x14ac:dyDescent="0.25">
      <c r="A5105" s="1">
        <v>8633</v>
      </c>
      <c r="B5105" s="19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1">
        <v>1369.7640000000001</v>
      </c>
      <c r="R5105" s="1">
        <v>6</v>
      </c>
      <c r="S5105" s="11">
        <v>-913.17599999999993</v>
      </c>
      <c r="T5105" s="20" t="str">
        <f>VLOOKUP(N5105,Referans!A:B,2,FALSE)</f>
        <v>Ayşe Demir</v>
      </c>
      <c r="U5105" s="20" t="str">
        <f>INDEX(Referans!B:B,MATCH(N5105,Referans!A:A,0))</f>
        <v>Ayşe Demir</v>
      </c>
      <c r="V5105" s="20" t="str">
        <f t="shared" si="79"/>
        <v>ZARARLI</v>
      </c>
    </row>
    <row r="5106" spans="1:22" x14ac:dyDescent="0.25">
      <c r="A5106" s="1">
        <v>8634</v>
      </c>
      <c r="B5106" s="19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1">
        <v>9.48</v>
      </c>
      <c r="R5106" s="1">
        <v>3</v>
      </c>
      <c r="S5106" s="11">
        <v>0.7110000000000003</v>
      </c>
      <c r="T5106" s="20" t="str">
        <f>VLOOKUP(N5106,Referans!A:B,2,FALSE)</f>
        <v>Ayşe Demir</v>
      </c>
      <c r="U5106" s="20" t="str">
        <f>INDEX(Referans!B:B,MATCH(N5106,Referans!A:A,0))</f>
        <v>Ayşe Demir</v>
      </c>
      <c r="V5106" s="20" t="str">
        <f t="shared" si="79"/>
        <v>KARLI</v>
      </c>
    </row>
    <row r="5107" spans="1:22" x14ac:dyDescent="0.25">
      <c r="A5107" s="1">
        <v>8635</v>
      </c>
      <c r="B5107" s="19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1">
        <v>130.97999999999999</v>
      </c>
      <c r="R5107" s="1">
        <v>2</v>
      </c>
      <c r="S5107" s="11">
        <v>-89.066399999999987</v>
      </c>
      <c r="T5107" s="20" t="str">
        <f>VLOOKUP(N5107,Referans!A:B,2,FALSE)</f>
        <v>Ahmet Yılmaz</v>
      </c>
      <c r="U5107" s="20" t="str">
        <f>INDEX(Referans!B:B,MATCH(N5107,Referans!A:A,0))</f>
        <v>Ahmet Yılmaz</v>
      </c>
      <c r="V5107" s="20" t="str">
        <f t="shared" si="79"/>
        <v>ZARARLI</v>
      </c>
    </row>
    <row r="5108" spans="1:22" x14ac:dyDescent="0.25">
      <c r="A5108" s="1">
        <v>8638</v>
      </c>
      <c r="B5108" s="19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1">
        <v>139.58000000000001</v>
      </c>
      <c r="R5108" s="1">
        <v>7</v>
      </c>
      <c r="S5108" s="11">
        <v>39.082400000000007</v>
      </c>
      <c r="T5108" s="20" t="str">
        <f>VLOOKUP(N5108,Referans!A:B,2,FALSE)</f>
        <v>Ahmet Yılmaz</v>
      </c>
      <c r="U5108" s="20" t="str">
        <f>INDEX(Referans!B:B,MATCH(N5108,Referans!A:A,0))</f>
        <v>Ahmet Yılmaz</v>
      </c>
      <c r="V5108" s="20" t="str">
        <f t="shared" si="79"/>
        <v>KARLI</v>
      </c>
    </row>
    <row r="5109" spans="1:22" x14ac:dyDescent="0.25">
      <c r="A5109" s="1">
        <v>8639</v>
      </c>
      <c r="B5109" s="19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1">
        <v>399.95</v>
      </c>
      <c r="R5109" s="1">
        <v>5</v>
      </c>
      <c r="S5109" s="11">
        <v>143.982</v>
      </c>
      <c r="T5109" s="20" t="str">
        <f>VLOOKUP(N5109,Referans!A:B,2,FALSE)</f>
        <v>Mehmet Kaya</v>
      </c>
      <c r="U5109" s="20" t="str">
        <f>INDEX(Referans!B:B,MATCH(N5109,Referans!A:A,0))</f>
        <v>Mehmet Kaya</v>
      </c>
      <c r="V5109" s="20" t="str">
        <f t="shared" si="79"/>
        <v>KARLI</v>
      </c>
    </row>
    <row r="5110" spans="1:22" x14ac:dyDescent="0.25">
      <c r="A5110" s="1">
        <v>8641</v>
      </c>
      <c r="B5110" s="19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1">
        <v>760.97999999999979</v>
      </c>
      <c r="R5110" s="1">
        <v>5</v>
      </c>
      <c r="S5110" s="11">
        <v>-1141.47</v>
      </c>
      <c r="T5110" s="20" t="str">
        <f>VLOOKUP(N5110,Referans!A:B,2,FALSE)</f>
        <v>Ayşe Demir</v>
      </c>
      <c r="U5110" s="20" t="str">
        <f>INDEX(Referans!B:B,MATCH(N5110,Referans!A:A,0))</f>
        <v>Ayşe Demir</v>
      </c>
      <c r="V5110" s="20" t="str">
        <f t="shared" si="79"/>
        <v>ZARARLI</v>
      </c>
    </row>
    <row r="5111" spans="1:22" x14ac:dyDescent="0.25">
      <c r="A5111" s="1">
        <v>8642</v>
      </c>
      <c r="B5111" s="19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1">
        <v>67.860000000000014</v>
      </c>
      <c r="R5111" s="1">
        <v>6</v>
      </c>
      <c r="S5111" s="11">
        <v>-45.239999999999995</v>
      </c>
      <c r="T5111" s="20" t="str">
        <f>VLOOKUP(N5111,Referans!A:B,2,FALSE)</f>
        <v>Ayşe Demir</v>
      </c>
      <c r="U5111" s="20" t="str">
        <f>INDEX(Referans!B:B,MATCH(N5111,Referans!A:A,0))</f>
        <v>Ayşe Demir</v>
      </c>
      <c r="V5111" s="20" t="str">
        <f t="shared" si="79"/>
        <v>ZARARLI</v>
      </c>
    </row>
    <row r="5112" spans="1:22" x14ac:dyDescent="0.25">
      <c r="A5112" s="1">
        <v>8647</v>
      </c>
      <c r="B5112" s="19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1">
        <v>194.35200000000003</v>
      </c>
      <c r="R5112" s="1">
        <v>3</v>
      </c>
      <c r="S5112" s="11">
        <v>19.435200000000009</v>
      </c>
      <c r="T5112" s="20" t="str">
        <f>VLOOKUP(N5112,Referans!A:B,2,FALSE)</f>
        <v>Ahmet Yılmaz</v>
      </c>
      <c r="U5112" s="20" t="str">
        <f>INDEX(Referans!B:B,MATCH(N5112,Referans!A:A,0))</f>
        <v>Ahmet Yılmaz</v>
      </c>
      <c r="V5112" s="20" t="str">
        <f t="shared" si="79"/>
        <v>KARLI</v>
      </c>
    </row>
    <row r="5113" spans="1:22" x14ac:dyDescent="0.25">
      <c r="A5113" s="1">
        <v>8649</v>
      </c>
      <c r="B5113" s="19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1">
        <v>704.76</v>
      </c>
      <c r="R5113" s="1">
        <v>5</v>
      </c>
      <c r="S5113" s="11">
        <v>26.428499999999957</v>
      </c>
      <c r="T5113" s="20" t="str">
        <f>VLOOKUP(N5113,Referans!A:B,2,FALSE)</f>
        <v>Ayşe Demir</v>
      </c>
      <c r="U5113" s="20" t="str">
        <f>INDEX(Referans!B:B,MATCH(N5113,Referans!A:A,0))</f>
        <v>Ayşe Demir</v>
      </c>
      <c r="V5113" s="20" t="str">
        <f t="shared" si="79"/>
        <v>KARLI</v>
      </c>
    </row>
    <row r="5114" spans="1:22" x14ac:dyDescent="0.25">
      <c r="A5114" s="1">
        <v>8650</v>
      </c>
      <c r="B5114" s="19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1">
        <v>27.396000000000004</v>
      </c>
      <c r="R5114" s="1">
        <v>3</v>
      </c>
      <c r="S5114" s="11">
        <v>-20.090399999999995</v>
      </c>
      <c r="T5114" s="20" t="str">
        <f>VLOOKUP(N5114,Referans!A:B,2,FALSE)</f>
        <v>Ayşe Demir</v>
      </c>
      <c r="U5114" s="20" t="str">
        <f>INDEX(Referans!B:B,MATCH(N5114,Referans!A:A,0))</f>
        <v>Ayşe Demir</v>
      </c>
      <c r="V5114" s="20" t="str">
        <f t="shared" si="79"/>
        <v>ZARARLI</v>
      </c>
    </row>
    <row r="5115" spans="1:22" x14ac:dyDescent="0.25">
      <c r="A5115" s="1">
        <v>8659</v>
      </c>
      <c r="B5115" s="19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1">
        <v>0.83599999999999974</v>
      </c>
      <c r="R5115" s="1">
        <v>1</v>
      </c>
      <c r="S5115" s="11">
        <v>-1.3376000000000001</v>
      </c>
      <c r="T5115" s="20" t="str">
        <f>VLOOKUP(N5115,Referans!A:B,2,FALSE)</f>
        <v>Ayşe Demir</v>
      </c>
      <c r="U5115" s="20" t="str">
        <f>INDEX(Referans!B:B,MATCH(N5115,Referans!A:A,0))</f>
        <v>Ayşe Demir</v>
      </c>
      <c r="V5115" s="20" t="str">
        <f t="shared" si="79"/>
        <v>ZARARLI</v>
      </c>
    </row>
    <row r="5116" spans="1:22" x14ac:dyDescent="0.25">
      <c r="A5116" s="1">
        <v>8660</v>
      </c>
      <c r="B5116" s="19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1">
        <v>30.96</v>
      </c>
      <c r="R5116" s="1">
        <v>6</v>
      </c>
      <c r="S5116" s="11">
        <v>11.223000000000001</v>
      </c>
      <c r="T5116" s="20" t="str">
        <f>VLOOKUP(N5116,Referans!A:B,2,FALSE)</f>
        <v>Ayşe Demir</v>
      </c>
      <c r="U5116" s="20" t="str">
        <f>INDEX(Referans!B:B,MATCH(N5116,Referans!A:A,0))</f>
        <v>Ayşe Demir</v>
      </c>
      <c r="V5116" s="20" t="str">
        <f t="shared" si="79"/>
        <v>KARLI</v>
      </c>
    </row>
    <row r="5117" spans="1:22" x14ac:dyDescent="0.25">
      <c r="A5117" s="1">
        <v>8661</v>
      </c>
      <c r="B5117" s="19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1">
        <v>723.92</v>
      </c>
      <c r="R5117" s="1">
        <v>5</v>
      </c>
      <c r="S5117" s="11">
        <v>-81.440999999999946</v>
      </c>
      <c r="T5117" s="20" t="str">
        <f>VLOOKUP(N5117,Referans!A:B,2,FALSE)</f>
        <v>Ahmet Yılmaz</v>
      </c>
      <c r="U5117" s="20" t="str">
        <f>INDEX(Referans!B:B,MATCH(N5117,Referans!A:A,0))</f>
        <v>Ahmet Yılmaz</v>
      </c>
      <c r="V5117" s="20" t="str">
        <f t="shared" si="79"/>
        <v>ZARARLI</v>
      </c>
    </row>
    <row r="5118" spans="1:22" x14ac:dyDescent="0.25">
      <c r="A5118" s="1">
        <v>8665</v>
      </c>
      <c r="B5118" s="19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1">
        <v>94.2</v>
      </c>
      <c r="R5118" s="1">
        <v>5</v>
      </c>
      <c r="S5118" s="11">
        <v>39.564000000000007</v>
      </c>
      <c r="T5118" s="20" t="str">
        <f>VLOOKUP(N5118,Referans!A:B,2,FALSE)</f>
        <v>Ahmet Yılmaz</v>
      </c>
      <c r="U5118" s="20" t="str">
        <f>INDEX(Referans!B:B,MATCH(N5118,Referans!A:A,0))</f>
        <v>Ahmet Yılmaz</v>
      </c>
      <c r="V5118" s="20" t="str">
        <f t="shared" si="79"/>
        <v>KARLI</v>
      </c>
    </row>
    <row r="5119" spans="1:22" x14ac:dyDescent="0.25">
      <c r="A5119" s="1">
        <v>8666</v>
      </c>
      <c r="B5119" s="19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1">
        <v>49.5</v>
      </c>
      <c r="R5119" s="1">
        <v>5</v>
      </c>
      <c r="S5119" s="11">
        <v>13.365</v>
      </c>
      <c r="T5119" s="20" t="str">
        <f>VLOOKUP(N5119,Referans!A:B,2,FALSE)</f>
        <v>Ayşe Demir</v>
      </c>
      <c r="U5119" s="20" t="str">
        <f>INDEX(Referans!B:B,MATCH(N5119,Referans!A:A,0))</f>
        <v>Ayşe Demir</v>
      </c>
      <c r="V5119" s="20" t="str">
        <f t="shared" si="79"/>
        <v>KARLI</v>
      </c>
    </row>
    <row r="5120" spans="1:22" x14ac:dyDescent="0.25">
      <c r="A5120" s="1">
        <v>8667</v>
      </c>
      <c r="B5120" s="19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1">
        <v>16.520000000000003</v>
      </c>
      <c r="R5120" s="1">
        <v>5</v>
      </c>
      <c r="S5120" s="11">
        <v>1.6519999999999992</v>
      </c>
      <c r="T5120" s="20" t="str">
        <f>VLOOKUP(N5120,Referans!A:B,2,FALSE)</f>
        <v>Ayşe Demir</v>
      </c>
      <c r="U5120" s="20" t="str">
        <f>INDEX(Referans!B:B,MATCH(N5120,Referans!A:A,0))</f>
        <v>Ayşe Demir</v>
      </c>
      <c r="V5120" s="20" t="str">
        <f t="shared" si="79"/>
        <v>KARLI</v>
      </c>
    </row>
    <row r="5121" spans="1:22" x14ac:dyDescent="0.25">
      <c r="A5121" s="1">
        <v>8668</v>
      </c>
      <c r="B5121" s="19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1">
        <v>55.360000000000007</v>
      </c>
      <c r="R5121" s="1">
        <v>4</v>
      </c>
      <c r="S5121" s="11">
        <v>19.375999999999998</v>
      </c>
      <c r="T5121" s="20" t="str">
        <f>VLOOKUP(N5121,Referans!A:B,2,FALSE)</f>
        <v>Ayşe Demir</v>
      </c>
      <c r="U5121" s="20" t="str">
        <f>INDEX(Referans!B:B,MATCH(N5121,Referans!A:A,0))</f>
        <v>Ayşe Demir</v>
      </c>
      <c r="V5121" s="20" t="str">
        <f t="shared" si="79"/>
        <v>KARLI</v>
      </c>
    </row>
    <row r="5122" spans="1:22" x14ac:dyDescent="0.25">
      <c r="A5122" s="1">
        <v>8669</v>
      </c>
      <c r="B5122" s="19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1">
        <v>11.56</v>
      </c>
      <c r="R5122" s="1">
        <v>1</v>
      </c>
      <c r="S5122" s="11">
        <v>3.7569999999999992</v>
      </c>
      <c r="T5122" s="20" t="str">
        <f>VLOOKUP(N5122,Referans!A:B,2,FALSE)</f>
        <v>Mehmet Kaya</v>
      </c>
      <c r="U5122" s="20" t="str">
        <f>INDEX(Referans!B:B,MATCH(N5122,Referans!A:A,0))</f>
        <v>Mehmet Kaya</v>
      </c>
      <c r="V5122" s="20" t="str">
        <f t="shared" ref="V5122:V5185" si="80">IF(S5122&gt;0,"KARLI",IF(S5122=0,"KAR VEYA ZARAR YOK","ZARARLI"))</f>
        <v>KARLI</v>
      </c>
    </row>
    <row r="5123" spans="1:22" x14ac:dyDescent="0.25">
      <c r="A5123" s="1">
        <v>8673</v>
      </c>
      <c r="B5123" s="19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1">
        <v>18.368000000000002</v>
      </c>
      <c r="R5123" s="1">
        <v>2</v>
      </c>
      <c r="S5123" s="11">
        <v>6.1991999999999994</v>
      </c>
      <c r="T5123" s="20" t="str">
        <f>VLOOKUP(N5123,Referans!A:B,2,FALSE)</f>
        <v>Ayşe Demir</v>
      </c>
      <c r="U5123" s="20" t="str">
        <f>INDEX(Referans!B:B,MATCH(N5123,Referans!A:A,0))</f>
        <v>Ayşe Demir</v>
      </c>
      <c r="V5123" s="20" t="str">
        <f t="shared" si="80"/>
        <v>KARLI</v>
      </c>
    </row>
    <row r="5124" spans="1:22" x14ac:dyDescent="0.25">
      <c r="A5124" s="1">
        <v>8674</v>
      </c>
      <c r="B5124" s="19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1">
        <v>600.55799999999999</v>
      </c>
      <c r="R5124" s="1">
        <v>3</v>
      </c>
      <c r="S5124" s="11">
        <v>-8.5794000000000779</v>
      </c>
      <c r="T5124" s="20" t="str">
        <f>VLOOKUP(N5124,Referans!A:B,2,FALSE)</f>
        <v>Ahmet Yılmaz</v>
      </c>
      <c r="U5124" s="20" t="str">
        <f>INDEX(Referans!B:B,MATCH(N5124,Referans!A:A,0))</f>
        <v>Ahmet Yılmaz</v>
      </c>
      <c r="V5124" s="20" t="str">
        <f t="shared" si="80"/>
        <v>ZARARLI</v>
      </c>
    </row>
    <row r="5125" spans="1:22" x14ac:dyDescent="0.25">
      <c r="A5125" s="1">
        <v>8675</v>
      </c>
      <c r="B5125" s="19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1">
        <v>50.352000000000004</v>
      </c>
      <c r="R5125" s="1">
        <v>3</v>
      </c>
      <c r="S5125" s="11">
        <v>-8.1822000000000052</v>
      </c>
      <c r="T5125" s="20" t="str">
        <f>VLOOKUP(N5125,Referans!A:B,2,FALSE)</f>
        <v>Ayşe Demir</v>
      </c>
      <c r="U5125" s="20" t="str">
        <f>INDEX(Referans!B:B,MATCH(N5125,Referans!A:A,0))</f>
        <v>Ayşe Demir</v>
      </c>
      <c r="V5125" s="20" t="str">
        <f t="shared" si="80"/>
        <v>ZARARLI</v>
      </c>
    </row>
    <row r="5126" spans="1:22" x14ac:dyDescent="0.25">
      <c r="A5126" s="1">
        <v>8676</v>
      </c>
      <c r="B5126" s="19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1">
        <v>28.031999999999996</v>
      </c>
      <c r="R5126" s="1">
        <v>6</v>
      </c>
      <c r="S5126" s="11">
        <v>3.5039999999999996</v>
      </c>
      <c r="T5126" s="20" t="str">
        <f>VLOOKUP(N5126,Referans!A:B,2,FALSE)</f>
        <v>Ayşe Demir</v>
      </c>
      <c r="U5126" s="20" t="str">
        <f>INDEX(Referans!B:B,MATCH(N5126,Referans!A:A,0))</f>
        <v>Ayşe Demir</v>
      </c>
      <c r="V5126" s="20" t="str">
        <f t="shared" si="80"/>
        <v>KARLI</v>
      </c>
    </row>
    <row r="5127" spans="1:22" x14ac:dyDescent="0.25">
      <c r="A5127" s="1">
        <v>8677</v>
      </c>
      <c r="B5127" s="19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1">
        <v>7.6920000000000002</v>
      </c>
      <c r="R5127" s="1">
        <v>1</v>
      </c>
      <c r="S5127" s="11">
        <v>-3.6536999999999988</v>
      </c>
      <c r="T5127" s="20" t="str">
        <f>VLOOKUP(N5127,Referans!A:B,2,FALSE)</f>
        <v>Ahmet Yılmaz</v>
      </c>
      <c r="U5127" s="20" t="str">
        <f>INDEX(Referans!B:B,MATCH(N5127,Referans!A:A,0))</f>
        <v>Ahmet Yılmaz</v>
      </c>
      <c r="V5127" s="20" t="str">
        <f t="shared" si="80"/>
        <v>ZARARLI</v>
      </c>
    </row>
    <row r="5128" spans="1:22" x14ac:dyDescent="0.25">
      <c r="A5128" s="1">
        <v>8678</v>
      </c>
      <c r="B5128" s="19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1">
        <v>517.40500000000009</v>
      </c>
      <c r="R5128" s="1">
        <v>5</v>
      </c>
      <c r="S5128" s="11">
        <v>-81.306500000000028</v>
      </c>
      <c r="T5128" s="20" t="str">
        <f>VLOOKUP(N5128,Referans!A:B,2,FALSE)</f>
        <v>Ahmet Yılmaz</v>
      </c>
      <c r="U5128" s="20" t="str">
        <f>INDEX(Referans!B:B,MATCH(N5128,Referans!A:A,0))</f>
        <v>Ahmet Yılmaz</v>
      </c>
      <c r="V5128" s="20" t="str">
        <f t="shared" si="80"/>
        <v>ZARARLI</v>
      </c>
    </row>
    <row r="5129" spans="1:22" x14ac:dyDescent="0.25">
      <c r="A5129" s="1">
        <v>8679</v>
      </c>
      <c r="B5129" s="19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1">
        <v>8.6079999999999988</v>
      </c>
      <c r="R5129" s="1">
        <v>8</v>
      </c>
      <c r="S5129" s="11">
        <v>-13.342400000000001</v>
      </c>
      <c r="T5129" s="20" t="str">
        <f>VLOOKUP(N5129,Referans!A:B,2,FALSE)</f>
        <v>Ayşe Demir</v>
      </c>
      <c r="U5129" s="20" t="str">
        <f>INDEX(Referans!B:B,MATCH(N5129,Referans!A:A,0))</f>
        <v>Ayşe Demir</v>
      </c>
      <c r="V5129" s="20" t="str">
        <f t="shared" si="80"/>
        <v>ZARARLI</v>
      </c>
    </row>
    <row r="5130" spans="1:22" x14ac:dyDescent="0.25">
      <c r="A5130" s="1">
        <v>8680</v>
      </c>
      <c r="B5130" s="19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1">
        <v>159.56</v>
      </c>
      <c r="R5130" s="1">
        <v>5</v>
      </c>
      <c r="S5130" s="11">
        <v>33.906499999999994</v>
      </c>
      <c r="T5130" s="20" t="str">
        <f>VLOOKUP(N5130,Referans!A:B,2,FALSE)</f>
        <v>Mehmet Kaya</v>
      </c>
      <c r="U5130" s="20" t="str">
        <f>INDEX(Referans!B:B,MATCH(N5130,Referans!A:A,0))</f>
        <v>Mehmet Kaya</v>
      </c>
      <c r="V5130" s="20" t="str">
        <f t="shared" si="80"/>
        <v>KARLI</v>
      </c>
    </row>
    <row r="5131" spans="1:22" x14ac:dyDescent="0.25">
      <c r="A5131" s="1">
        <v>8681</v>
      </c>
      <c r="B5131" s="19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1">
        <v>2104.5499999999997</v>
      </c>
      <c r="R5131" s="1">
        <v>7</v>
      </c>
      <c r="S5131" s="11">
        <v>694.50149999999985</v>
      </c>
      <c r="T5131" s="20" t="str">
        <f>VLOOKUP(N5131,Referans!A:B,2,FALSE)</f>
        <v>Ayşe Demir</v>
      </c>
      <c r="U5131" s="20" t="str">
        <f>INDEX(Referans!B:B,MATCH(N5131,Referans!A:A,0))</f>
        <v>Ayşe Demir</v>
      </c>
      <c r="V5131" s="20" t="str">
        <f t="shared" si="80"/>
        <v>KARLI</v>
      </c>
    </row>
    <row r="5132" spans="1:22" x14ac:dyDescent="0.25">
      <c r="A5132" s="1">
        <v>8682</v>
      </c>
      <c r="B5132" s="19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1">
        <v>40.700000000000003</v>
      </c>
      <c r="R5132" s="1">
        <v>5</v>
      </c>
      <c r="S5132" s="11">
        <v>11.802999999999999</v>
      </c>
      <c r="T5132" s="20" t="str">
        <f>VLOOKUP(N5132,Referans!A:B,2,FALSE)</f>
        <v>Ayşe Demir</v>
      </c>
      <c r="U5132" s="20" t="str">
        <f>INDEX(Referans!B:B,MATCH(N5132,Referans!A:A,0))</f>
        <v>Ayşe Demir</v>
      </c>
      <c r="V5132" s="20" t="str">
        <f t="shared" si="80"/>
        <v>KARLI</v>
      </c>
    </row>
    <row r="5133" spans="1:22" x14ac:dyDescent="0.25">
      <c r="A5133" s="1">
        <v>8684</v>
      </c>
      <c r="B5133" s="19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1">
        <v>5.16</v>
      </c>
      <c r="R5133" s="1">
        <v>2</v>
      </c>
      <c r="S5133" s="11">
        <v>1.3416000000000001</v>
      </c>
      <c r="T5133" s="20" t="str">
        <f>VLOOKUP(N5133,Referans!A:B,2,FALSE)</f>
        <v>Ayşe Demir</v>
      </c>
      <c r="U5133" s="20" t="str">
        <f>INDEX(Referans!B:B,MATCH(N5133,Referans!A:A,0))</f>
        <v>Ayşe Demir</v>
      </c>
      <c r="V5133" s="20" t="str">
        <f t="shared" si="80"/>
        <v>KARLI</v>
      </c>
    </row>
    <row r="5134" spans="1:22" x14ac:dyDescent="0.25">
      <c r="A5134" s="1">
        <v>8685</v>
      </c>
      <c r="B5134" s="19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1">
        <v>21.209999999999997</v>
      </c>
      <c r="R5134" s="1">
        <v>7</v>
      </c>
      <c r="S5134" s="11">
        <v>4.4540999999999986</v>
      </c>
      <c r="T5134" s="20" t="str">
        <f>VLOOKUP(N5134,Referans!A:B,2,FALSE)</f>
        <v>Mehmet Kaya</v>
      </c>
      <c r="U5134" s="20" t="str">
        <f>INDEX(Referans!B:B,MATCH(N5134,Referans!A:A,0))</f>
        <v>Mehmet Kaya</v>
      </c>
      <c r="V5134" s="20" t="str">
        <f t="shared" si="80"/>
        <v>KARLI</v>
      </c>
    </row>
    <row r="5135" spans="1:22" x14ac:dyDescent="0.25">
      <c r="A5135" s="1">
        <v>8686</v>
      </c>
      <c r="B5135" s="19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1">
        <v>96.359999999999985</v>
      </c>
      <c r="R5135" s="1">
        <v>6</v>
      </c>
      <c r="S5135" s="11">
        <v>25.053599999999996</v>
      </c>
      <c r="T5135" s="20" t="str">
        <f>VLOOKUP(N5135,Referans!A:B,2,FALSE)</f>
        <v>Ayşe Demir</v>
      </c>
      <c r="U5135" s="20" t="str">
        <f>INDEX(Referans!B:B,MATCH(N5135,Referans!A:A,0))</f>
        <v>Ayşe Demir</v>
      </c>
      <c r="V5135" s="20" t="str">
        <f t="shared" si="80"/>
        <v>KARLI</v>
      </c>
    </row>
    <row r="5136" spans="1:22" x14ac:dyDescent="0.25">
      <c r="A5136" s="1">
        <v>8687</v>
      </c>
      <c r="B5136" s="19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1">
        <v>231.72</v>
      </c>
      <c r="R5136" s="1">
        <v>2</v>
      </c>
      <c r="S5136" s="11">
        <v>11.585999999999984</v>
      </c>
      <c r="T5136" s="20" t="str">
        <f>VLOOKUP(N5136,Referans!A:B,2,FALSE)</f>
        <v>Ayşe Demir</v>
      </c>
      <c r="U5136" s="20" t="str">
        <f>INDEX(Referans!B:B,MATCH(N5136,Referans!A:A,0))</f>
        <v>Ayşe Demir</v>
      </c>
      <c r="V5136" s="20" t="str">
        <f t="shared" si="80"/>
        <v>KARLI</v>
      </c>
    </row>
    <row r="5137" spans="1:22" x14ac:dyDescent="0.25">
      <c r="A5137" s="1">
        <v>8688</v>
      </c>
      <c r="B5137" s="19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1">
        <v>17.899999999999999</v>
      </c>
      <c r="R5137" s="1">
        <v>5</v>
      </c>
      <c r="S5137" s="11">
        <v>8.9499999999999993</v>
      </c>
      <c r="T5137" s="20" t="str">
        <f>VLOOKUP(N5137,Referans!A:B,2,FALSE)</f>
        <v>Ayşe Demir</v>
      </c>
      <c r="U5137" s="20" t="str">
        <f>INDEX(Referans!B:B,MATCH(N5137,Referans!A:A,0))</f>
        <v>Ayşe Demir</v>
      </c>
      <c r="V5137" s="20" t="str">
        <f t="shared" si="80"/>
        <v>KARLI</v>
      </c>
    </row>
    <row r="5138" spans="1:22" x14ac:dyDescent="0.25">
      <c r="A5138" s="1">
        <v>8689</v>
      </c>
      <c r="B5138" s="19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1">
        <v>12.48</v>
      </c>
      <c r="R5138" s="1">
        <v>2</v>
      </c>
      <c r="S5138" s="11">
        <v>5.6159999999999997</v>
      </c>
      <c r="T5138" s="20" t="str">
        <f>VLOOKUP(N5138,Referans!A:B,2,FALSE)</f>
        <v>Ayşe Demir</v>
      </c>
      <c r="U5138" s="20" t="str">
        <f>INDEX(Referans!B:B,MATCH(N5138,Referans!A:A,0))</f>
        <v>Ayşe Demir</v>
      </c>
      <c r="V5138" s="20" t="str">
        <f t="shared" si="80"/>
        <v>KARLI</v>
      </c>
    </row>
    <row r="5139" spans="1:22" x14ac:dyDescent="0.25">
      <c r="A5139" s="1">
        <v>8691</v>
      </c>
      <c r="B5139" s="19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1">
        <v>259.89600000000002</v>
      </c>
      <c r="R5139" s="1">
        <v>2</v>
      </c>
      <c r="S5139" s="11">
        <v>-56.310799999999972</v>
      </c>
      <c r="T5139" s="20" t="str">
        <f>VLOOKUP(N5139,Referans!A:B,2,FALSE)</f>
        <v>Mehmet Kaya</v>
      </c>
      <c r="U5139" s="20" t="str">
        <f>INDEX(Referans!B:B,MATCH(N5139,Referans!A:A,0))</f>
        <v>Mehmet Kaya</v>
      </c>
      <c r="V5139" s="20" t="str">
        <f t="shared" si="80"/>
        <v>ZARARLI</v>
      </c>
    </row>
    <row r="5140" spans="1:22" x14ac:dyDescent="0.25">
      <c r="A5140" s="1">
        <v>8692</v>
      </c>
      <c r="B5140" s="19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1">
        <v>247.18799999999999</v>
      </c>
      <c r="R5140" s="1">
        <v>2</v>
      </c>
      <c r="S5140" s="11">
        <v>-49.437600000000032</v>
      </c>
      <c r="T5140" s="20" t="str">
        <f>VLOOKUP(N5140,Referans!A:B,2,FALSE)</f>
        <v>Mehmet Kaya</v>
      </c>
      <c r="U5140" s="20" t="str">
        <f>INDEX(Referans!B:B,MATCH(N5140,Referans!A:A,0))</f>
        <v>Mehmet Kaya</v>
      </c>
      <c r="V5140" s="20" t="str">
        <f t="shared" si="80"/>
        <v>ZARARLI</v>
      </c>
    </row>
    <row r="5141" spans="1:22" x14ac:dyDescent="0.25">
      <c r="A5141" s="1">
        <v>8693</v>
      </c>
      <c r="B5141" s="19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1">
        <v>279.95999999999998</v>
      </c>
      <c r="R5141" s="1">
        <v>5</v>
      </c>
      <c r="S5141" s="11">
        <v>48.992999999999995</v>
      </c>
      <c r="T5141" s="20" t="str">
        <f>VLOOKUP(N5141,Referans!A:B,2,FALSE)</f>
        <v>Mehmet Kaya</v>
      </c>
      <c r="U5141" s="20" t="str">
        <f>INDEX(Referans!B:B,MATCH(N5141,Referans!A:A,0))</f>
        <v>Mehmet Kaya</v>
      </c>
      <c r="V5141" s="20" t="str">
        <f t="shared" si="80"/>
        <v>KARLI</v>
      </c>
    </row>
    <row r="5142" spans="1:22" x14ac:dyDescent="0.25">
      <c r="A5142" s="1">
        <v>8694</v>
      </c>
      <c r="B5142" s="19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1">
        <v>450</v>
      </c>
      <c r="R5142" s="1">
        <v>5</v>
      </c>
      <c r="S5142" s="11">
        <v>162</v>
      </c>
      <c r="T5142" s="20" t="str">
        <f>VLOOKUP(N5142,Referans!A:B,2,FALSE)</f>
        <v>Mehmet Kaya</v>
      </c>
      <c r="U5142" s="20" t="str">
        <f>INDEX(Referans!B:B,MATCH(N5142,Referans!A:A,0))</f>
        <v>Mehmet Kaya</v>
      </c>
      <c r="V5142" s="20" t="str">
        <f t="shared" si="80"/>
        <v>KARLI</v>
      </c>
    </row>
    <row r="5143" spans="1:22" x14ac:dyDescent="0.25">
      <c r="A5143" s="1">
        <v>8696</v>
      </c>
      <c r="B5143" s="19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1">
        <v>300.904</v>
      </c>
      <c r="R5143" s="1">
        <v>1</v>
      </c>
      <c r="S5143" s="11">
        <v>11.283900000000017</v>
      </c>
      <c r="T5143" s="20" t="str">
        <f>VLOOKUP(N5143,Referans!A:B,2,FALSE)</f>
        <v>Ahmet Yılmaz</v>
      </c>
      <c r="U5143" s="20" t="str">
        <f>INDEX(Referans!B:B,MATCH(N5143,Referans!A:A,0))</f>
        <v>Ahmet Yılmaz</v>
      </c>
      <c r="V5143" s="20" t="str">
        <f t="shared" si="80"/>
        <v>KARLI</v>
      </c>
    </row>
    <row r="5144" spans="1:22" x14ac:dyDescent="0.25">
      <c r="A5144" s="1">
        <v>8697</v>
      </c>
      <c r="B5144" s="19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1">
        <v>239.976</v>
      </c>
      <c r="R5144" s="1">
        <v>3</v>
      </c>
      <c r="S5144" s="11">
        <v>26.997299999999967</v>
      </c>
      <c r="T5144" s="20" t="str">
        <f>VLOOKUP(N5144,Referans!A:B,2,FALSE)</f>
        <v>Mehmet Kaya</v>
      </c>
      <c r="U5144" s="20" t="str">
        <f>INDEX(Referans!B:B,MATCH(N5144,Referans!A:A,0))</f>
        <v>Mehmet Kaya</v>
      </c>
      <c r="V5144" s="20" t="str">
        <f t="shared" si="80"/>
        <v>KARLI</v>
      </c>
    </row>
    <row r="5145" spans="1:22" x14ac:dyDescent="0.25">
      <c r="A5145" s="1">
        <v>8698</v>
      </c>
      <c r="B5145" s="19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1">
        <v>31.168000000000003</v>
      </c>
      <c r="R5145" s="1">
        <v>4</v>
      </c>
      <c r="S5145" s="11">
        <v>9.3504000000000005</v>
      </c>
      <c r="T5145" s="20" t="str">
        <f>VLOOKUP(N5145,Referans!A:B,2,FALSE)</f>
        <v>Ahmet Yılmaz</v>
      </c>
      <c r="U5145" s="20" t="str">
        <f>INDEX(Referans!B:B,MATCH(N5145,Referans!A:A,0))</f>
        <v>Ahmet Yılmaz</v>
      </c>
      <c r="V5145" s="20" t="str">
        <f t="shared" si="80"/>
        <v>KARLI</v>
      </c>
    </row>
    <row r="5146" spans="1:22" x14ac:dyDescent="0.25">
      <c r="A5146" s="1">
        <v>8699</v>
      </c>
      <c r="B5146" s="19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1">
        <v>120.96</v>
      </c>
      <c r="R5146" s="1">
        <v>2</v>
      </c>
      <c r="S5146" s="11">
        <v>-28.224000000000004</v>
      </c>
      <c r="T5146" s="20" t="str">
        <f>VLOOKUP(N5146,Referans!A:B,2,FALSE)</f>
        <v>Ahmet Yılmaz</v>
      </c>
      <c r="U5146" s="20" t="str">
        <f>INDEX(Referans!B:B,MATCH(N5146,Referans!A:A,0))</f>
        <v>Ahmet Yılmaz</v>
      </c>
      <c r="V5146" s="20" t="str">
        <f t="shared" si="80"/>
        <v>ZARARLI</v>
      </c>
    </row>
    <row r="5147" spans="1:22" x14ac:dyDescent="0.25">
      <c r="A5147" s="1">
        <v>8700</v>
      </c>
      <c r="B5147" s="19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1">
        <v>2239.9360000000001</v>
      </c>
      <c r="R5147" s="1">
        <v>8</v>
      </c>
      <c r="S5147" s="11">
        <v>223.99360000000013</v>
      </c>
      <c r="T5147" s="20" t="str">
        <f>VLOOKUP(N5147,Referans!A:B,2,FALSE)</f>
        <v>Mehmet Kaya</v>
      </c>
      <c r="U5147" s="20" t="str">
        <f>INDEX(Referans!B:B,MATCH(N5147,Referans!A:A,0))</f>
        <v>Mehmet Kaya</v>
      </c>
      <c r="V5147" s="20" t="str">
        <f t="shared" si="80"/>
        <v>KARLI</v>
      </c>
    </row>
    <row r="5148" spans="1:22" x14ac:dyDescent="0.25">
      <c r="A5148" s="1">
        <v>8701</v>
      </c>
      <c r="B5148" s="19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1">
        <v>76.608000000000004</v>
      </c>
      <c r="R5148" s="1">
        <v>8</v>
      </c>
      <c r="S5148" s="11">
        <v>6.7031999999999954</v>
      </c>
      <c r="T5148" s="20" t="str">
        <f>VLOOKUP(N5148,Referans!A:B,2,FALSE)</f>
        <v>Ayşe Demir</v>
      </c>
      <c r="U5148" s="20" t="str">
        <f>INDEX(Referans!B:B,MATCH(N5148,Referans!A:A,0))</f>
        <v>Ayşe Demir</v>
      </c>
      <c r="V5148" s="20" t="str">
        <f t="shared" si="80"/>
        <v>KARLI</v>
      </c>
    </row>
    <row r="5149" spans="1:22" x14ac:dyDescent="0.25">
      <c r="A5149" s="1">
        <v>8702</v>
      </c>
      <c r="B5149" s="19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1">
        <v>142.77600000000001</v>
      </c>
      <c r="R5149" s="1">
        <v>1</v>
      </c>
      <c r="S5149" s="11">
        <v>17.84699999999998</v>
      </c>
      <c r="T5149" s="20" t="str">
        <f>VLOOKUP(N5149,Referans!A:B,2,FALSE)</f>
        <v>Ayşe Demir</v>
      </c>
      <c r="U5149" s="20" t="str">
        <f>INDEX(Referans!B:B,MATCH(N5149,Referans!A:A,0))</f>
        <v>Ayşe Demir</v>
      </c>
      <c r="V5149" s="20" t="str">
        <f t="shared" si="80"/>
        <v>KARLI</v>
      </c>
    </row>
    <row r="5150" spans="1:22" x14ac:dyDescent="0.25">
      <c r="A5150" s="1">
        <v>8703</v>
      </c>
      <c r="B5150" s="19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1">
        <v>91.360000000000014</v>
      </c>
      <c r="R5150" s="1">
        <v>5</v>
      </c>
      <c r="S5150" s="11">
        <v>29.691999999999993</v>
      </c>
      <c r="T5150" s="20" t="str">
        <f>VLOOKUP(N5150,Referans!A:B,2,FALSE)</f>
        <v>Ayşe Demir</v>
      </c>
      <c r="U5150" s="20" t="str">
        <f>INDEX(Referans!B:B,MATCH(N5150,Referans!A:A,0))</f>
        <v>Ayşe Demir</v>
      </c>
      <c r="V5150" s="20" t="str">
        <f t="shared" si="80"/>
        <v>KARLI</v>
      </c>
    </row>
    <row r="5151" spans="1:22" x14ac:dyDescent="0.25">
      <c r="A5151" s="1">
        <v>8705</v>
      </c>
      <c r="B5151" s="19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1">
        <v>115.136</v>
      </c>
      <c r="R5151" s="1">
        <v>8</v>
      </c>
      <c r="S5151" s="11">
        <v>11.513600000000004</v>
      </c>
      <c r="T5151" s="20" t="str">
        <f>VLOOKUP(N5151,Referans!A:B,2,FALSE)</f>
        <v>Mehmet Kaya</v>
      </c>
      <c r="U5151" s="20" t="str">
        <f>INDEX(Referans!B:B,MATCH(N5151,Referans!A:A,0))</f>
        <v>Mehmet Kaya</v>
      </c>
      <c r="V5151" s="20" t="str">
        <f t="shared" si="80"/>
        <v>KARLI</v>
      </c>
    </row>
    <row r="5152" spans="1:22" x14ac:dyDescent="0.25">
      <c r="A5152" s="1">
        <v>8714</v>
      </c>
      <c r="B5152" s="19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1">
        <v>71.951999999999998</v>
      </c>
      <c r="R5152" s="1">
        <v>6</v>
      </c>
      <c r="S5152" s="11">
        <v>5.3963999999999963</v>
      </c>
      <c r="T5152" s="20" t="str">
        <f>VLOOKUP(N5152,Referans!A:B,2,FALSE)</f>
        <v>Mehmet Kaya</v>
      </c>
      <c r="U5152" s="20" t="str">
        <f>INDEX(Referans!B:B,MATCH(N5152,Referans!A:A,0))</f>
        <v>Mehmet Kaya</v>
      </c>
      <c r="V5152" s="20" t="str">
        <f t="shared" si="80"/>
        <v>KARLI</v>
      </c>
    </row>
    <row r="5153" spans="1:22" x14ac:dyDescent="0.25">
      <c r="A5153" s="1">
        <v>8715</v>
      </c>
      <c r="B5153" s="19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1">
        <v>29.800000000000004</v>
      </c>
      <c r="R5153" s="1">
        <v>5</v>
      </c>
      <c r="S5153" s="11">
        <v>9.3124999999999982</v>
      </c>
      <c r="T5153" s="20" t="str">
        <f>VLOOKUP(N5153,Referans!A:B,2,FALSE)</f>
        <v>Ayşe Demir</v>
      </c>
      <c r="U5153" s="20" t="str">
        <f>INDEX(Referans!B:B,MATCH(N5153,Referans!A:A,0))</f>
        <v>Ayşe Demir</v>
      </c>
      <c r="V5153" s="20" t="str">
        <f t="shared" si="80"/>
        <v>KARLI</v>
      </c>
    </row>
    <row r="5154" spans="1:22" x14ac:dyDescent="0.25">
      <c r="A5154" s="1">
        <v>8716</v>
      </c>
      <c r="B5154" s="19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1">
        <v>1.8240000000000003</v>
      </c>
      <c r="R5154" s="1">
        <v>1</v>
      </c>
      <c r="S5154" s="11">
        <v>-1.3983999999999996</v>
      </c>
      <c r="T5154" s="20" t="str">
        <f>VLOOKUP(N5154,Referans!A:B,2,FALSE)</f>
        <v>Ayşe Demir</v>
      </c>
      <c r="U5154" s="20" t="str">
        <f>INDEX(Referans!B:B,MATCH(N5154,Referans!A:A,0))</f>
        <v>Ayşe Demir</v>
      </c>
      <c r="V5154" s="20" t="str">
        <f t="shared" si="80"/>
        <v>ZARARLI</v>
      </c>
    </row>
    <row r="5155" spans="1:22" x14ac:dyDescent="0.25">
      <c r="A5155" s="1">
        <v>8717</v>
      </c>
      <c r="B5155" s="19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1">
        <v>64.383999999999986</v>
      </c>
      <c r="R5155" s="1">
        <v>4</v>
      </c>
      <c r="S5155" s="11">
        <v>-160.96</v>
      </c>
      <c r="T5155" s="20" t="str">
        <f>VLOOKUP(N5155,Referans!A:B,2,FALSE)</f>
        <v>Ayşe Demir</v>
      </c>
      <c r="U5155" s="20" t="str">
        <f>INDEX(Referans!B:B,MATCH(N5155,Referans!A:A,0))</f>
        <v>Ayşe Demir</v>
      </c>
      <c r="V5155" s="20" t="str">
        <f t="shared" si="80"/>
        <v>ZARARLI</v>
      </c>
    </row>
    <row r="5156" spans="1:22" x14ac:dyDescent="0.25">
      <c r="A5156" s="1">
        <v>8718</v>
      </c>
      <c r="B5156" s="19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1">
        <v>6.9840000000000009</v>
      </c>
      <c r="R5156" s="1">
        <v>2</v>
      </c>
      <c r="S5156" s="11">
        <v>-4.5396000000000019</v>
      </c>
      <c r="T5156" s="20" t="str">
        <f>VLOOKUP(N5156,Referans!A:B,2,FALSE)</f>
        <v>Ahmet Yılmaz</v>
      </c>
      <c r="U5156" s="20" t="str">
        <f>INDEX(Referans!B:B,MATCH(N5156,Referans!A:A,0))</f>
        <v>Ahmet Yılmaz</v>
      </c>
      <c r="V5156" s="20" t="str">
        <f t="shared" si="80"/>
        <v>ZARARLI</v>
      </c>
    </row>
    <row r="5157" spans="1:22" x14ac:dyDescent="0.25">
      <c r="A5157" s="1">
        <v>8719</v>
      </c>
      <c r="B5157" s="19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1">
        <v>11.264000000000001</v>
      </c>
      <c r="R5157" s="1">
        <v>8</v>
      </c>
      <c r="S5157" s="11">
        <v>3.9423999999999997</v>
      </c>
      <c r="T5157" s="20" t="str">
        <f>VLOOKUP(N5157,Referans!A:B,2,FALSE)</f>
        <v>Ayşe Demir</v>
      </c>
      <c r="U5157" s="20" t="str">
        <f>INDEX(Referans!B:B,MATCH(N5157,Referans!A:A,0))</f>
        <v>Ayşe Demir</v>
      </c>
      <c r="V5157" s="20" t="str">
        <f t="shared" si="80"/>
        <v>KARLI</v>
      </c>
    </row>
    <row r="5158" spans="1:22" x14ac:dyDescent="0.25">
      <c r="A5158" s="1">
        <v>8720</v>
      </c>
      <c r="B5158" s="19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1">
        <v>15.552000000000003</v>
      </c>
      <c r="R5158" s="1">
        <v>3</v>
      </c>
      <c r="S5158" s="11">
        <v>5.6375999999999999</v>
      </c>
      <c r="T5158" s="20" t="str">
        <f>VLOOKUP(N5158,Referans!A:B,2,FALSE)</f>
        <v>Ayşe Demir</v>
      </c>
      <c r="U5158" s="20" t="str">
        <f>INDEX(Referans!B:B,MATCH(N5158,Referans!A:A,0))</f>
        <v>Ayşe Demir</v>
      </c>
      <c r="V5158" s="20" t="str">
        <f t="shared" si="80"/>
        <v>KARLI</v>
      </c>
    </row>
    <row r="5159" spans="1:22" x14ac:dyDescent="0.25">
      <c r="A5159" s="1">
        <v>8721</v>
      </c>
      <c r="B5159" s="19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1">
        <v>379.37200000000001</v>
      </c>
      <c r="R5159" s="1">
        <v>2</v>
      </c>
      <c r="S5159" s="11">
        <v>-119.23120000000003</v>
      </c>
      <c r="T5159" s="20" t="str">
        <f>VLOOKUP(N5159,Referans!A:B,2,FALSE)</f>
        <v>Ahmet Yılmaz</v>
      </c>
      <c r="U5159" s="20" t="str">
        <f>INDEX(Referans!B:B,MATCH(N5159,Referans!A:A,0))</f>
        <v>Ahmet Yılmaz</v>
      </c>
      <c r="V5159" s="20" t="str">
        <f t="shared" si="80"/>
        <v>ZARARLI</v>
      </c>
    </row>
    <row r="5160" spans="1:22" x14ac:dyDescent="0.25">
      <c r="A5160" s="1">
        <v>8722</v>
      </c>
      <c r="B5160" s="19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1">
        <v>67.536000000000016</v>
      </c>
      <c r="R5160" s="1">
        <v>9</v>
      </c>
      <c r="S5160" s="11">
        <v>6.7535999999999987</v>
      </c>
      <c r="T5160" s="20" t="str">
        <f>VLOOKUP(N5160,Referans!A:B,2,FALSE)</f>
        <v>Ayşe Demir</v>
      </c>
      <c r="U5160" s="20" t="str">
        <f>INDEX(Referans!B:B,MATCH(N5160,Referans!A:A,0))</f>
        <v>Ayşe Demir</v>
      </c>
      <c r="V5160" s="20" t="str">
        <f t="shared" si="80"/>
        <v>KARLI</v>
      </c>
    </row>
    <row r="5161" spans="1:22" x14ac:dyDescent="0.25">
      <c r="A5161" s="1">
        <v>8723</v>
      </c>
      <c r="B5161" s="19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1">
        <v>1.5239999999999996</v>
      </c>
      <c r="R5161" s="1">
        <v>2</v>
      </c>
      <c r="S5161" s="11">
        <v>-2.6670000000000007</v>
      </c>
      <c r="T5161" s="20" t="str">
        <f>VLOOKUP(N5161,Referans!A:B,2,FALSE)</f>
        <v>Ayşe Demir</v>
      </c>
      <c r="U5161" s="20" t="str">
        <f>INDEX(Referans!B:B,MATCH(N5161,Referans!A:A,0))</f>
        <v>Ayşe Demir</v>
      </c>
      <c r="V5161" s="20" t="str">
        <f t="shared" si="80"/>
        <v>ZARARLI</v>
      </c>
    </row>
    <row r="5162" spans="1:22" x14ac:dyDescent="0.25">
      <c r="A5162" s="1">
        <v>8724</v>
      </c>
      <c r="B5162" s="19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1">
        <v>37.408000000000001</v>
      </c>
      <c r="R5162" s="1">
        <v>7</v>
      </c>
      <c r="S5162" s="11">
        <v>13.0928</v>
      </c>
      <c r="T5162" s="20" t="str">
        <f>VLOOKUP(N5162,Referans!A:B,2,FALSE)</f>
        <v>Ayşe Demir</v>
      </c>
      <c r="U5162" s="20" t="str">
        <f>INDEX(Referans!B:B,MATCH(N5162,Referans!A:A,0))</f>
        <v>Ayşe Demir</v>
      </c>
      <c r="V5162" s="20" t="str">
        <f t="shared" si="80"/>
        <v>KARLI</v>
      </c>
    </row>
    <row r="5163" spans="1:22" x14ac:dyDescent="0.25">
      <c r="A5163" s="1">
        <v>8725</v>
      </c>
      <c r="B5163" s="19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1">
        <v>25.344000000000001</v>
      </c>
      <c r="R5163" s="1">
        <v>6</v>
      </c>
      <c r="S5163" s="11">
        <v>8.8704000000000018</v>
      </c>
      <c r="T5163" s="20" t="str">
        <f>VLOOKUP(N5163,Referans!A:B,2,FALSE)</f>
        <v>Ayşe Demir</v>
      </c>
      <c r="U5163" s="20" t="str">
        <f>INDEX(Referans!B:B,MATCH(N5163,Referans!A:A,0))</f>
        <v>Ayşe Demir</v>
      </c>
      <c r="V5163" s="20" t="str">
        <f t="shared" si="80"/>
        <v>KARLI</v>
      </c>
    </row>
    <row r="5164" spans="1:22" x14ac:dyDescent="0.25">
      <c r="A5164" s="1">
        <v>8726</v>
      </c>
      <c r="B5164" s="19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1">
        <v>46.2</v>
      </c>
      <c r="R5164" s="1">
        <v>4</v>
      </c>
      <c r="S5164" s="11">
        <v>21.251999999999999</v>
      </c>
      <c r="T5164" s="20" t="str">
        <f>VLOOKUP(N5164,Referans!A:B,2,FALSE)</f>
        <v>Ayşe Demir</v>
      </c>
      <c r="U5164" s="20" t="str">
        <f>INDEX(Referans!B:B,MATCH(N5164,Referans!A:A,0))</f>
        <v>Ayşe Demir</v>
      </c>
      <c r="V5164" s="20" t="str">
        <f t="shared" si="80"/>
        <v>KARLI</v>
      </c>
    </row>
    <row r="5165" spans="1:22" x14ac:dyDescent="0.25">
      <c r="A5165" s="1">
        <v>8733</v>
      </c>
      <c r="B5165" s="19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1">
        <v>19.440000000000001</v>
      </c>
      <c r="R5165" s="1">
        <v>3</v>
      </c>
      <c r="S5165" s="11">
        <v>9.3312000000000008</v>
      </c>
      <c r="T5165" s="20" t="str">
        <f>VLOOKUP(N5165,Referans!A:B,2,FALSE)</f>
        <v>Ayşe Demir</v>
      </c>
      <c r="U5165" s="20" t="str">
        <f>INDEX(Referans!B:B,MATCH(N5165,Referans!A:A,0))</f>
        <v>Ayşe Demir</v>
      </c>
      <c r="V5165" s="20" t="str">
        <f t="shared" si="80"/>
        <v>KARLI</v>
      </c>
    </row>
    <row r="5166" spans="1:22" x14ac:dyDescent="0.25">
      <c r="A5166" s="1">
        <v>8734</v>
      </c>
      <c r="B5166" s="19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1">
        <v>126.30000000000001</v>
      </c>
      <c r="R5166" s="1">
        <v>3</v>
      </c>
      <c r="S5166" s="11">
        <v>40.415999999999997</v>
      </c>
      <c r="T5166" s="20" t="str">
        <f>VLOOKUP(N5166,Referans!A:B,2,FALSE)</f>
        <v>Ahmet Yılmaz</v>
      </c>
      <c r="U5166" s="20" t="str">
        <f>INDEX(Referans!B:B,MATCH(N5166,Referans!A:A,0))</f>
        <v>Ahmet Yılmaz</v>
      </c>
      <c r="V5166" s="20" t="str">
        <f t="shared" si="80"/>
        <v>KARLI</v>
      </c>
    </row>
    <row r="5167" spans="1:22" x14ac:dyDescent="0.25">
      <c r="A5167" s="1">
        <v>8735</v>
      </c>
      <c r="B5167" s="19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1">
        <v>1287.45</v>
      </c>
      <c r="R5167" s="1">
        <v>5</v>
      </c>
      <c r="S5167" s="11">
        <v>244.61549999999988</v>
      </c>
      <c r="T5167" s="20" t="str">
        <f>VLOOKUP(N5167,Referans!A:B,2,FALSE)</f>
        <v>Mehmet Kaya</v>
      </c>
      <c r="U5167" s="20" t="str">
        <f>INDEX(Referans!B:B,MATCH(N5167,Referans!A:A,0))</f>
        <v>Mehmet Kaya</v>
      </c>
      <c r="V5167" s="20" t="str">
        <f t="shared" si="80"/>
        <v>KARLI</v>
      </c>
    </row>
    <row r="5168" spans="1:22" x14ac:dyDescent="0.25">
      <c r="A5168" s="1">
        <v>8737</v>
      </c>
      <c r="B5168" s="19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1">
        <v>535.41</v>
      </c>
      <c r="R5168" s="1">
        <v>3</v>
      </c>
      <c r="S5168" s="11">
        <v>160.62299999999993</v>
      </c>
      <c r="T5168" s="20" t="str">
        <f>VLOOKUP(N5168,Referans!A:B,2,FALSE)</f>
        <v>Ayşe Demir</v>
      </c>
      <c r="U5168" s="20" t="str">
        <f>INDEX(Referans!B:B,MATCH(N5168,Referans!A:A,0))</f>
        <v>Ayşe Demir</v>
      </c>
      <c r="V5168" s="20" t="str">
        <f t="shared" si="80"/>
        <v>KARLI</v>
      </c>
    </row>
    <row r="5169" spans="1:22" x14ac:dyDescent="0.25">
      <c r="A5169" s="1">
        <v>8738</v>
      </c>
      <c r="B5169" s="19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1">
        <v>8.1000000000000014</v>
      </c>
      <c r="R5169" s="1">
        <v>5</v>
      </c>
      <c r="S5169" s="11">
        <v>-5.9399999999999977</v>
      </c>
      <c r="T5169" s="20" t="str">
        <f>VLOOKUP(N5169,Referans!A:B,2,FALSE)</f>
        <v>Ayşe Demir</v>
      </c>
      <c r="U5169" s="20" t="str">
        <f>INDEX(Referans!B:B,MATCH(N5169,Referans!A:A,0))</f>
        <v>Ayşe Demir</v>
      </c>
      <c r="V5169" s="20" t="str">
        <f t="shared" si="80"/>
        <v>ZARARLI</v>
      </c>
    </row>
    <row r="5170" spans="1:22" x14ac:dyDescent="0.25">
      <c r="A5170" s="1">
        <v>8739</v>
      </c>
      <c r="B5170" s="19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1">
        <v>13.247999999999999</v>
      </c>
      <c r="R5170" s="1">
        <v>4</v>
      </c>
      <c r="S5170" s="11">
        <v>3.6431999999999998</v>
      </c>
      <c r="T5170" s="20" t="str">
        <f>VLOOKUP(N5170,Referans!A:B,2,FALSE)</f>
        <v>Ayşe Demir</v>
      </c>
      <c r="U5170" s="20" t="str">
        <f>INDEX(Referans!B:B,MATCH(N5170,Referans!A:A,0))</f>
        <v>Ayşe Demir</v>
      </c>
      <c r="V5170" s="20" t="str">
        <f t="shared" si="80"/>
        <v>KARLI</v>
      </c>
    </row>
    <row r="5171" spans="1:22" x14ac:dyDescent="0.25">
      <c r="A5171" s="1">
        <v>8740</v>
      </c>
      <c r="B5171" s="19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1">
        <v>83.987999999999985</v>
      </c>
      <c r="R5171" s="1">
        <v>2</v>
      </c>
      <c r="S5171" s="11">
        <v>-20.996999999999993</v>
      </c>
      <c r="T5171" s="20" t="str">
        <f>VLOOKUP(N5171,Referans!A:B,2,FALSE)</f>
        <v>Mehmet Kaya</v>
      </c>
      <c r="U5171" s="20" t="str">
        <f>INDEX(Referans!B:B,MATCH(N5171,Referans!A:A,0))</f>
        <v>Mehmet Kaya</v>
      </c>
      <c r="V5171" s="20" t="str">
        <f t="shared" si="80"/>
        <v>ZARARLI</v>
      </c>
    </row>
    <row r="5172" spans="1:22" x14ac:dyDescent="0.25">
      <c r="A5172" s="1">
        <v>8741</v>
      </c>
      <c r="B5172" s="19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1">
        <v>73.2</v>
      </c>
      <c r="R5172" s="1">
        <v>5</v>
      </c>
      <c r="S5172" s="11">
        <v>21.227999999999998</v>
      </c>
      <c r="T5172" s="20" t="str">
        <f>VLOOKUP(N5172,Referans!A:B,2,FALSE)</f>
        <v>Ayşe Demir</v>
      </c>
      <c r="U5172" s="20" t="str">
        <f>INDEX(Referans!B:B,MATCH(N5172,Referans!A:A,0))</f>
        <v>Ayşe Demir</v>
      </c>
      <c r="V5172" s="20" t="str">
        <f t="shared" si="80"/>
        <v>KARLI</v>
      </c>
    </row>
    <row r="5173" spans="1:22" x14ac:dyDescent="0.25">
      <c r="A5173" s="1">
        <v>8747</v>
      </c>
      <c r="B5173" s="19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1">
        <v>210.58</v>
      </c>
      <c r="R5173" s="1">
        <v>2</v>
      </c>
      <c r="S5173" s="11">
        <v>12.634799999999984</v>
      </c>
      <c r="T5173" s="20" t="str">
        <f>VLOOKUP(N5173,Referans!A:B,2,FALSE)</f>
        <v>Ahmet Yılmaz</v>
      </c>
      <c r="U5173" s="20" t="str">
        <f>INDEX(Referans!B:B,MATCH(N5173,Referans!A:A,0))</f>
        <v>Ahmet Yılmaz</v>
      </c>
      <c r="V5173" s="20" t="str">
        <f t="shared" si="80"/>
        <v>KARLI</v>
      </c>
    </row>
    <row r="5174" spans="1:22" x14ac:dyDescent="0.25">
      <c r="A5174" s="1">
        <v>8748</v>
      </c>
      <c r="B5174" s="19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1">
        <v>30.960000000000004</v>
      </c>
      <c r="R5174" s="1">
        <v>2</v>
      </c>
      <c r="S5174" s="11">
        <v>10.061999999999998</v>
      </c>
      <c r="T5174" s="20" t="str">
        <f>VLOOKUP(N5174,Referans!A:B,2,FALSE)</f>
        <v>Ayşe Demir</v>
      </c>
      <c r="U5174" s="20" t="str">
        <f>INDEX(Referans!B:B,MATCH(N5174,Referans!A:A,0))</f>
        <v>Ayşe Demir</v>
      </c>
      <c r="V5174" s="20" t="str">
        <f t="shared" si="80"/>
        <v>KARLI</v>
      </c>
    </row>
    <row r="5175" spans="1:22" x14ac:dyDescent="0.25">
      <c r="A5175" s="1">
        <v>8749</v>
      </c>
      <c r="B5175" s="19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1">
        <v>239.98400000000004</v>
      </c>
      <c r="R5175" s="1">
        <v>2</v>
      </c>
      <c r="S5175" s="11">
        <v>38.997399999999971</v>
      </c>
      <c r="T5175" s="20" t="str">
        <f>VLOOKUP(N5175,Referans!A:B,2,FALSE)</f>
        <v>Mehmet Kaya</v>
      </c>
      <c r="U5175" s="20" t="str">
        <f>INDEX(Referans!B:B,MATCH(N5175,Referans!A:A,0))</f>
        <v>Mehmet Kaya</v>
      </c>
      <c r="V5175" s="20" t="str">
        <f t="shared" si="80"/>
        <v>KARLI</v>
      </c>
    </row>
    <row r="5176" spans="1:22" x14ac:dyDescent="0.25">
      <c r="A5176" s="1">
        <v>8752</v>
      </c>
      <c r="B5176" s="19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1">
        <v>93.248000000000005</v>
      </c>
      <c r="R5176" s="1">
        <v>4</v>
      </c>
      <c r="S5176" s="11">
        <v>31.4712</v>
      </c>
      <c r="T5176" s="20" t="str">
        <f>VLOOKUP(N5176,Referans!A:B,2,FALSE)</f>
        <v>Ayşe Demir</v>
      </c>
      <c r="U5176" s="20" t="str">
        <f>INDEX(Referans!B:B,MATCH(N5176,Referans!A:A,0))</f>
        <v>Ayşe Demir</v>
      </c>
      <c r="V5176" s="20" t="str">
        <f t="shared" si="80"/>
        <v>KARLI</v>
      </c>
    </row>
    <row r="5177" spans="1:22" x14ac:dyDescent="0.25">
      <c r="A5177" s="1">
        <v>8753</v>
      </c>
      <c r="B5177" s="19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1">
        <v>177.48000000000002</v>
      </c>
      <c r="R5177" s="1">
        <v>3</v>
      </c>
      <c r="S5177" s="11">
        <v>19.966499999999982</v>
      </c>
      <c r="T5177" s="20" t="str">
        <f>VLOOKUP(N5177,Referans!A:B,2,FALSE)</f>
        <v>Mehmet Kaya</v>
      </c>
      <c r="U5177" s="20" t="str">
        <f>INDEX(Referans!B:B,MATCH(N5177,Referans!A:A,0))</f>
        <v>Mehmet Kaya</v>
      </c>
      <c r="V5177" s="20" t="str">
        <f t="shared" si="80"/>
        <v>KARLI</v>
      </c>
    </row>
    <row r="5178" spans="1:22" x14ac:dyDescent="0.25">
      <c r="A5178" s="1">
        <v>8754</v>
      </c>
      <c r="B5178" s="19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1">
        <v>17.712</v>
      </c>
      <c r="R5178" s="1">
        <v>6</v>
      </c>
      <c r="S5178" s="11">
        <v>5.9777999999999993</v>
      </c>
      <c r="T5178" s="20" t="str">
        <f>VLOOKUP(N5178,Referans!A:B,2,FALSE)</f>
        <v>Ayşe Demir</v>
      </c>
      <c r="U5178" s="20" t="str">
        <f>INDEX(Referans!B:B,MATCH(N5178,Referans!A:A,0))</f>
        <v>Ayşe Demir</v>
      </c>
      <c r="V5178" s="20" t="str">
        <f t="shared" si="80"/>
        <v>KARLI</v>
      </c>
    </row>
    <row r="5179" spans="1:22" x14ac:dyDescent="0.25">
      <c r="A5179" s="1">
        <v>8755</v>
      </c>
      <c r="B5179" s="19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1">
        <v>4.8600000000000012</v>
      </c>
      <c r="R5179" s="1">
        <v>3</v>
      </c>
      <c r="S5179" s="11">
        <v>-3.5640000000000001</v>
      </c>
      <c r="T5179" s="20" t="str">
        <f>VLOOKUP(N5179,Referans!A:B,2,FALSE)</f>
        <v>Ayşe Demir</v>
      </c>
      <c r="U5179" s="20" t="str">
        <f>INDEX(Referans!B:B,MATCH(N5179,Referans!A:A,0))</f>
        <v>Ayşe Demir</v>
      </c>
      <c r="V5179" s="20" t="str">
        <f t="shared" si="80"/>
        <v>ZARARLI</v>
      </c>
    </row>
    <row r="5180" spans="1:22" x14ac:dyDescent="0.25">
      <c r="A5180" s="1">
        <v>8756</v>
      </c>
      <c r="B5180" s="19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1">
        <v>6.2580000000000009</v>
      </c>
      <c r="R5180" s="1">
        <v>2</v>
      </c>
      <c r="S5180" s="11">
        <v>-5.2149999999999999</v>
      </c>
      <c r="T5180" s="20" t="str">
        <f>VLOOKUP(N5180,Referans!A:B,2,FALSE)</f>
        <v>Ayşe Demir</v>
      </c>
      <c r="U5180" s="20" t="str">
        <f>INDEX(Referans!B:B,MATCH(N5180,Referans!A:A,0))</f>
        <v>Ayşe Demir</v>
      </c>
      <c r="V5180" s="20" t="str">
        <f t="shared" si="80"/>
        <v>ZARARLI</v>
      </c>
    </row>
    <row r="5181" spans="1:22" x14ac:dyDescent="0.25">
      <c r="A5181" s="1">
        <v>8757</v>
      </c>
      <c r="B5181" s="19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1">
        <v>37.68</v>
      </c>
      <c r="R5181" s="1">
        <v>2</v>
      </c>
      <c r="S5181" s="11">
        <v>10.5504</v>
      </c>
      <c r="T5181" s="20" t="str">
        <f>VLOOKUP(N5181,Referans!A:B,2,FALSE)</f>
        <v>Ayşe Demir</v>
      </c>
      <c r="U5181" s="20" t="str">
        <f>INDEX(Referans!B:B,MATCH(N5181,Referans!A:A,0))</f>
        <v>Ayşe Demir</v>
      </c>
      <c r="V5181" s="20" t="str">
        <f t="shared" si="80"/>
        <v>KARLI</v>
      </c>
    </row>
    <row r="5182" spans="1:22" x14ac:dyDescent="0.25">
      <c r="A5182" s="1">
        <v>8758</v>
      </c>
      <c r="B5182" s="19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1">
        <v>51.84</v>
      </c>
      <c r="R5182" s="1">
        <v>8</v>
      </c>
      <c r="S5182" s="11">
        <v>24.883200000000002</v>
      </c>
      <c r="T5182" s="20" t="str">
        <f>VLOOKUP(N5182,Referans!A:B,2,FALSE)</f>
        <v>Ayşe Demir</v>
      </c>
      <c r="U5182" s="20" t="str">
        <f>INDEX(Referans!B:B,MATCH(N5182,Referans!A:A,0))</f>
        <v>Ayşe Demir</v>
      </c>
      <c r="V5182" s="20" t="str">
        <f t="shared" si="80"/>
        <v>KARLI</v>
      </c>
    </row>
    <row r="5183" spans="1:22" x14ac:dyDescent="0.25">
      <c r="A5183" s="1">
        <v>8759</v>
      </c>
      <c r="B5183" s="19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1">
        <v>27.42</v>
      </c>
      <c r="R5183" s="1">
        <v>3</v>
      </c>
      <c r="S5183" s="11">
        <v>9.3227999999999991</v>
      </c>
      <c r="T5183" s="20" t="str">
        <f>VLOOKUP(N5183,Referans!A:B,2,FALSE)</f>
        <v>Ahmet Yılmaz</v>
      </c>
      <c r="U5183" s="20" t="str">
        <f>INDEX(Referans!B:B,MATCH(N5183,Referans!A:A,0))</f>
        <v>Ahmet Yılmaz</v>
      </c>
      <c r="V5183" s="20" t="str">
        <f t="shared" si="80"/>
        <v>KARLI</v>
      </c>
    </row>
    <row r="5184" spans="1:22" x14ac:dyDescent="0.25">
      <c r="A5184" s="1">
        <v>8760</v>
      </c>
      <c r="B5184" s="19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1">
        <v>5.4</v>
      </c>
      <c r="R5184" s="1">
        <v>3</v>
      </c>
      <c r="S5184" s="11">
        <v>2.5920000000000001</v>
      </c>
      <c r="T5184" s="20" t="str">
        <f>VLOOKUP(N5184,Referans!A:B,2,FALSE)</f>
        <v>Ayşe Demir</v>
      </c>
      <c r="U5184" s="20" t="str">
        <f>INDEX(Referans!B:B,MATCH(N5184,Referans!A:A,0))</f>
        <v>Ayşe Demir</v>
      </c>
      <c r="V5184" s="20" t="str">
        <f t="shared" si="80"/>
        <v>KARLI</v>
      </c>
    </row>
    <row r="5185" spans="1:22" x14ac:dyDescent="0.25">
      <c r="A5185" s="1">
        <v>8761</v>
      </c>
      <c r="B5185" s="19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1">
        <v>1270.99</v>
      </c>
      <c r="R5185" s="1">
        <v>1</v>
      </c>
      <c r="S5185" s="11">
        <v>635.495</v>
      </c>
      <c r="T5185" s="20" t="str">
        <f>VLOOKUP(N5185,Referans!A:B,2,FALSE)</f>
        <v>Ayşe Demir</v>
      </c>
      <c r="U5185" s="20" t="str">
        <f>INDEX(Referans!B:B,MATCH(N5185,Referans!A:A,0))</f>
        <v>Ayşe Demir</v>
      </c>
      <c r="V5185" s="20" t="str">
        <f t="shared" si="80"/>
        <v>KARLI</v>
      </c>
    </row>
    <row r="5186" spans="1:22" x14ac:dyDescent="0.25">
      <c r="A5186" s="1">
        <v>8762</v>
      </c>
      <c r="B5186" s="19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1">
        <v>125.36</v>
      </c>
      <c r="R5186" s="1">
        <v>8</v>
      </c>
      <c r="S5186" s="11">
        <v>58.919199999999989</v>
      </c>
      <c r="T5186" s="20" t="str">
        <f>VLOOKUP(N5186,Referans!A:B,2,FALSE)</f>
        <v>Ayşe Demir</v>
      </c>
      <c r="U5186" s="20" t="str">
        <f>INDEX(Referans!B:B,MATCH(N5186,Referans!A:A,0))</f>
        <v>Ayşe Demir</v>
      </c>
      <c r="V5186" s="20" t="str">
        <f t="shared" ref="V5186:V5249" si="81">IF(S5186&gt;0,"KARLI",IF(S5186=0,"KAR VEYA ZARAR YOK","ZARARLI"))</f>
        <v>KARLI</v>
      </c>
    </row>
    <row r="5187" spans="1:22" x14ac:dyDescent="0.25">
      <c r="A5187" s="1">
        <v>8763</v>
      </c>
      <c r="B5187" s="19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1">
        <v>14.03</v>
      </c>
      <c r="R5187" s="1">
        <v>1</v>
      </c>
      <c r="S5187" s="11">
        <v>4.068699999999998</v>
      </c>
      <c r="T5187" s="20" t="str">
        <f>VLOOKUP(N5187,Referans!A:B,2,FALSE)</f>
        <v>Ayşe Demir</v>
      </c>
      <c r="U5187" s="20" t="str">
        <f>INDEX(Referans!B:B,MATCH(N5187,Referans!A:A,0))</f>
        <v>Ayşe Demir</v>
      </c>
      <c r="V5187" s="20" t="str">
        <f t="shared" si="81"/>
        <v>KARLI</v>
      </c>
    </row>
    <row r="5188" spans="1:22" x14ac:dyDescent="0.25">
      <c r="A5188" s="1">
        <v>8764</v>
      </c>
      <c r="B5188" s="19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1">
        <v>27.96</v>
      </c>
      <c r="R5188" s="1">
        <v>2</v>
      </c>
      <c r="S5188" s="11">
        <v>7.2696000000000005</v>
      </c>
      <c r="T5188" s="20" t="str">
        <f>VLOOKUP(N5188,Referans!A:B,2,FALSE)</f>
        <v>Ayşe Demir</v>
      </c>
      <c r="U5188" s="20" t="str">
        <f>INDEX(Referans!B:B,MATCH(N5188,Referans!A:A,0))</f>
        <v>Ayşe Demir</v>
      </c>
      <c r="V5188" s="20" t="str">
        <f t="shared" si="81"/>
        <v>KARLI</v>
      </c>
    </row>
    <row r="5189" spans="1:22" x14ac:dyDescent="0.25">
      <c r="A5189" s="1">
        <v>8770</v>
      </c>
      <c r="B5189" s="19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1">
        <v>146.952</v>
      </c>
      <c r="R5189" s="1">
        <v>3</v>
      </c>
      <c r="S5189" s="11">
        <v>9.1844999999999928</v>
      </c>
      <c r="T5189" s="20" t="str">
        <f>VLOOKUP(N5189,Referans!A:B,2,FALSE)</f>
        <v>Mehmet Kaya</v>
      </c>
      <c r="U5189" s="20" t="str">
        <f>INDEX(Referans!B:B,MATCH(N5189,Referans!A:A,0))</f>
        <v>Mehmet Kaya</v>
      </c>
      <c r="V5189" s="20" t="str">
        <f t="shared" si="81"/>
        <v>KARLI</v>
      </c>
    </row>
    <row r="5190" spans="1:22" x14ac:dyDescent="0.25">
      <c r="A5190" s="1">
        <v>8771</v>
      </c>
      <c r="B5190" s="19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1">
        <v>83.13600000000001</v>
      </c>
      <c r="R5190" s="1">
        <v>4</v>
      </c>
      <c r="S5190" s="11">
        <v>5.1960000000000015</v>
      </c>
      <c r="T5190" s="20" t="str">
        <f>VLOOKUP(N5190,Referans!A:B,2,FALSE)</f>
        <v>Ahmet Yılmaz</v>
      </c>
      <c r="U5190" s="20" t="str">
        <f>INDEX(Referans!B:B,MATCH(N5190,Referans!A:A,0))</f>
        <v>Ahmet Yılmaz</v>
      </c>
      <c r="V5190" s="20" t="str">
        <f t="shared" si="81"/>
        <v>KARLI</v>
      </c>
    </row>
    <row r="5191" spans="1:22" x14ac:dyDescent="0.25">
      <c r="A5191" s="1">
        <v>8772</v>
      </c>
      <c r="B5191" s="19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1">
        <v>942.78400000000011</v>
      </c>
      <c r="R5191" s="1">
        <v>4</v>
      </c>
      <c r="S5191" s="11">
        <v>94.278400000000033</v>
      </c>
      <c r="T5191" s="20" t="str">
        <f>VLOOKUP(N5191,Referans!A:B,2,FALSE)</f>
        <v>Ayşe Demir</v>
      </c>
      <c r="U5191" s="20" t="str">
        <f>INDEX(Referans!B:B,MATCH(N5191,Referans!A:A,0))</f>
        <v>Ayşe Demir</v>
      </c>
      <c r="V5191" s="20" t="str">
        <f t="shared" si="81"/>
        <v>KARLI</v>
      </c>
    </row>
    <row r="5192" spans="1:22" x14ac:dyDescent="0.25">
      <c r="A5192" s="1">
        <v>8773</v>
      </c>
      <c r="B5192" s="19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1">
        <v>74.352000000000004</v>
      </c>
      <c r="R5192" s="1">
        <v>3</v>
      </c>
      <c r="S5192" s="11">
        <v>23.234999999999992</v>
      </c>
      <c r="T5192" s="20" t="str">
        <f>VLOOKUP(N5192,Referans!A:B,2,FALSE)</f>
        <v>Ayşe Demir</v>
      </c>
      <c r="U5192" s="20" t="str">
        <f>INDEX(Referans!B:B,MATCH(N5192,Referans!A:A,0))</f>
        <v>Ayşe Demir</v>
      </c>
      <c r="V5192" s="20" t="str">
        <f t="shared" si="81"/>
        <v>KARLI</v>
      </c>
    </row>
    <row r="5193" spans="1:22" x14ac:dyDescent="0.25">
      <c r="A5193" s="1">
        <v>8776</v>
      </c>
      <c r="B5193" s="19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1">
        <v>3.536</v>
      </c>
      <c r="R5193" s="1">
        <v>2</v>
      </c>
      <c r="S5193" s="11">
        <v>0.30940000000000001</v>
      </c>
      <c r="T5193" s="20" t="str">
        <f>VLOOKUP(N5193,Referans!A:B,2,FALSE)</f>
        <v>Ayşe Demir</v>
      </c>
      <c r="U5193" s="20" t="str">
        <f>INDEX(Referans!B:B,MATCH(N5193,Referans!A:A,0))</f>
        <v>Ayşe Demir</v>
      </c>
      <c r="V5193" s="20" t="str">
        <f t="shared" si="81"/>
        <v>KARLI</v>
      </c>
    </row>
    <row r="5194" spans="1:22" x14ac:dyDescent="0.25">
      <c r="A5194" s="1">
        <v>8777</v>
      </c>
      <c r="B5194" s="19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1">
        <v>528.42999999999995</v>
      </c>
      <c r="R5194" s="1">
        <v>5</v>
      </c>
      <c r="S5194" s="11">
        <v>0</v>
      </c>
      <c r="T5194" s="20" t="str">
        <f>VLOOKUP(N5194,Referans!A:B,2,FALSE)</f>
        <v>Ahmet Yılmaz</v>
      </c>
      <c r="U5194" s="20" t="str">
        <f>INDEX(Referans!B:B,MATCH(N5194,Referans!A:A,0))</f>
        <v>Ahmet Yılmaz</v>
      </c>
      <c r="V5194" s="20" t="str">
        <f t="shared" si="81"/>
        <v>KAR VEYA ZARAR YOK</v>
      </c>
    </row>
    <row r="5195" spans="1:22" x14ac:dyDescent="0.25">
      <c r="A5195" s="1">
        <v>8778</v>
      </c>
      <c r="B5195" s="19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1">
        <v>41.472000000000008</v>
      </c>
      <c r="R5195" s="1">
        <v>8</v>
      </c>
      <c r="S5195" s="11">
        <v>14.5152</v>
      </c>
      <c r="T5195" s="20" t="str">
        <f>VLOOKUP(N5195,Referans!A:B,2,FALSE)</f>
        <v>Ayşe Demir</v>
      </c>
      <c r="U5195" s="20" t="str">
        <f>INDEX(Referans!B:B,MATCH(N5195,Referans!A:A,0))</f>
        <v>Ayşe Demir</v>
      </c>
      <c r="V5195" s="20" t="str">
        <f t="shared" si="81"/>
        <v>KARLI</v>
      </c>
    </row>
    <row r="5196" spans="1:22" x14ac:dyDescent="0.25">
      <c r="A5196" s="1">
        <v>8779</v>
      </c>
      <c r="B5196" s="19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1">
        <v>287.976</v>
      </c>
      <c r="R5196" s="1">
        <v>3</v>
      </c>
      <c r="S5196" s="11">
        <v>7.1993999999999687</v>
      </c>
      <c r="T5196" s="20" t="str">
        <f>VLOOKUP(N5196,Referans!A:B,2,FALSE)</f>
        <v>Ahmet Yılmaz</v>
      </c>
      <c r="U5196" s="20" t="str">
        <f>INDEX(Referans!B:B,MATCH(N5196,Referans!A:A,0))</f>
        <v>Ahmet Yılmaz</v>
      </c>
      <c r="V5196" s="20" t="str">
        <f t="shared" si="81"/>
        <v>KARLI</v>
      </c>
    </row>
    <row r="5197" spans="1:22" x14ac:dyDescent="0.25">
      <c r="A5197" s="1">
        <v>8783</v>
      </c>
      <c r="B5197" s="19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1">
        <v>20.416</v>
      </c>
      <c r="R5197" s="1">
        <v>4</v>
      </c>
      <c r="S5197" s="11">
        <v>6.6351999999999984</v>
      </c>
      <c r="T5197" s="20" t="str">
        <f>VLOOKUP(N5197,Referans!A:B,2,FALSE)</f>
        <v>Ayşe Demir</v>
      </c>
      <c r="U5197" s="20" t="str">
        <f>INDEX(Referans!B:B,MATCH(N5197,Referans!A:A,0))</f>
        <v>Ayşe Demir</v>
      </c>
      <c r="V5197" s="20" t="str">
        <f t="shared" si="81"/>
        <v>KARLI</v>
      </c>
    </row>
    <row r="5198" spans="1:22" x14ac:dyDescent="0.25">
      <c r="A5198" s="1">
        <v>8784</v>
      </c>
      <c r="B5198" s="19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1">
        <v>1128.3899999999999</v>
      </c>
      <c r="R5198" s="1">
        <v>3</v>
      </c>
      <c r="S5198" s="11">
        <v>259.52970000000005</v>
      </c>
      <c r="T5198" s="20" t="str">
        <f>VLOOKUP(N5198,Referans!A:B,2,FALSE)</f>
        <v>Ahmet Yılmaz</v>
      </c>
      <c r="U5198" s="20" t="str">
        <f>INDEX(Referans!B:B,MATCH(N5198,Referans!A:A,0))</f>
        <v>Ahmet Yılmaz</v>
      </c>
      <c r="V5198" s="20" t="str">
        <f t="shared" si="81"/>
        <v>KARLI</v>
      </c>
    </row>
    <row r="5199" spans="1:22" x14ac:dyDescent="0.25">
      <c r="A5199" s="1">
        <v>8785</v>
      </c>
      <c r="B5199" s="19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1">
        <v>4.6079999999999997</v>
      </c>
      <c r="R5199" s="1">
        <v>2</v>
      </c>
      <c r="S5199" s="11">
        <v>1.6704000000000001</v>
      </c>
      <c r="T5199" s="20" t="str">
        <f>VLOOKUP(N5199,Referans!A:B,2,FALSE)</f>
        <v>Ayşe Demir</v>
      </c>
      <c r="U5199" s="20" t="str">
        <f>INDEX(Referans!B:B,MATCH(N5199,Referans!A:A,0))</f>
        <v>Ayşe Demir</v>
      </c>
      <c r="V5199" s="20" t="str">
        <f t="shared" si="81"/>
        <v>KARLI</v>
      </c>
    </row>
    <row r="5200" spans="1:22" x14ac:dyDescent="0.25">
      <c r="A5200" s="1">
        <v>8786</v>
      </c>
      <c r="B5200" s="19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1">
        <v>195.96000000000004</v>
      </c>
      <c r="R5200" s="1">
        <v>5</v>
      </c>
      <c r="S5200" s="11">
        <v>19.596000000000018</v>
      </c>
      <c r="T5200" s="20" t="str">
        <f>VLOOKUP(N5200,Referans!A:B,2,FALSE)</f>
        <v>Mehmet Kaya</v>
      </c>
      <c r="U5200" s="20" t="str">
        <f>INDEX(Referans!B:B,MATCH(N5200,Referans!A:A,0))</f>
        <v>Mehmet Kaya</v>
      </c>
      <c r="V5200" s="20" t="str">
        <f t="shared" si="81"/>
        <v>KARLI</v>
      </c>
    </row>
    <row r="5201" spans="1:22" x14ac:dyDescent="0.25">
      <c r="A5201" s="1">
        <v>8787</v>
      </c>
      <c r="B5201" s="19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1">
        <v>15.552000000000003</v>
      </c>
      <c r="R5201" s="1">
        <v>3</v>
      </c>
      <c r="S5201" s="11">
        <v>5.4432</v>
      </c>
      <c r="T5201" s="20" t="str">
        <f>VLOOKUP(N5201,Referans!A:B,2,FALSE)</f>
        <v>Ayşe Demir</v>
      </c>
      <c r="U5201" s="20" t="str">
        <f>INDEX(Referans!B:B,MATCH(N5201,Referans!A:A,0))</f>
        <v>Ayşe Demir</v>
      </c>
      <c r="V5201" s="20" t="str">
        <f t="shared" si="81"/>
        <v>KARLI</v>
      </c>
    </row>
    <row r="5202" spans="1:22" x14ac:dyDescent="0.25">
      <c r="A5202" s="1">
        <v>8788</v>
      </c>
      <c r="B5202" s="19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1">
        <v>271.96800000000002</v>
      </c>
      <c r="R5202" s="1">
        <v>4</v>
      </c>
      <c r="S5202" s="11">
        <v>54.393599999999978</v>
      </c>
      <c r="T5202" s="20" t="str">
        <f>VLOOKUP(N5202,Referans!A:B,2,FALSE)</f>
        <v>Mehmet Kaya</v>
      </c>
      <c r="U5202" s="20" t="str">
        <f>INDEX(Referans!B:B,MATCH(N5202,Referans!A:A,0))</f>
        <v>Mehmet Kaya</v>
      </c>
      <c r="V5202" s="20" t="str">
        <f t="shared" si="81"/>
        <v>KARLI</v>
      </c>
    </row>
    <row r="5203" spans="1:22" x14ac:dyDescent="0.25">
      <c r="A5203" s="1">
        <v>8789</v>
      </c>
      <c r="B5203" s="19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1">
        <v>698.35200000000009</v>
      </c>
      <c r="R5203" s="1">
        <v>3</v>
      </c>
      <c r="S5203" s="11">
        <v>52.376399999999961</v>
      </c>
      <c r="T5203" s="20" t="str">
        <f>VLOOKUP(N5203,Referans!A:B,2,FALSE)</f>
        <v>Ahmet Yılmaz</v>
      </c>
      <c r="U5203" s="20" t="str">
        <f>INDEX(Referans!B:B,MATCH(N5203,Referans!A:A,0))</f>
        <v>Ahmet Yılmaz</v>
      </c>
      <c r="V5203" s="20" t="str">
        <f t="shared" si="81"/>
        <v>KARLI</v>
      </c>
    </row>
    <row r="5204" spans="1:22" x14ac:dyDescent="0.25">
      <c r="A5204" s="1">
        <v>8790</v>
      </c>
      <c r="B5204" s="19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1">
        <v>77.728000000000009</v>
      </c>
      <c r="R5204" s="1">
        <v>2</v>
      </c>
      <c r="S5204" s="11">
        <v>-3.8863999999999947</v>
      </c>
      <c r="T5204" s="20" t="str">
        <f>VLOOKUP(N5204,Referans!A:B,2,FALSE)</f>
        <v>Ahmet Yılmaz</v>
      </c>
      <c r="U5204" s="20" t="str">
        <f>INDEX(Referans!B:B,MATCH(N5204,Referans!A:A,0))</f>
        <v>Ahmet Yılmaz</v>
      </c>
      <c r="V5204" s="20" t="str">
        <f t="shared" si="81"/>
        <v>ZARARLI</v>
      </c>
    </row>
    <row r="5205" spans="1:22" x14ac:dyDescent="0.25">
      <c r="A5205" s="1">
        <v>8792</v>
      </c>
      <c r="B5205" s="19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1">
        <v>537.54399999999998</v>
      </c>
      <c r="R5205" s="1">
        <v>7</v>
      </c>
      <c r="S5205" s="11">
        <v>47.035099999999971</v>
      </c>
      <c r="T5205" s="20" t="str">
        <f>VLOOKUP(N5205,Referans!A:B,2,FALSE)</f>
        <v>Mehmet Kaya</v>
      </c>
      <c r="U5205" s="20" t="str">
        <f>INDEX(Referans!B:B,MATCH(N5205,Referans!A:A,0))</f>
        <v>Mehmet Kaya</v>
      </c>
      <c r="V5205" s="20" t="str">
        <f t="shared" si="81"/>
        <v>KARLI</v>
      </c>
    </row>
    <row r="5206" spans="1:22" x14ac:dyDescent="0.25">
      <c r="A5206" s="1">
        <v>8797</v>
      </c>
      <c r="B5206" s="19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1">
        <v>12.96</v>
      </c>
      <c r="R5206" s="1">
        <v>2</v>
      </c>
      <c r="S5206" s="11">
        <v>6.2208000000000006</v>
      </c>
      <c r="T5206" s="20" t="str">
        <f>VLOOKUP(N5206,Referans!A:B,2,FALSE)</f>
        <v>Ayşe Demir</v>
      </c>
      <c r="U5206" s="20" t="str">
        <f>INDEX(Referans!B:B,MATCH(N5206,Referans!A:A,0))</f>
        <v>Ayşe Demir</v>
      </c>
      <c r="V5206" s="20" t="str">
        <f t="shared" si="81"/>
        <v>KARLI</v>
      </c>
    </row>
    <row r="5207" spans="1:22" x14ac:dyDescent="0.25">
      <c r="A5207" s="1">
        <v>8798</v>
      </c>
      <c r="B5207" s="19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1">
        <v>45.98</v>
      </c>
      <c r="R5207" s="1">
        <v>2</v>
      </c>
      <c r="S5207" s="11">
        <v>12.874400000000001</v>
      </c>
      <c r="T5207" s="20" t="str">
        <f>VLOOKUP(N5207,Referans!A:B,2,FALSE)</f>
        <v>Ayşe Demir</v>
      </c>
      <c r="U5207" s="20" t="str">
        <f>INDEX(Referans!B:B,MATCH(N5207,Referans!A:A,0))</f>
        <v>Ayşe Demir</v>
      </c>
      <c r="V5207" s="20" t="str">
        <f t="shared" si="81"/>
        <v>KARLI</v>
      </c>
    </row>
    <row r="5208" spans="1:22" x14ac:dyDescent="0.25">
      <c r="A5208" s="1">
        <v>8799</v>
      </c>
      <c r="B5208" s="19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1">
        <v>1294.75</v>
      </c>
      <c r="R5208" s="1">
        <v>5</v>
      </c>
      <c r="S5208" s="11">
        <v>336.63499999999999</v>
      </c>
      <c r="T5208" s="20" t="str">
        <f>VLOOKUP(N5208,Referans!A:B,2,FALSE)</f>
        <v>Mehmet Kaya</v>
      </c>
      <c r="U5208" s="20" t="str">
        <f>INDEX(Referans!B:B,MATCH(N5208,Referans!A:A,0))</f>
        <v>Mehmet Kaya</v>
      </c>
      <c r="V5208" s="20" t="str">
        <f t="shared" si="81"/>
        <v>KARLI</v>
      </c>
    </row>
    <row r="5209" spans="1:22" x14ac:dyDescent="0.25">
      <c r="A5209" s="1">
        <v>8801</v>
      </c>
      <c r="B5209" s="19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1">
        <v>10.688000000000001</v>
      </c>
      <c r="R5209" s="1">
        <v>2</v>
      </c>
      <c r="S5209" s="11">
        <v>3.7407999999999997</v>
      </c>
      <c r="T5209" s="20" t="str">
        <f>VLOOKUP(N5209,Referans!A:B,2,FALSE)</f>
        <v>Ayşe Demir</v>
      </c>
      <c r="U5209" s="20" t="str">
        <f>INDEX(Referans!B:B,MATCH(N5209,Referans!A:A,0))</f>
        <v>Ayşe Demir</v>
      </c>
      <c r="V5209" s="20" t="str">
        <f t="shared" si="81"/>
        <v>KARLI</v>
      </c>
    </row>
    <row r="5210" spans="1:22" x14ac:dyDescent="0.25">
      <c r="A5210" s="1">
        <v>8802</v>
      </c>
      <c r="B5210" s="19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1">
        <v>221.98</v>
      </c>
      <c r="R5210" s="1">
        <v>2</v>
      </c>
      <c r="S5210" s="11">
        <v>62.15440000000001</v>
      </c>
      <c r="T5210" s="20" t="str">
        <f>VLOOKUP(N5210,Referans!A:B,2,FALSE)</f>
        <v>Mehmet Kaya</v>
      </c>
      <c r="U5210" s="20" t="str">
        <f>INDEX(Referans!B:B,MATCH(N5210,Referans!A:A,0))</f>
        <v>Mehmet Kaya</v>
      </c>
      <c r="V5210" s="20" t="str">
        <f t="shared" si="81"/>
        <v>KARLI</v>
      </c>
    </row>
    <row r="5211" spans="1:22" x14ac:dyDescent="0.25">
      <c r="A5211" s="1">
        <v>8803</v>
      </c>
      <c r="B5211" s="19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1">
        <v>341.96</v>
      </c>
      <c r="R5211" s="1">
        <v>2</v>
      </c>
      <c r="S5211" s="11">
        <v>54.713599999999985</v>
      </c>
      <c r="T5211" s="20" t="str">
        <f>VLOOKUP(N5211,Referans!A:B,2,FALSE)</f>
        <v>Ahmet Yılmaz</v>
      </c>
      <c r="U5211" s="20" t="str">
        <f>INDEX(Referans!B:B,MATCH(N5211,Referans!A:A,0))</f>
        <v>Ahmet Yılmaz</v>
      </c>
      <c r="V5211" s="20" t="str">
        <f t="shared" si="81"/>
        <v>KARLI</v>
      </c>
    </row>
    <row r="5212" spans="1:22" x14ac:dyDescent="0.25">
      <c r="A5212" s="1">
        <v>8806</v>
      </c>
      <c r="B5212" s="19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1">
        <v>102.72</v>
      </c>
      <c r="R5212" s="1">
        <v>3</v>
      </c>
      <c r="S5212" s="11">
        <v>37.235999999999997</v>
      </c>
      <c r="T5212" s="20" t="str">
        <f>VLOOKUP(N5212,Referans!A:B,2,FALSE)</f>
        <v>Ayşe Demir</v>
      </c>
      <c r="U5212" s="20" t="str">
        <f>INDEX(Referans!B:B,MATCH(N5212,Referans!A:A,0))</f>
        <v>Ayşe Demir</v>
      </c>
      <c r="V5212" s="20" t="str">
        <f t="shared" si="81"/>
        <v>KARLI</v>
      </c>
    </row>
    <row r="5213" spans="1:22" x14ac:dyDescent="0.25">
      <c r="A5213" s="1">
        <v>8807</v>
      </c>
      <c r="B5213" s="19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1">
        <v>40.479999999999997</v>
      </c>
      <c r="R5213" s="1">
        <v>2</v>
      </c>
      <c r="S5213" s="11">
        <v>14.572799999999997</v>
      </c>
      <c r="T5213" s="20" t="str">
        <f>VLOOKUP(N5213,Referans!A:B,2,FALSE)</f>
        <v>Ahmet Yılmaz</v>
      </c>
      <c r="U5213" s="20" t="str">
        <f>INDEX(Referans!B:B,MATCH(N5213,Referans!A:A,0))</f>
        <v>Ahmet Yılmaz</v>
      </c>
      <c r="V5213" s="20" t="str">
        <f t="shared" si="81"/>
        <v>KARLI</v>
      </c>
    </row>
    <row r="5214" spans="1:22" x14ac:dyDescent="0.25">
      <c r="A5214" s="1">
        <v>8808</v>
      </c>
      <c r="B5214" s="19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1">
        <v>33.282000000000004</v>
      </c>
      <c r="R5214" s="1">
        <v>3</v>
      </c>
      <c r="S5214" s="11">
        <v>-27.734999999999992</v>
      </c>
      <c r="T5214" s="20" t="str">
        <f>VLOOKUP(N5214,Referans!A:B,2,FALSE)</f>
        <v>Ayşe Demir</v>
      </c>
      <c r="U5214" s="20" t="str">
        <f>INDEX(Referans!B:B,MATCH(N5214,Referans!A:A,0))</f>
        <v>Ayşe Demir</v>
      </c>
      <c r="V5214" s="20" t="str">
        <f t="shared" si="81"/>
        <v>ZARARLI</v>
      </c>
    </row>
    <row r="5215" spans="1:22" x14ac:dyDescent="0.25">
      <c r="A5215" s="1">
        <v>8809</v>
      </c>
      <c r="B5215" s="19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1">
        <v>118.64999999999998</v>
      </c>
      <c r="R5215" s="1">
        <v>5</v>
      </c>
      <c r="S5215" s="11">
        <v>19.775000000000006</v>
      </c>
      <c r="T5215" s="20" t="str">
        <f>VLOOKUP(N5215,Referans!A:B,2,FALSE)</f>
        <v>Mehmet Kaya</v>
      </c>
      <c r="U5215" s="20" t="str">
        <f>INDEX(Referans!B:B,MATCH(N5215,Referans!A:A,0))</f>
        <v>Mehmet Kaya</v>
      </c>
      <c r="V5215" s="20" t="str">
        <f t="shared" si="81"/>
        <v>KARLI</v>
      </c>
    </row>
    <row r="5216" spans="1:22" x14ac:dyDescent="0.25">
      <c r="A5216" s="1">
        <v>8810</v>
      </c>
      <c r="B5216" s="19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1">
        <v>14.76</v>
      </c>
      <c r="R5216" s="1">
        <v>5</v>
      </c>
      <c r="S5216" s="11">
        <v>4.9815000000000005</v>
      </c>
      <c r="T5216" s="20" t="str">
        <f>VLOOKUP(N5216,Referans!A:B,2,FALSE)</f>
        <v>Ayşe Demir</v>
      </c>
      <c r="U5216" s="20" t="str">
        <f>INDEX(Referans!B:B,MATCH(N5216,Referans!A:A,0))</f>
        <v>Ayşe Demir</v>
      </c>
      <c r="V5216" s="20" t="str">
        <f t="shared" si="81"/>
        <v>KARLI</v>
      </c>
    </row>
    <row r="5217" spans="1:22" x14ac:dyDescent="0.25">
      <c r="A5217" s="1">
        <v>8811</v>
      </c>
      <c r="B5217" s="19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1">
        <v>37.520000000000003</v>
      </c>
      <c r="R5217" s="1">
        <v>4</v>
      </c>
      <c r="S5217" s="11">
        <v>18.009600000000002</v>
      </c>
      <c r="T5217" s="20" t="str">
        <f>VLOOKUP(N5217,Referans!A:B,2,FALSE)</f>
        <v>Ayşe Demir</v>
      </c>
      <c r="U5217" s="20" t="str">
        <f>INDEX(Referans!B:B,MATCH(N5217,Referans!A:A,0))</f>
        <v>Ayşe Demir</v>
      </c>
      <c r="V5217" s="20" t="str">
        <f t="shared" si="81"/>
        <v>KARLI</v>
      </c>
    </row>
    <row r="5218" spans="1:22" x14ac:dyDescent="0.25">
      <c r="A5218" s="1">
        <v>8812</v>
      </c>
      <c r="B5218" s="19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1">
        <v>207.14400000000001</v>
      </c>
      <c r="R5218" s="1">
        <v>3</v>
      </c>
      <c r="S5218" s="11">
        <v>48.333599999999976</v>
      </c>
      <c r="T5218" s="20" t="str">
        <f>VLOOKUP(N5218,Referans!A:B,2,FALSE)</f>
        <v>Ayşe Demir</v>
      </c>
      <c r="U5218" s="20" t="str">
        <f>INDEX(Referans!B:B,MATCH(N5218,Referans!A:A,0))</f>
        <v>Ayşe Demir</v>
      </c>
      <c r="V5218" s="20" t="str">
        <f t="shared" si="81"/>
        <v>KARLI</v>
      </c>
    </row>
    <row r="5219" spans="1:22" x14ac:dyDescent="0.25">
      <c r="A5219" s="1">
        <v>8813</v>
      </c>
      <c r="B5219" s="19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1">
        <v>13.899999999999999</v>
      </c>
      <c r="R5219" s="1">
        <v>5</v>
      </c>
      <c r="S5219" s="11">
        <v>3.7529999999999997</v>
      </c>
      <c r="T5219" s="20" t="str">
        <f>VLOOKUP(N5219,Referans!A:B,2,FALSE)</f>
        <v>Ayşe Demir</v>
      </c>
      <c r="U5219" s="20" t="str">
        <f>INDEX(Referans!B:B,MATCH(N5219,Referans!A:A,0))</f>
        <v>Ayşe Demir</v>
      </c>
      <c r="V5219" s="20" t="str">
        <f t="shared" si="81"/>
        <v>KARLI</v>
      </c>
    </row>
    <row r="5220" spans="1:22" x14ac:dyDescent="0.25">
      <c r="A5220" s="1">
        <v>8821</v>
      </c>
      <c r="B5220" s="19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1">
        <v>959.98400000000004</v>
      </c>
      <c r="R5220" s="1">
        <v>2</v>
      </c>
      <c r="S5220" s="11">
        <v>311.99479999999994</v>
      </c>
      <c r="T5220" s="20" t="str">
        <f>VLOOKUP(N5220,Referans!A:B,2,FALSE)</f>
        <v>Mehmet Kaya</v>
      </c>
      <c r="U5220" s="20" t="str">
        <f>INDEX(Referans!B:B,MATCH(N5220,Referans!A:A,0))</f>
        <v>Mehmet Kaya</v>
      </c>
      <c r="V5220" s="20" t="str">
        <f t="shared" si="81"/>
        <v>KARLI</v>
      </c>
    </row>
    <row r="5221" spans="1:22" x14ac:dyDescent="0.25">
      <c r="A5221" s="1">
        <v>8822</v>
      </c>
      <c r="B5221" s="19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1">
        <v>4.0860000000000003</v>
      </c>
      <c r="R5221" s="1">
        <v>2</v>
      </c>
      <c r="S5221" s="11">
        <v>-2.9963999999999995</v>
      </c>
      <c r="T5221" s="20" t="str">
        <f>VLOOKUP(N5221,Referans!A:B,2,FALSE)</f>
        <v>Ayşe Demir</v>
      </c>
      <c r="U5221" s="20" t="str">
        <f>INDEX(Referans!B:B,MATCH(N5221,Referans!A:A,0))</f>
        <v>Ayşe Demir</v>
      </c>
      <c r="V5221" s="20" t="str">
        <f t="shared" si="81"/>
        <v>ZARARLI</v>
      </c>
    </row>
    <row r="5222" spans="1:22" x14ac:dyDescent="0.25">
      <c r="A5222" s="1">
        <v>8823</v>
      </c>
      <c r="B5222" s="19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1">
        <v>55.984000000000009</v>
      </c>
      <c r="R5222" s="1">
        <v>2</v>
      </c>
      <c r="S5222" s="11">
        <v>4.1987999999999985</v>
      </c>
      <c r="T5222" s="20" t="str">
        <f>VLOOKUP(N5222,Referans!A:B,2,FALSE)</f>
        <v>Ayşe Demir</v>
      </c>
      <c r="U5222" s="20" t="str">
        <f>INDEX(Referans!B:B,MATCH(N5222,Referans!A:A,0))</f>
        <v>Ayşe Demir</v>
      </c>
      <c r="V5222" s="20" t="str">
        <f t="shared" si="81"/>
        <v>KARLI</v>
      </c>
    </row>
    <row r="5223" spans="1:22" x14ac:dyDescent="0.25">
      <c r="A5223" s="1">
        <v>8824</v>
      </c>
      <c r="B5223" s="19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1">
        <v>10.688000000000001</v>
      </c>
      <c r="R5223" s="1">
        <v>2</v>
      </c>
      <c r="S5223" s="11">
        <v>3.7407999999999997</v>
      </c>
      <c r="T5223" s="20" t="str">
        <f>VLOOKUP(N5223,Referans!A:B,2,FALSE)</f>
        <v>Ayşe Demir</v>
      </c>
      <c r="U5223" s="20" t="str">
        <f>INDEX(Referans!B:B,MATCH(N5223,Referans!A:A,0))</f>
        <v>Ayşe Demir</v>
      </c>
      <c r="V5223" s="20" t="str">
        <f t="shared" si="81"/>
        <v>KARLI</v>
      </c>
    </row>
    <row r="5224" spans="1:22" x14ac:dyDescent="0.25">
      <c r="A5224" s="1">
        <v>8825</v>
      </c>
      <c r="B5224" s="19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1">
        <v>8.8559999999999999</v>
      </c>
      <c r="R5224" s="1">
        <v>3</v>
      </c>
      <c r="S5224" s="11">
        <v>2.8781999999999992</v>
      </c>
      <c r="T5224" s="20" t="str">
        <f>VLOOKUP(N5224,Referans!A:B,2,FALSE)</f>
        <v>Ayşe Demir</v>
      </c>
      <c r="U5224" s="20" t="str">
        <f>INDEX(Referans!B:B,MATCH(N5224,Referans!A:A,0))</f>
        <v>Ayşe Demir</v>
      </c>
      <c r="V5224" s="20" t="str">
        <f t="shared" si="81"/>
        <v>KARLI</v>
      </c>
    </row>
    <row r="5225" spans="1:22" x14ac:dyDescent="0.25">
      <c r="A5225" s="1">
        <v>8831</v>
      </c>
      <c r="B5225" s="19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1">
        <v>33.44</v>
      </c>
      <c r="R5225" s="1">
        <v>10</v>
      </c>
      <c r="S5225" s="11">
        <v>11.703999999999997</v>
      </c>
      <c r="T5225" s="20" t="str">
        <f>VLOOKUP(N5225,Referans!A:B,2,FALSE)</f>
        <v>Ayşe Demir</v>
      </c>
      <c r="U5225" s="20" t="str">
        <f>INDEX(Referans!B:B,MATCH(N5225,Referans!A:A,0))</f>
        <v>Ayşe Demir</v>
      </c>
      <c r="V5225" s="20" t="str">
        <f t="shared" si="81"/>
        <v>KARLI</v>
      </c>
    </row>
    <row r="5226" spans="1:22" x14ac:dyDescent="0.25">
      <c r="A5226" s="1">
        <v>8834</v>
      </c>
      <c r="B5226" s="19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1">
        <v>15.51</v>
      </c>
      <c r="R5226" s="1">
        <v>1</v>
      </c>
      <c r="S5226" s="11">
        <v>3.8774999999999995</v>
      </c>
      <c r="T5226" s="20" t="str">
        <f>VLOOKUP(N5226,Referans!A:B,2,FALSE)</f>
        <v>Ayşe Demir</v>
      </c>
      <c r="U5226" s="20" t="str">
        <f>INDEX(Referans!B:B,MATCH(N5226,Referans!A:A,0))</f>
        <v>Ayşe Demir</v>
      </c>
      <c r="V5226" s="20" t="str">
        <f t="shared" si="81"/>
        <v>KARLI</v>
      </c>
    </row>
    <row r="5227" spans="1:22" x14ac:dyDescent="0.25">
      <c r="A5227" s="1">
        <v>8835</v>
      </c>
      <c r="B5227" s="19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1">
        <v>89.9</v>
      </c>
      <c r="R5227" s="1">
        <v>2</v>
      </c>
      <c r="S5227" s="11">
        <v>25.171999999999997</v>
      </c>
      <c r="T5227" s="20" t="str">
        <f>VLOOKUP(N5227,Referans!A:B,2,FALSE)</f>
        <v>Mehmet Kaya</v>
      </c>
      <c r="U5227" s="20" t="str">
        <f>INDEX(Referans!B:B,MATCH(N5227,Referans!A:A,0))</f>
        <v>Mehmet Kaya</v>
      </c>
      <c r="V5227" s="20" t="str">
        <f t="shared" si="81"/>
        <v>KARLI</v>
      </c>
    </row>
    <row r="5228" spans="1:22" x14ac:dyDescent="0.25">
      <c r="A5228" s="1">
        <v>8836</v>
      </c>
      <c r="B5228" s="19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1">
        <v>14.28</v>
      </c>
      <c r="R5228" s="1">
        <v>4</v>
      </c>
      <c r="S5228" s="11">
        <v>3.7127999999999997</v>
      </c>
      <c r="T5228" s="20" t="str">
        <f>VLOOKUP(N5228,Referans!A:B,2,FALSE)</f>
        <v>Ayşe Demir</v>
      </c>
      <c r="U5228" s="20" t="str">
        <f>INDEX(Referans!B:B,MATCH(N5228,Referans!A:A,0))</f>
        <v>Ayşe Demir</v>
      </c>
      <c r="V5228" s="20" t="str">
        <f t="shared" si="81"/>
        <v>KARLI</v>
      </c>
    </row>
    <row r="5229" spans="1:22" x14ac:dyDescent="0.25">
      <c r="A5229" s="1">
        <v>8837</v>
      </c>
      <c r="B5229" s="19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1">
        <v>12.72</v>
      </c>
      <c r="R5229" s="1">
        <v>3</v>
      </c>
      <c r="S5229" s="11">
        <v>4.9607999999999999</v>
      </c>
      <c r="T5229" s="20" t="str">
        <f>VLOOKUP(N5229,Referans!A:B,2,FALSE)</f>
        <v>Ayşe Demir</v>
      </c>
      <c r="U5229" s="20" t="str">
        <f>INDEX(Referans!B:B,MATCH(N5229,Referans!A:A,0))</f>
        <v>Ayşe Demir</v>
      </c>
      <c r="V5229" s="20" t="str">
        <f t="shared" si="81"/>
        <v>KARLI</v>
      </c>
    </row>
    <row r="5230" spans="1:22" x14ac:dyDescent="0.25">
      <c r="A5230" s="1">
        <v>8838</v>
      </c>
      <c r="B5230" s="19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1">
        <v>15.75</v>
      </c>
      <c r="R5230" s="1">
        <v>5</v>
      </c>
      <c r="S5230" s="11">
        <v>7.5600000000000005</v>
      </c>
      <c r="T5230" s="20" t="str">
        <f>VLOOKUP(N5230,Referans!A:B,2,FALSE)</f>
        <v>Ayşe Demir</v>
      </c>
      <c r="U5230" s="20" t="str">
        <f>INDEX(Referans!B:B,MATCH(N5230,Referans!A:A,0))</f>
        <v>Ayşe Demir</v>
      </c>
      <c r="V5230" s="20" t="str">
        <f t="shared" si="81"/>
        <v>KARLI</v>
      </c>
    </row>
    <row r="5231" spans="1:22" x14ac:dyDescent="0.25">
      <c r="A5231" s="1">
        <v>8842</v>
      </c>
      <c r="B5231" s="19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1">
        <v>89.97</v>
      </c>
      <c r="R5231" s="1">
        <v>3</v>
      </c>
      <c r="S5231" s="11">
        <v>39.586800000000011</v>
      </c>
      <c r="T5231" s="20" t="str">
        <f>VLOOKUP(N5231,Referans!A:B,2,FALSE)</f>
        <v>Mehmet Kaya</v>
      </c>
      <c r="U5231" s="20" t="str">
        <f>INDEX(Referans!B:B,MATCH(N5231,Referans!A:A,0))</f>
        <v>Mehmet Kaya</v>
      </c>
      <c r="V5231" s="20" t="str">
        <f t="shared" si="81"/>
        <v>KARLI</v>
      </c>
    </row>
    <row r="5232" spans="1:22" x14ac:dyDescent="0.25">
      <c r="A5232" s="1">
        <v>8843</v>
      </c>
      <c r="B5232" s="19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1">
        <v>31.86</v>
      </c>
      <c r="R5232" s="1">
        <v>2</v>
      </c>
      <c r="S5232" s="11">
        <v>11.151</v>
      </c>
      <c r="T5232" s="20" t="str">
        <f>VLOOKUP(N5232,Referans!A:B,2,FALSE)</f>
        <v>Mehmet Kaya</v>
      </c>
      <c r="U5232" s="20" t="str">
        <f>INDEX(Referans!B:B,MATCH(N5232,Referans!A:A,0))</f>
        <v>Mehmet Kaya</v>
      </c>
      <c r="V5232" s="20" t="str">
        <f t="shared" si="81"/>
        <v>KARLI</v>
      </c>
    </row>
    <row r="5233" spans="1:22" x14ac:dyDescent="0.25">
      <c r="A5233" s="1">
        <v>8845</v>
      </c>
      <c r="B5233" s="19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1">
        <v>7.2359999999999998</v>
      </c>
      <c r="R5233" s="1">
        <v>3</v>
      </c>
      <c r="S5233" s="11">
        <v>-6.0299999999999976</v>
      </c>
      <c r="T5233" s="20" t="str">
        <f>VLOOKUP(N5233,Referans!A:B,2,FALSE)</f>
        <v>Ayşe Demir</v>
      </c>
      <c r="U5233" s="20" t="str">
        <f>INDEX(Referans!B:B,MATCH(N5233,Referans!A:A,0))</f>
        <v>Ayşe Demir</v>
      </c>
      <c r="V5233" s="20" t="str">
        <f t="shared" si="81"/>
        <v>ZARARLI</v>
      </c>
    </row>
    <row r="5234" spans="1:22" x14ac:dyDescent="0.25">
      <c r="A5234" s="1">
        <v>8846</v>
      </c>
      <c r="B5234" s="19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1">
        <v>4.8239999999999998</v>
      </c>
      <c r="R5234" s="1">
        <v>3</v>
      </c>
      <c r="S5234" s="11">
        <v>1.7486999999999999</v>
      </c>
      <c r="T5234" s="20" t="str">
        <f>VLOOKUP(N5234,Referans!A:B,2,FALSE)</f>
        <v>Ayşe Demir</v>
      </c>
      <c r="U5234" s="20" t="str">
        <f>INDEX(Referans!B:B,MATCH(N5234,Referans!A:A,0))</f>
        <v>Ayşe Demir</v>
      </c>
      <c r="V5234" s="20" t="str">
        <f t="shared" si="81"/>
        <v>KARLI</v>
      </c>
    </row>
    <row r="5235" spans="1:22" x14ac:dyDescent="0.25">
      <c r="A5235" s="1">
        <v>8847</v>
      </c>
      <c r="B5235" s="19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1">
        <v>91.360000000000014</v>
      </c>
      <c r="R5235" s="1">
        <v>5</v>
      </c>
      <c r="S5235" s="11">
        <v>29.691999999999993</v>
      </c>
      <c r="T5235" s="20" t="str">
        <f>VLOOKUP(N5235,Referans!A:B,2,FALSE)</f>
        <v>Ayşe Demir</v>
      </c>
      <c r="U5235" s="20" t="str">
        <f>INDEX(Referans!B:B,MATCH(N5235,Referans!A:A,0))</f>
        <v>Ayşe Demir</v>
      </c>
      <c r="V5235" s="20" t="str">
        <f t="shared" si="81"/>
        <v>KARLI</v>
      </c>
    </row>
    <row r="5236" spans="1:22" x14ac:dyDescent="0.25">
      <c r="A5236" s="1">
        <v>8848</v>
      </c>
      <c r="B5236" s="19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1">
        <v>130.11199999999999</v>
      </c>
      <c r="R5236" s="1">
        <v>2</v>
      </c>
      <c r="S5236" s="11">
        <v>13.011199999999995</v>
      </c>
      <c r="T5236" s="20" t="str">
        <f>VLOOKUP(N5236,Referans!A:B,2,FALSE)</f>
        <v>Ayşe Demir</v>
      </c>
      <c r="U5236" s="20" t="str">
        <f>INDEX(Referans!B:B,MATCH(N5236,Referans!A:A,0))</f>
        <v>Ayşe Demir</v>
      </c>
      <c r="V5236" s="20" t="str">
        <f t="shared" si="81"/>
        <v>KARLI</v>
      </c>
    </row>
    <row r="5237" spans="1:22" x14ac:dyDescent="0.25">
      <c r="A5237" s="1">
        <v>8856</v>
      </c>
      <c r="B5237" s="19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1">
        <v>21.312000000000005</v>
      </c>
      <c r="R5237" s="1">
        <v>3</v>
      </c>
      <c r="S5237" s="11">
        <v>7.9919999999999991</v>
      </c>
      <c r="T5237" s="20" t="str">
        <f>VLOOKUP(N5237,Referans!A:B,2,FALSE)</f>
        <v>Ayşe Demir</v>
      </c>
      <c r="U5237" s="20" t="str">
        <f>INDEX(Referans!B:B,MATCH(N5237,Referans!A:A,0))</f>
        <v>Ayşe Demir</v>
      </c>
      <c r="V5237" s="20" t="str">
        <f t="shared" si="81"/>
        <v>KARLI</v>
      </c>
    </row>
    <row r="5238" spans="1:22" x14ac:dyDescent="0.25">
      <c r="A5238" s="1">
        <v>8857</v>
      </c>
      <c r="B5238" s="19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1">
        <v>209.94</v>
      </c>
      <c r="R5238" s="1">
        <v>6</v>
      </c>
      <c r="S5238" s="11">
        <v>39.888599999999997</v>
      </c>
      <c r="T5238" s="20" t="str">
        <f>VLOOKUP(N5238,Referans!A:B,2,FALSE)</f>
        <v>Mehmet Kaya</v>
      </c>
      <c r="U5238" s="20" t="str">
        <f>INDEX(Referans!B:B,MATCH(N5238,Referans!A:A,0))</f>
        <v>Mehmet Kaya</v>
      </c>
      <c r="V5238" s="20" t="str">
        <f t="shared" si="81"/>
        <v>KARLI</v>
      </c>
    </row>
    <row r="5239" spans="1:22" x14ac:dyDescent="0.25">
      <c r="A5239" s="1">
        <v>8858</v>
      </c>
      <c r="B5239" s="19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1">
        <v>31.983999999999998</v>
      </c>
      <c r="R5239" s="1">
        <v>2</v>
      </c>
      <c r="S5239" s="11">
        <v>-7.9959999999999996</v>
      </c>
      <c r="T5239" s="20" t="str">
        <f>VLOOKUP(N5239,Referans!A:B,2,FALSE)</f>
        <v>Mehmet Kaya</v>
      </c>
      <c r="U5239" s="20" t="str">
        <f>INDEX(Referans!B:B,MATCH(N5239,Referans!A:A,0))</f>
        <v>Mehmet Kaya</v>
      </c>
      <c r="V5239" s="20" t="str">
        <f t="shared" si="81"/>
        <v>ZARARLI</v>
      </c>
    </row>
    <row r="5240" spans="1:22" x14ac:dyDescent="0.25">
      <c r="A5240" s="1">
        <v>8859</v>
      </c>
      <c r="B5240" s="19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1">
        <v>5083.96</v>
      </c>
      <c r="R5240" s="1">
        <v>5</v>
      </c>
      <c r="S5240" s="11">
        <v>1906.4849999999999</v>
      </c>
      <c r="T5240" s="20" t="str">
        <f>VLOOKUP(N5240,Referans!A:B,2,FALSE)</f>
        <v>Ayşe Demir</v>
      </c>
      <c r="U5240" s="20" t="str">
        <f>INDEX(Referans!B:B,MATCH(N5240,Referans!A:A,0))</f>
        <v>Ayşe Demir</v>
      </c>
      <c r="V5240" s="20" t="str">
        <f t="shared" si="81"/>
        <v>KARLI</v>
      </c>
    </row>
    <row r="5241" spans="1:22" x14ac:dyDescent="0.25">
      <c r="A5241" s="1">
        <v>8860</v>
      </c>
      <c r="B5241" s="19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1">
        <v>35.96</v>
      </c>
      <c r="R5241" s="1">
        <v>1</v>
      </c>
      <c r="S5241" s="11">
        <v>3.5959999999999983</v>
      </c>
      <c r="T5241" s="20" t="str">
        <f>VLOOKUP(N5241,Referans!A:B,2,FALSE)</f>
        <v>Mehmet Kaya</v>
      </c>
      <c r="U5241" s="20" t="str">
        <f>INDEX(Referans!B:B,MATCH(N5241,Referans!A:A,0))</f>
        <v>Mehmet Kaya</v>
      </c>
      <c r="V5241" s="20" t="str">
        <f t="shared" si="81"/>
        <v>KARLI</v>
      </c>
    </row>
    <row r="5242" spans="1:22" x14ac:dyDescent="0.25">
      <c r="A5242" s="1">
        <v>8869</v>
      </c>
      <c r="B5242" s="19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1">
        <v>686.40000000000009</v>
      </c>
      <c r="R5242" s="1">
        <v>2</v>
      </c>
      <c r="S5242" s="11">
        <v>77.219999999999914</v>
      </c>
      <c r="T5242" s="20" t="str">
        <f>VLOOKUP(N5242,Referans!A:B,2,FALSE)</f>
        <v>Mehmet Kaya</v>
      </c>
      <c r="U5242" s="20" t="str">
        <f>INDEX(Referans!B:B,MATCH(N5242,Referans!A:A,0))</f>
        <v>Mehmet Kaya</v>
      </c>
      <c r="V5242" s="20" t="str">
        <f t="shared" si="81"/>
        <v>KARLI</v>
      </c>
    </row>
    <row r="5243" spans="1:22" x14ac:dyDescent="0.25">
      <c r="A5243" s="1">
        <v>8870</v>
      </c>
      <c r="B5243" s="19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1">
        <v>15.920000000000002</v>
      </c>
      <c r="R5243" s="1">
        <v>5</v>
      </c>
      <c r="S5243" s="11">
        <v>5.3729999999999993</v>
      </c>
      <c r="T5243" s="20" t="str">
        <f>VLOOKUP(N5243,Referans!A:B,2,FALSE)</f>
        <v>Ayşe Demir</v>
      </c>
      <c r="U5243" s="20" t="str">
        <f>INDEX(Referans!B:B,MATCH(N5243,Referans!A:A,0))</f>
        <v>Ayşe Demir</v>
      </c>
      <c r="V5243" s="20" t="str">
        <f t="shared" si="81"/>
        <v>KARLI</v>
      </c>
    </row>
    <row r="5244" spans="1:22" x14ac:dyDescent="0.25">
      <c r="A5244" s="1">
        <v>8871</v>
      </c>
      <c r="B5244" s="19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1">
        <v>70.679999999999993</v>
      </c>
      <c r="R5244" s="1">
        <v>12</v>
      </c>
      <c r="S5244" s="11">
        <v>31.099200000000003</v>
      </c>
      <c r="T5244" s="20" t="str">
        <f>VLOOKUP(N5244,Referans!A:B,2,FALSE)</f>
        <v>Ahmet Yılmaz</v>
      </c>
      <c r="U5244" s="20" t="str">
        <f>INDEX(Referans!B:B,MATCH(N5244,Referans!A:A,0))</f>
        <v>Ahmet Yılmaz</v>
      </c>
      <c r="V5244" s="20" t="str">
        <f t="shared" si="81"/>
        <v>KARLI</v>
      </c>
    </row>
    <row r="5245" spans="1:22" x14ac:dyDescent="0.25">
      <c r="A5245" s="1">
        <v>8872</v>
      </c>
      <c r="B5245" s="19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1">
        <v>541.24</v>
      </c>
      <c r="R5245" s="1">
        <v>4</v>
      </c>
      <c r="S5245" s="11">
        <v>5.4124000000000478</v>
      </c>
      <c r="T5245" s="20" t="str">
        <f>VLOOKUP(N5245,Referans!A:B,2,FALSE)</f>
        <v>Ayşe Demir</v>
      </c>
      <c r="U5245" s="20" t="str">
        <f>INDEX(Referans!B:B,MATCH(N5245,Referans!A:A,0))</f>
        <v>Ayşe Demir</v>
      </c>
      <c r="V5245" s="20" t="str">
        <f t="shared" si="81"/>
        <v>KARLI</v>
      </c>
    </row>
    <row r="5246" spans="1:22" x14ac:dyDescent="0.25">
      <c r="A5246" s="1">
        <v>8875</v>
      </c>
      <c r="B5246" s="19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1">
        <v>21.989999999999995</v>
      </c>
      <c r="R5246" s="1">
        <v>5</v>
      </c>
      <c r="S5246" s="11">
        <v>-32.984999999999999</v>
      </c>
      <c r="T5246" s="20" t="str">
        <f>VLOOKUP(N5246,Referans!A:B,2,FALSE)</f>
        <v>Ayşe Demir</v>
      </c>
      <c r="U5246" s="20" t="str">
        <f>INDEX(Referans!B:B,MATCH(N5246,Referans!A:A,0))</f>
        <v>Ayşe Demir</v>
      </c>
      <c r="V5246" s="20" t="str">
        <f t="shared" si="81"/>
        <v>ZARARLI</v>
      </c>
    </row>
    <row r="5247" spans="1:22" x14ac:dyDescent="0.25">
      <c r="A5247" s="1">
        <v>8876</v>
      </c>
      <c r="B5247" s="19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1">
        <v>185.376</v>
      </c>
      <c r="R5247" s="1">
        <v>2</v>
      </c>
      <c r="S5247" s="11">
        <v>-34.758000000000017</v>
      </c>
      <c r="T5247" s="20" t="str">
        <f>VLOOKUP(N5247,Referans!A:B,2,FALSE)</f>
        <v>Ayşe Demir</v>
      </c>
      <c r="U5247" s="20" t="str">
        <f>INDEX(Referans!B:B,MATCH(N5247,Referans!A:A,0))</f>
        <v>Ayşe Demir</v>
      </c>
      <c r="V5247" s="20" t="str">
        <f t="shared" si="81"/>
        <v>ZARARLI</v>
      </c>
    </row>
    <row r="5248" spans="1:22" x14ac:dyDescent="0.25">
      <c r="A5248" s="1">
        <v>8877</v>
      </c>
      <c r="B5248" s="19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1">
        <v>58.923999999999985</v>
      </c>
      <c r="R5248" s="1">
        <v>1</v>
      </c>
      <c r="S5248" s="11">
        <v>-153.20240000000001</v>
      </c>
      <c r="T5248" s="20" t="str">
        <f>VLOOKUP(N5248,Referans!A:B,2,FALSE)</f>
        <v>Ayşe Demir</v>
      </c>
      <c r="U5248" s="20" t="str">
        <f>INDEX(Referans!B:B,MATCH(N5248,Referans!A:A,0))</f>
        <v>Ayşe Demir</v>
      </c>
      <c r="V5248" s="20" t="str">
        <f t="shared" si="81"/>
        <v>ZARARLI</v>
      </c>
    </row>
    <row r="5249" spans="1:22" x14ac:dyDescent="0.25">
      <c r="A5249" s="1">
        <v>8878</v>
      </c>
      <c r="B5249" s="19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1">
        <v>480</v>
      </c>
      <c r="R5249" s="1">
        <v>4</v>
      </c>
      <c r="S5249" s="11">
        <v>225.6</v>
      </c>
      <c r="T5249" s="20" t="str">
        <f>VLOOKUP(N5249,Referans!A:B,2,FALSE)</f>
        <v>Mehmet Kaya</v>
      </c>
      <c r="U5249" s="20" t="str">
        <f>INDEX(Referans!B:B,MATCH(N5249,Referans!A:A,0))</f>
        <v>Mehmet Kaya</v>
      </c>
      <c r="V5249" s="20" t="str">
        <f t="shared" si="81"/>
        <v>KARLI</v>
      </c>
    </row>
    <row r="5250" spans="1:22" x14ac:dyDescent="0.25">
      <c r="A5250" s="1">
        <v>8879</v>
      </c>
      <c r="B5250" s="19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1">
        <v>34.049999999999997</v>
      </c>
      <c r="R5250" s="1">
        <v>3</v>
      </c>
      <c r="S5250" s="11">
        <v>9.5340000000000025</v>
      </c>
      <c r="T5250" s="20" t="str">
        <f>VLOOKUP(N5250,Referans!A:B,2,FALSE)</f>
        <v>Ayşe Demir</v>
      </c>
      <c r="U5250" s="20" t="str">
        <f>INDEX(Referans!B:B,MATCH(N5250,Referans!A:A,0))</f>
        <v>Ayşe Demir</v>
      </c>
      <c r="V5250" s="20" t="str">
        <f t="shared" ref="V5250:V5313" si="82">IF(S5250&gt;0,"KARLI",IF(S5250=0,"KAR VEYA ZARAR YOK","ZARARLI"))</f>
        <v>KARLI</v>
      </c>
    </row>
    <row r="5251" spans="1:22" x14ac:dyDescent="0.25">
      <c r="A5251" s="1">
        <v>8882</v>
      </c>
      <c r="B5251" s="19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1">
        <v>50.120000000000005</v>
      </c>
      <c r="R5251" s="1">
        <v>7</v>
      </c>
      <c r="S5251" s="11">
        <v>-0.62650000000000716</v>
      </c>
      <c r="T5251" s="20" t="str">
        <f>VLOOKUP(N5251,Referans!A:B,2,FALSE)</f>
        <v>Mehmet Kaya</v>
      </c>
      <c r="U5251" s="20" t="str">
        <f>INDEX(Referans!B:B,MATCH(N5251,Referans!A:A,0))</f>
        <v>Mehmet Kaya</v>
      </c>
      <c r="V5251" s="20" t="str">
        <f t="shared" si="82"/>
        <v>ZARARLI</v>
      </c>
    </row>
    <row r="5252" spans="1:22" x14ac:dyDescent="0.25">
      <c r="A5252" s="1">
        <v>8883</v>
      </c>
      <c r="B5252" s="19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1">
        <v>15.984000000000002</v>
      </c>
      <c r="R5252" s="1">
        <v>2</v>
      </c>
      <c r="S5252" s="11">
        <v>1.3986000000000001</v>
      </c>
      <c r="T5252" s="20" t="str">
        <f>VLOOKUP(N5252,Referans!A:B,2,FALSE)</f>
        <v>Mehmet Kaya</v>
      </c>
      <c r="U5252" s="20" t="str">
        <f>INDEX(Referans!B:B,MATCH(N5252,Referans!A:A,0))</f>
        <v>Mehmet Kaya</v>
      </c>
      <c r="V5252" s="20" t="str">
        <f t="shared" si="82"/>
        <v>KARLI</v>
      </c>
    </row>
    <row r="5253" spans="1:22" x14ac:dyDescent="0.25">
      <c r="A5253" s="1">
        <v>8884</v>
      </c>
      <c r="B5253" s="19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1">
        <v>14.352000000000002</v>
      </c>
      <c r="R5253" s="1">
        <v>3</v>
      </c>
      <c r="S5253" s="11">
        <v>4.4849999999999994</v>
      </c>
      <c r="T5253" s="20" t="str">
        <f>VLOOKUP(N5253,Referans!A:B,2,FALSE)</f>
        <v>Ayşe Demir</v>
      </c>
      <c r="U5253" s="20" t="str">
        <f>INDEX(Referans!B:B,MATCH(N5253,Referans!A:A,0))</f>
        <v>Ayşe Demir</v>
      </c>
      <c r="V5253" s="20" t="str">
        <f t="shared" si="82"/>
        <v>KARLI</v>
      </c>
    </row>
    <row r="5254" spans="1:22" x14ac:dyDescent="0.25">
      <c r="A5254" s="1">
        <v>8889</v>
      </c>
      <c r="B5254" s="19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1">
        <v>629.64</v>
      </c>
      <c r="R5254" s="1">
        <v>9</v>
      </c>
      <c r="S5254" s="11">
        <v>107.03879999999994</v>
      </c>
      <c r="T5254" s="20" t="str">
        <f>VLOOKUP(N5254,Referans!A:B,2,FALSE)</f>
        <v>Ahmet Yılmaz</v>
      </c>
      <c r="U5254" s="20" t="str">
        <f>INDEX(Referans!B:B,MATCH(N5254,Referans!A:A,0))</f>
        <v>Ahmet Yılmaz</v>
      </c>
      <c r="V5254" s="20" t="str">
        <f t="shared" si="82"/>
        <v>KARLI</v>
      </c>
    </row>
    <row r="5255" spans="1:22" x14ac:dyDescent="0.25">
      <c r="A5255" s="1">
        <v>8890</v>
      </c>
      <c r="B5255" s="19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1">
        <v>449.97</v>
      </c>
      <c r="R5255" s="1">
        <v>3</v>
      </c>
      <c r="S5255" s="11">
        <v>220.48530000000002</v>
      </c>
      <c r="T5255" s="20" t="str">
        <f>VLOOKUP(N5255,Referans!A:B,2,FALSE)</f>
        <v>Mehmet Kaya</v>
      </c>
      <c r="U5255" s="20" t="str">
        <f>INDEX(Referans!B:B,MATCH(N5255,Referans!A:A,0))</f>
        <v>Mehmet Kaya</v>
      </c>
      <c r="V5255" s="20" t="str">
        <f t="shared" si="82"/>
        <v>KARLI</v>
      </c>
    </row>
    <row r="5256" spans="1:22" x14ac:dyDescent="0.25">
      <c r="A5256" s="1">
        <v>8891</v>
      </c>
      <c r="B5256" s="19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1">
        <v>1927.5900000000001</v>
      </c>
      <c r="R5256" s="1">
        <v>7</v>
      </c>
      <c r="S5256" s="11">
        <v>751.76010000000008</v>
      </c>
      <c r="T5256" s="20" t="str">
        <f>VLOOKUP(N5256,Referans!A:B,2,FALSE)</f>
        <v>Ayşe Demir</v>
      </c>
      <c r="U5256" s="20" t="str">
        <f>INDEX(Referans!B:B,MATCH(N5256,Referans!A:A,0))</f>
        <v>Ayşe Demir</v>
      </c>
      <c r="V5256" s="20" t="str">
        <f t="shared" si="82"/>
        <v>KARLI</v>
      </c>
    </row>
    <row r="5257" spans="1:22" x14ac:dyDescent="0.25">
      <c r="A5257" s="1">
        <v>8892</v>
      </c>
      <c r="B5257" s="19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1">
        <v>121.78</v>
      </c>
      <c r="R5257" s="1">
        <v>2</v>
      </c>
      <c r="S5257" s="11">
        <v>30.444999999999993</v>
      </c>
      <c r="T5257" s="20" t="str">
        <f>VLOOKUP(N5257,Referans!A:B,2,FALSE)</f>
        <v>Ahmet Yılmaz</v>
      </c>
      <c r="U5257" s="20" t="str">
        <f>INDEX(Referans!B:B,MATCH(N5257,Referans!A:A,0))</f>
        <v>Ahmet Yılmaz</v>
      </c>
      <c r="V5257" s="20" t="str">
        <f t="shared" si="82"/>
        <v>KARLI</v>
      </c>
    </row>
    <row r="5258" spans="1:22" x14ac:dyDescent="0.25">
      <c r="A5258" s="1">
        <v>8895</v>
      </c>
      <c r="B5258" s="19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1">
        <v>312.03000000000003</v>
      </c>
      <c r="R5258" s="1">
        <v>3</v>
      </c>
      <c r="S5258" s="11">
        <v>43.684200000000018</v>
      </c>
      <c r="T5258" s="20" t="str">
        <f>VLOOKUP(N5258,Referans!A:B,2,FALSE)</f>
        <v>Ahmet Yılmaz</v>
      </c>
      <c r="U5258" s="20" t="str">
        <f>INDEX(Referans!B:B,MATCH(N5258,Referans!A:A,0))</f>
        <v>Ahmet Yılmaz</v>
      </c>
      <c r="V5258" s="20" t="str">
        <f t="shared" si="82"/>
        <v>KARLI</v>
      </c>
    </row>
    <row r="5259" spans="1:22" x14ac:dyDescent="0.25">
      <c r="A5259" s="1">
        <v>8896</v>
      </c>
      <c r="B5259" s="19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1">
        <v>17.940000000000001</v>
      </c>
      <c r="R5259" s="1">
        <v>3</v>
      </c>
      <c r="S5259" s="11">
        <v>3.0497999999999985</v>
      </c>
      <c r="T5259" s="20" t="str">
        <f>VLOOKUP(N5259,Referans!A:B,2,FALSE)</f>
        <v>Ayşe Demir</v>
      </c>
      <c r="U5259" s="20" t="str">
        <f>INDEX(Referans!B:B,MATCH(N5259,Referans!A:A,0))</f>
        <v>Ayşe Demir</v>
      </c>
      <c r="V5259" s="20" t="str">
        <f t="shared" si="82"/>
        <v>KARLI</v>
      </c>
    </row>
    <row r="5260" spans="1:22" x14ac:dyDescent="0.25">
      <c r="A5260" s="1">
        <v>8897</v>
      </c>
      <c r="B5260" s="19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1">
        <v>165.60000000000002</v>
      </c>
      <c r="R5260" s="1">
        <v>3</v>
      </c>
      <c r="S5260" s="11">
        <v>10.349999999999994</v>
      </c>
      <c r="T5260" s="20" t="str">
        <f>VLOOKUP(N5260,Referans!A:B,2,FALSE)</f>
        <v>Mehmet Kaya</v>
      </c>
      <c r="U5260" s="20" t="str">
        <f>INDEX(Referans!B:B,MATCH(N5260,Referans!A:A,0))</f>
        <v>Mehmet Kaya</v>
      </c>
      <c r="V5260" s="20" t="str">
        <f t="shared" si="82"/>
        <v>KARLI</v>
      </c>
    </row>
    <row r="5261" spans="1:22" x14ac:dyDescent="0.25">
      <c r="A5261" s="1">
        <v>8898</v>
      </c>
      <c r="B5261" s="19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1">
        <v>37.520000000000003</v>
      </c>
      <c r="R5261" s="1">
        <v>4</v>
      </c>
      <c r="S5261" s="11">
        <v>18.009600000000002</v>
      </c>
      <c r="T5261" s="20" t="str">
        <f>VLOOKUP(N5261,Referans!A:B,2,FALSE)</f>
        <v>Ayşe Demir</v>
      </c>
      <c r="U5261" s="20" t="str">
        <f>INDEX(Referans!B:B,MATCH(N5261,Referans!A:A,0))</f>
        <v>Ayşe Demir</v>
      </c>
      <c r="V5261" s="20" t="str">
        <f t="shared" si="82"/>
        <v>KARLI</v>
      </c>
    </row>
    <row r="5262" spans="1:22" x14ac:dyDescent="0.25">
      <c r="A5262" s="1">
        <v>8901</v>
      </c>
      <c r="B5262" s="19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1">
        <v>32.064</v>
      </c>
      <c r="R5262" s="1">
        <v>3</v>
      </c>
      <c r="S5262" s="11">
        <v>-12.825599999999994</v>
      </c>
      <c r="T5262" s="20" t="str">
        <f>VLOOKUP(N5262,Referans!A:B,2,FALSE)</f>
        <v>Ahmet Yılmaz</v>
      </c>
      <c r="U5262" s="20" t="str">
        <f>INDEX(Referans!B:B,MATCH(N5262,Referans!A:A,0))</f>
        <v>Ahmet Yılmaz</v>
      </c>
      <c r="V5262" s="20" t="str">
        <f t="shared" si="82"/>
        <v>ZARARLI</v>
      </c>
    </row>
    <row r="5263" spans="1:22" x14ac:dyDescent="0.25">
      <c r="A5263" s="1">
        <v>8902</v>
      </c>
      <c r="B5263" s="19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1">
        <v>18.496000000000002</v>
      </c>
      <c r="R5263" s="1">
        <v>4</v>
      </c>
      <c r="S5263" s="11">
        <v>6.7048000000000005</v>
      </c>
      <c r="T5263" s="20" t="str">
        <f>VLOOKUP(N5263,Referans!A:B,2,FALSE)</f>
        <v>Ayşe Demir</v>
      </c>
      <c r="U5263" s="20" t="str">
        <f>INDEX(Referans!B:B,MATCH(N5263,Referans!A:A,0))</f>
        <v>Ayşe Demir</v>
      </c>
      <c r="V5263" s="20" t="str">
        <f t="shared" si="82"/>
        <v>KARLI</v>
      </c>
    </row>
    <row r="5264" spans="1:22" x14ac:dyDescent="0.25">
      <c r="A5264" s="1">
        <v>8903</v>
      </c>
      <c r="B5264" s="19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1">
        <v>191.07899999999998</v>
      </c>
      <c r="R5264" s="1">
        <v>3</v>
      </c>
      <c r="S5264" s="11">
        <v>-38.215799999999973</v>
      </c>
      <c r="T5264" s="20" t="str">
        <f>VLOOKUP(N5264,Referans!A:B,2,FALSE)</f>
        <v>Ahmet Yılmaz</v>
      </c>
      <c r="U5264" s="20" t="str">
        <f>INDEX(Referans!B:B,MATCH(N5264,Referans!A:A,0))</f>
        <v>Ahmet Yılmaz</v>
      </c>
      <c r="V5264" s="20" t="str">
        <f t="shared" si="82"/>
        <v>ZARARLI</v>
      </c>
    </row>
    <row r="5265" spans="1:22" x14ac:dyDescent="0.25">
      <c r="A5265" s="1">
        <v>8904</v>
      </c>
      <c r="B5265" s="19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1">
        <v>10.368000000000002</v>
      </c>
      <c r="R5265" s="1">
        <v>2</v>
      </c>
      <c r="S5265" s="11">
        <v>3.6288</v>
      </c>
      <c r="T5265" s="20" t="str">
        <f>VLOOKUP(N5265,Referans!A:B,2,FALSE)</f>
        <v>Ayşe Demir</v>
      </c>
      <c r="U5265" s="20" t="str">
        <f>INDEX(Referans!B:B,MATCH(N5265,Referans!A:A,0))</f>
        <v>Ayşe Demir</v>
      </c>
      <c r="V5265" s="20" t="str">
        <f t="shared" si="82"/>
        <v>KARLI</v>
      </c>
    </row>
    <row r="5266" spans="1:22" x14ac:dyDescent="0.25">
      <c r="A5266" s="1">
        <v>8905</v>
      </c>
      <c r="B5266" s="19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1">
        <v>30.53</v>
      </c>
      <c r="R5266" s="1">
        <v>1</v>
      </c>
      <c r="S5266" s="11">
        <v>14.043800000000001</v>
      </c>
      <c r="T5266" s="20" t="str">
        <f>VLOOKUP(N5266,Referans!A:B,2,FALSE)</f>
        <v>Ayşe Demir</v>
      </c>
      <c r="U5266" s="20" t="str">
        <f>INDEX(Referans!B:B,MATCH(N5266,Referans!A:A,0))</f>
        <v>Ayşe Demir</v>
      </c>
      <c r="V5266" s="20" t="str">
        <f t="shared" si="82"/>
        <v>KARLI</v>
      </c>
    </row>
    <row r="5267" spans="1:22" x14ac:dyDescent="0.25">
      <c r="A5267" s="1">
        <v>8906</v>
      </c>
      <c r="B5267" s="19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1">
        <v>30.839999999999996</v>
      </c>
      <c r="R5267" s="1">
        <v>3</v>
      </c>
      <c r="S5267" s="11">
        <v>6.1679999999999975</v>
      </c>
      <c r="T5267" s="20" t="str">
        <f>VLOOKUP(N5267,Referans!A:B,2,FALSE)</f>
        <v>Mehmet Kaya</v>
      </c>
      <c r="U5267" s="20" t="str">
        <f>INDEX(Referans!B:B,MATCH(N5267,Referans!A:A,0))</f>
        <v>Mehmet Kaya</v>
      </c>
      <c r="V5267" s="20" t="str">
        <f t="shared" si="82"/>
        <v>KARLI</v>
      </c>
    </row>
    <row r="5268" spans="1:22" x14ac:dyDescent="0.25">
      <c r="A5268" s="1">
        <v>8907</v>
      </c>
      <c r="B5268" s="19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1">
        <v>75.06</v>
      </c>
      <c r="R5268" s="1">
        <v>9</v>
      </c>
      <c r="S5268" s="11">
        <v>33.776999999999994</v>
      </c>
      <c r="T5268" s="20" t="str">
        <f>VLOOKUP(N5268,Referans!A:B,2,FALSE)</f>
        <v>Ayşe Demir</v>
      </c>
      <c r="U5268" s="20" t="str">
        <f>INDEX(Referans!B:B,MATCH(N5268,Referans!A:A,0))</f>
        <v>Ayşe Demir</v>
      </c>
      <c r="V5268" s="20" t="str">
        <f t="shared" si="82"/>
        <v>KARLI</v>
      </c>
    </row>
    <row r="5269" spans="1:22" x14ac:dyDescent="0.25">
      <c r="A5269" s="1">
        <v>8908</v>
      </c>
      <c r="B5269" s="19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1">
        <v>66.976000000000013</v>
      </c>
      <c r="R5269" s="1">
        <v>7</v>
      </c>
      <c r="S5269" s="11">
        <v>6.6976000000000013</v>
      </c>
      <c r="T5269" s="20" t="str">
        <f>VLOOKUP(N5269,Referans!A:B,2,FALSE)</f>
        <v>Mehmet Kaya</v>
      </c>
      <c r="U5269" s="20" t="str">
        <f>INDEX(Referans!B:B,MATCH(N5269,Referans!A:A,0))</f>
        <v>Mehmet Kaya</v>
      </c>
      <c r="V5269" s="20" t="str">
        <f t="shared" si="82"/>
        <v>KARLI</v>
      </c>
    </row>
    <row r="5270" spans="1:22" x14ac:dyDescent="0.25">
      <c r="A5270" s="1">
        <v>8910</v>
      </c>
      <c r="B5270" s="19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1">
        <v>21.93</v>
      </c>
      <c r="R5270" s="1">
        <v>3</v>
      </c>
      <c r="S5270" s="11">
        <v>10.307099999999998</v>
      </c>
      <c r="T5270" s="20" t="str">
        <f>VLOOKUP(N5270,Referans!A:B,2,FALSE)</f>
        <v>Ayşe Demir</v>
      </c>
      <c r="U5270" s="20" t="str">
        <f>INDEX(Referans!B:B,MATCH(N5270,Referans!A:A,0))</f>
        <v>Ayşe Demir</v>
      </c>
      <c r="V5270" s="20" t="str">
        <f t="shared" si="82"/>
        <v>KARLI</v>
      </c>
    </row>
    <row r="5271" spans="1:22" x14ac:dyDescent="0.25">
      <c r="A5271" s="1">
        <v>8911</v>
      </c>
      <c r="B5271" s="19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1">
        <v>95.976000000000013</v>
      </c>
      <c r="R5271" s="1">
        <v>3</v>
      </c>
      <c r="S5271" s="11">
        <v>15.596099999999996</v>
      </c>
      <c r="T5271" s="20" t="str">
        <f>VLOOKUP(N5271,Referans!A:B,2,FALSE)</f>
        <v>Mehmet Kaya</v>
      </c>
      <c r="U5271" s="20" t="str">
        <f>INDEX(Referans!B:B,MATCH(N5271,Referans!A:A,0))</f>
        <v>Mehmet Kaya</v>
      </c>
      <c r="V5271" s="20" t="str">
        <f t="shared" si="82"/>
        <v>KARLI</v>
      </c>
    </row>
    <row r="5272" spans="1:22" x14ac:dyDescent="0.25">
      <c r="A5272" s="1">
        <v>8912</v>
      </c>
      <c r="B5272" s="19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1">
        <v>143.928</v>
      </c>
      <c r="R5272" s="1">
        <v>9</v>
      </c>
      <c r="S5272" s="11">
        <v>-32.383800000000008</v>
      </c>
      <c r="T5272" s="20" t="str">
        <f>VLOOKUP(N5272,Referans!A:B,2,FALSE)</f>
        <v>Mehmet Kaya</v>
      </c>
      <c r="U5272" s="20" t="str">
        <f>INDEX(Referans!B:B,MATCH(N5272,Referans!A:A,0))</f>
        <v>Mehmet Kaya</v>
      </c>
      <c r="V5272" s="20" t="str">
        <f t="shared" si="82"/>
        <v>ZARARLI</v>
      </c>
    </row>
    <row r="5273" spans="1:22" x14ac:dyDescent="0.25">
      <c r="A5273" s="1">
        <v>8913</v>
      </c>
      <c r="B5273" s="19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1">
        <v>3.5640000000000009</v>
      </c>
      <c r="R5273" s="1">
        <v>2</v>
      </c>
      <c r="S5273" s="11">
        <v>-2.9700000000000006</v>
      </c>
      <c r="T5273" s="20" t="str">
        <f>VLOOKUP(N5273,Referans!A:B,2,FALSE)</f>
        <v>Ayşe Demir</v>
      </c>
      <c r="U5273" s="20" t="str">
        <f>INDEX(Referans!B:B,MATCH(N5273,Referans!A:A,0))</f>
        <v>Ayşe Demir</v>
      </c>
      <c r="V5273" s="20" t="str">
        <f t="shared" si="82"/>
        <v>ZARARLI</v>
      </c>
    </row>
    <row r="5274" spans="1:22" x14ac:dyDescent="0.25">
      <c r="A5274" s="1">
        <v>8914</v>
      </c>
      <c r="B5274" s="19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1">
        <v>4.9280000000000008</v>
      </c>
      <c r="R5274" s="1">
        <v>2</v>
      </c>
      <c r="S5274" s="11">
        <v>1.7247999999999997</v>
      </c>
      <c r="T5274" s="20" t="str">
        <f>VLOOKUP(N5274,Referans!A:B,2,FALSE)</f>
        <v>Ayşe Demir</v>
      </c>
      <c r="U5274" s="20" t="str">
        <f>INDEX(Referans!B:B,MATCH(N5274,Referans!A:A,0))</f>
        <v>Ayşe Demir</v>
      </c>
      <c r="V5274" s="20" t="str">
        <f t="shared" si="82"/>
        <v>KARLI</v>
      </c>
    </row>
    <row r="5275" spans="1:22" x14ac:dyDescent="0.25">
      <c r="A5275" s="1">
        <v>8915</v>
      </c>
      <c r="B5275" s="19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1">
        <v>856.65600000000006</v>
      </c>
      <c r="R5275" s="1">
        <v>6</v>
      </c>
      <c r="S5275" s="11">
        <v>107.08199999999985</v>
      </c>
      <c r="T5275" s="20" t="str">
        <f>VLOOKUP(N5275,Referans!A:B,2,FALSE)</f>
        <v>Ayşe Demir</v>
      </c>
      <c r="U5275" s="20" t="str">
        <f>INDEX(Referans!B:B,MATCH(N5275,Referans!A:A,0))</f>
        <v>Ayşe Demir</v>
      </c>
      <c r="V5275" s="20" t="str">
        <f t="shared" si="82"/>
        <v>KARLI</v>
      </c>
    </row>
    <row r="5276" spans="1:22" x14ac:dyDescent="0.25">
      <c r="A5276" s="1">
        <v>8916</v>
      </c>
      <c r="B5276" s="19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1">
        <v>13.183999999999997</v>
      </c>
      <c r="R5276" s="1">
        <v>4</v>
      </c>
      <c r="S5276" s="11">
        <v>-20.435200000000002</v>
      </c>
      <c r="T5276" s="20" t="str">
        <f>VLOOKUP(N5276,Referans!A:B,2,FALSE)</f>
        <v>Ayşe Demir</v>
      </c>
      <c r="U5276" s="20" t="str">
        <f>INDEX(Referans!B:B,MATCH(N5276,Referans!A:A,0))</f>
        <v>Ayşe Demir</v>
      </c>
      <c r="V5276" s="20" t="str">
        <f t="shared" si="82"/>
        <v>ZARARLI</v>
      </c>
    </row>
    <row r="5277" spans="1:22" x14ac:dyDescent="0.25">
      <c r="A5277" s="1">
        <v>8917</v>
      </c>
      <c r="B5277" s="19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1">
        <v>48.783999999999985</v>
      </c>
      <c r="R5277" s="1">
        <v>4</v>
      </c>
      <c r="S5277" s="11">
        <v>-131.71680000000001</v>
      </c>
      <c r="T5277" s="20" t="str">
        <f>VLOOKUP(N5277,Referans!A:B,2,FALSE)</f>
        <v>Ayşe Demir</v>
      </c>
      <c r="U5277" s="20" t="str">
        <f>INDEX(Referans!B:B,MATCH(N5277,Referans!A:A,0))</f>
        <v>Ayşe Demir</v>
      </c>
      <c r="V5277" s="20" t="str">
        <f t="shared" si="82"/>
        <v>ZARARLI</v>
      </c>
    </row>
    <row r="5278" spans="1:22" x14ac:dyDescent="0.25">
      <c r="A5278" s="1">
        <v>8918</v>
      </c>
      <c r="B5278" s="19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1">
        <v>76.64</v>
      </c>
      <c r="R5278" s="1">
        <v>2</v>
      </c>
      <c r="S5278" s="11">
        <v>26.823999999999995</v>
      </c>
      <c r="T5278" s="20" t="str">
        <f>VLOOKUP(N5278,Referans!A:B,2,FALSE)</f>
        <v>Ayşe Demir</v>
      </c>
      <c r="U5278" s="20" t="str">
        <f>INDEX(Referans!B:B,MATCH(N5278,Referans!A:A,0))</f>
        <v>Ayşe Demir</v>
      </c>
      <c r="V5278" s="20" t="str">
        <f t="shared" si="82"/>
        <v>KARLI</v>
      </c>
    </row>
    <row r="5279" spans="1:22" x14ac:dyDescent="0.25">
      <c r="A5279" s="1">
        <v>8919</v>
      </c>
      <c r="B5279" s="19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1">
        <v>18.527999999999995</v>
      </c>
      <c r="R5279" s="1">
        <v>6</v>
      </c>
      <c r="S5279" s="11">
        <v>-27.791999999999994</v>
      </c>
      <c r="T5279" s="20" t="str">
        <f>VLOOKUP(N5279,Referans!A:B,2,FALSE)</f>
        <v>Ayşe Demir</v>
      </c>
      <c r="U5279" s="20" t="str">
        <f>INDEX(Referans!B:B,MATCH(N5279,Referans!A:A,0))</f>
        <v>Ayşe Demir</v>
      </c>
      <c r="V5279" s="20" t="str">
        <f t="shared" si="82"/>
        <v>ZARARLI</v>
      </c>
    </row>
    <row r="5280" spans="1:22" x14ac:dyDescent="0.25">
      <c r="A5280" s="1">
        <v>8922</v>
      </c>
      <c r="B5280" s="19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1">
        <v>52.679999999999993</v>
      </c>
      <c r="R5280" s="1">
        <v>3</v>
      </c>
      <c r="S5280" s="11">
        <v>19.754999999999999</v>
      </c>
      <c r="T5280" s="20" t="str">
        <f>VLOOKUP(N5280,Referans!A:B,2,FALSE)</f>
        <v>Mehmet Kaya</v>
      </c>
      <c r="U5280" s="20" t="str">
        <f>INDEX(Referans!B:B,MATCH(N5280,Referans!A:A,0))</f>
        <v>Mehmet Kaya</v>
      </c>
      <c r="V5280" s="20" t="str">
        <f t="shared" si="82"/>
        <v>KARLI</v>
      </c>
    </row>
    <row r="5281" spans="1:22" x14ac:dyDescent="0.25">
      <c r="A5281" s="1">
        <v>8923</v>
      </c>
      <c r="B5281" s="19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1">
        <v>11.568000000000001</v>
      </c>
      <c r="R5281" s="1">
        <v>3</v>
      </c>
      <c r="S5281" s="11">
        <v>2.6028000000000011</v>
      </c>
      <c r="T5281" s="20" t="str">
        <f>VLOOKUP(N5281,Referans!A:B,2,FALSE)</f>
        <v>Ahmet Yılmaz</v>
      </c>
      <c r="U5281" s="20" t="str">
        <f>INDEX(Referans!B:B,MATCH(N5281,Referans!A:A,0))</f>
        <v>Ahmet Yılmaz</v>
      </c>
      <c r="V5281" s="20" t="str">
        <f t="shared" si="82"/>
        <v>KARLI</v>
      </c>
    </row>
    <row r="5282" spans="1:22" x14ac:dyDescent="0.25">
      <c r="A5282" s="1">
        <v>8924</v>
      </c>
      <c r="B5282" s="19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1">
        <v>4.572000000000001</v>
      </c>
      <c r="R5282" s="1">
        <v>4</v>
      </c>
      <c r="S5282" s="11">
        <v>-3.8100000000000005</v>
      </c>
      <c r="T5282" s="20" t="str">
        <f>VLOOKUP(N5282,Referans!A:B,2,FALSE)</f>
        <v>Ayşe Demir</v>
      </c>
      <c r="U5282" s="20" t="str">
        <f>INDEX(Referans!B:B,MATCH(N5282,Referans!A:A,0))</f>
        <v>Ayşe Demir</v>
      </c>
      <c r="V5282" s="20" t="str">
        <f t="shared" si="82"/>
        <v>ZARARLI</v>
      </c>
    </row>
    <row r="5283" spans="1:22" x14ac:dyDescent="0.25">
      <c r="A5283" s="1">
        <v>8925</v>
      </c>
      <c r="B5283" s="19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1">
        <v>1439.9680000000001</v>
      </c>
      <c r="R5283" s="1">
        <v>4</v>
      </c>
      <c r="S5283" s="11">
        <v>143.99680000000006</v>
      </c>
      <c r="T5283" s="20" t="str">
        <f>VLOOKUP(N5283,Referans!A:B,2,FALSE)</f>
        <v>Mehmet Kaya</v>
      </c>
      <c r="U5283" s="20" t="str">
        <f>INDEX(Referans!B:B,MATCH(N5283,Referans!A:A,0))</f>
        <v>Mehmet Kaya</v>
      </c>
      <c r="V5283" s="20" t="str">
        <f t="shared" si="82"/>
        <v>KARLI</v>
      </c>
    </row>
    <row r="5284" spans="1:22" x14ac:dyDescent="0.25">
      <c r="A5284" s="1">
        <v>8926</v>
      </c>
      <c r="B5284" s="19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1">
        <v>1.7279999999999995</v>
      </c>
      <c r="R5284" s="1">
        <v>3</v>
      </c>
      <c r="S5284" s="11">
        <v>-2.678399999999999</v>
      </c>
      <c r="T5284" s="20" t="str">
        <f>VLOOKUP(N5284,Referans!A:B,2,FALSE)</f>
        <v>Ayşe Demir</v>
      </c>
      <c r="U5284" s="20" t="str">
        <f>INDEX(Referans!B:B,MATCH(N5284,Referans!A:A,0))</f>
        <v>Ayşe Demir</v>
      </c>
      <c r="V5284" s="20" t="str">
        <f t="shared" si="82"/>
        <v>ZARARLI</v>
      </c>
    </row>
    <row r="5285" spans="1:22" x14ac:dyDescent="0.25">
      <c r="A5285" s="1">
        <v>8927</v>
      </c>
      <c r="B5285" s="19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1">
        <v>626.09999999999991</v>
      </c>
      <c r="R5285" s="1">
        <v>3</v>
      </c>
      <c r="S5285" s="11">
        <v>-538.44600000000003</v>
      </c>
      <c r="T5285" s="20" t="str">
        <f>VLOOKUP(N5285,Referans!A:B,2,FALSE)</f>
        <v>Ahmet Yılmaz</v>
      </c>
      <c r="U5285" s="20" t="str">
        <f>INDEX(Referans!B:B,MATCH(N5285,Referans!A:A,0))</f>
        <v>Ahmet Yılmaz</v>
      </c>
      <c r="V5285" s="20" t="str">
        <f t="shared" si="82"/>
        <v>ZARARLI</v>
      </c>
    </row>
    <row r="5286" spans="1:22" x14ac:dyDescent="0.25">
      <c r="A5286" s="1">
        <v>8932</v>
      </c>
      <c r="B5286" s="19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1">
        <v>99.949999999999989</v>
      </c>
      <c r="R5286" s="1">
        <v>5</v>
      </c>
      <c r="S5286" s="11">
        <v>22.988499999999998</v>
      </c>
      <c r="T5286" s="20" t="str">
        <f>VLOOKUP(N5286,Referans!A:B,2,FALSE)</f>
        <v>Ahmet Yılmaz</v>
      </c>
      <c r="U5286" s="20" t="str">
        <f>INDEX(Referans!B:B,MATCH(N5286,Referans!A:A,0))</f>
        <v>Ahmet Yılmaz</v>
      </c>
      <c r="V5286" s="20" t="str">
        <f t="shared" si="82"/>
        <v>KARLI</v>
      </c>
    </row>
    <row r="5287" spans="1:22" x14ac:dyDescent="0.25">
      <c r="A5287" s="1">
        <v>8933</v>
      </c>
      <c r="B5287" s="19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1">
        <v>29.339999999999996</v>
      </c>
      <c r="R5287" s="1">
        <v>3</v>
      </c>
      <c r="S5287" s="11">
        <v>10.855799999999999</v>
      </c>
      <c r="T5287" s="20" t="str">
        <f>VLOOKUP(N5287,Referans!A:B,2,FALSE)</f>
        <v>Mehmet Kaya</v>
      </c>
      <c r="U5287" s="20" t="str">
        <f>INDEX(Referans!B:B,MATCH(N5287,Referans!A:A,0))</f>
        <v>Mehmet Kaya</v>
      </c>
      <c r="V5287" s="20" t="str">
        <f t="shared" si="82"/>
        <v>KARLI</v>
      </c>
    </row>
    <row r="5288" spans="1:22" x14ac:dyDescent="0.25">
      <c r="A5288" s="1">
        <v>8934</v>
      </c>
      <c r="B5288" s="19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1">
        <v>16.739999999999998</v>
      </c>
      <c r="R5288" s="1">
        <v>2</v>
      </c>
      <c r="S5288" s="11">
        <v>4.3523999999999994</v>
      </c>
      <c r="T5288" s="20" t="str">
        <f>VLOOKUP(N5288,Referans!A:B,2,FALSE)</f>
        <v>Ahmet Yılmaz</v>
      </c>
      <c r="U5288" s="20" t="str">
        <f>INDEX(Referans!B:B,MATCH(N5288,Referans!A:A,0))</f>
        <v>Ahmet Yılmaz</v>
      </c>
      <c r="V5288" s="20" t="str">
        <f t="shared" si="82"/>
        <v>KARLI</v>
      </c>
    </row>
    <row r="5289" spans="1:22" x14ac:dyDescent="0.25">
      <c r="A5289" s="1">
        <v>8935</v>
      </c>
      <c r="B5289" s="19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1">
        <v>12.672000000000001</v>
      </c>
      <c r="R5289" s="1">
        <v>3</v>
      </c>
      <c r="S5289" s="11">
        <v>3.96</v>
      </c>
      <c r="T5289" s="20" t="str">
        <f>VLOOKUP(N5289,Referans!A:B,2,FALSE)</f>
        <v>Ayşe Demir</v>
      </c>
      <c r="U5289" s="20" t="str">
        <f>INDEX(Referans!B:B,MATCH(N5289,Referans!A:A,0))</f>
        <v>Ayşe Demir</v>
      </c>
      <c r="V5289" s="20" t="str">
        <f t="shared" si="82"/>
        <v>KARLI</v>
      </c>
    </row>
    <row r="5290" spans="1:22" x14ac:dyDescent="0.25">
      <c r="A5290" s="1">
        <v>8936</v>
      </c>
      <c r="B5290" s="19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1">
        <v>1119.8880000000001</v>
      </c>
      <c r="R5290" s="1">
        <v>14</v>
      </c>
      <c r="S5290" s="11">
        <v>209.97899999999993</v>
      </c>
      <c r="T5290" s="20" t="str">
        <f>VLOOKUP(N5290,Referans!A:B,2,FALSE)</f>
        <v>Mehmet Kaya</v>
      </c>
      <c r="U5290" s="20" t="str">
        <f>INDEX(Referans!B:B,MATCH(N5290,Referans!A:A,0))</f>
        <v>Mehmet Kaya</v>
      </c>
      <c r="V5290" s="20" t="str">
        <f t="shared" si="82"/>
        <v>KARLI</v>
      </c>
    </row>
    <row r="5291" spans="1:22" x14ac:dyDescent="0.25">
      <c r="A5291" s="1">
        <v>8942</v>
      </c>
      <c r="B5291" s="19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1">
        <v>4.1580000000000004</v>
      </c>
      <c r="R5291" s="1">
        <v>7</v>
      </c>
      <c r="S5291" s="11">
        <v>-3.4649999999999999</v>
      </c>
      <c r="T5291" s="20" t="str">
        <f>VLOOKUP(N5291,Referans!A:B,2,FALSE)</f>
        <v>Ayşe Demir</v>
      </c>
      <c r="U5291" s="20" t="str">
        <f>INDEX(Referans!B:B,MATCH(N5291,Referans!A:A,0))</f>
        <v>Ayşe Demir</v>
      </c>
      <c r="V5291" s="20" t="str">
        <f t="shared" si="82"/>
        <v>ZARARLI</v>
      </c>
    </row>
    <row r="5292" spans="1:22" x14ac:dyDescent="0.25">
      <c r="A5292" s="1">
        <v>8943</v>
      </c>
      <c r="B5292" s="19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1">
        <v>179.99100000000004</v>
      </c>
      <c r="R5292" s="1">
        <v>3</v>
      </c>
      <c r="S5292" s="11">
        <v>-251.98739999999992</v>
      </c>
      <c r="T5292" s="20" t="str">
        <f>VLOOKUP(N5292,Referans!A:B,2,FALSE)</f>
        <v>Mehmet Kaya</v>
      </c>
      <c r="U5292" s="20" t="str">
        <f>INDEX(Referans!B:B,MATCH(N5292,Referans!A:A,0))</f>
        <v>Mehmet Kaya</v>
      </c>
      <c r="V5292" s="20" t="str">
        <f t="shared" si="82"/>
        <v>ZARARLI</v>
      </c>
    </row>
    <row r="5293" spans="1:22" x14ac:dyDescent="0.25">
      <c r="A5293" s="1">
        <v>8944</v>
      </c>
      <c r="B5293" s="19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1">
        <v>239.358</v>
      </c>
      <c r="R5293" s="1">
        <v>3</v>
      </c>
      <c r="S5293" s="11">
        <v>-47.871600000000001</v>
      </c>
      <c r="T5293" s="20" t="str">
        <f>VLOOKUP(N5293,Referans!A:B,2,FALSE)</f>
        <v>Ahmet Yılmaz</v>
      </c>
      <c r="U5293" s="20" t="str">
        <f>INDEX(Referans!B:B,MATCH(N5293,Referans!A:A,0))</f>
        <v>Ahmet Yılmaz</v>
      </c>
      <c r="V5293" s="20" t="str">
        <f t="shared" si="82"/>
        <v>ZARARLI</v>
      </c>
    </row>
    <row r="5294" spans="1:22" x14ac:dyDescent="0.25">
      <c r="A5294" s="1">
        <v>8947</v>
      </c>
      <c r="B5294" s="19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1">
        <v>19.440000000000001</v>
      </c>
      <c r="R5294" s="1">
        <v>3</v>
      </c>
      <c r="S5294" s="11">
        <v>9.3312000000000008</v>
      </c>
      <c r="T5294" s="20" t="str">
        <f>VLOOKUP(N5294,Referans!A:B,2,FALSE)</f>
        <v>Ayşe Demir</v>
      </c>
      <c r="U5294" s="20" t="str">
        <f>INDEX(Referans!B:B,MATCH(N5294,Referans!A:A,0))</f>
        <v>Ayşe Demir</v>
      </c>
      <c r="V5294" s="20" t="str">
        <f t="shared" si="82"/>
        <v>KARLI</v>
      </c>
    </row>
    <row r="5295" spans="1:22" x14ac:dyDescent="0.25">
      <c r="A5295" s="1">
        <v>8948</v>
      </c>
      <c r="B5295" s="19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1">
        <v>12.3</v>
      </c>
      <c r="R5295" s="1">
        <v>5</v>
      </c>
      <c r="S5295" s="11">
        <v>6.15</v>
      </c>
      <c r="T5295" s="20" t="str">
        <f>VLOOKUP(N5295,Referans!A:B,2,FALSE)</f>
        <v>Ayşe Demir</v>
      </c>
      <c r="U5295" s="20" t="str">
        <f>INDEX(Referans!B:B,MATCH(N5295,Referans!A:A,0))</f>
        <v>Ayşe Demir</v>
      </c>
      <c r="V5295" s="20" t="str">
        <f t="shared" si="82"/>
        <v>KARLI</v>
      </c>
    </row>
    <row r="5296" spans="1:22" x14ac:dyDescent="0.25">
      <c r="A5296" s="1">
        <v>8950</v>
      </c>
      <c r="B5296" s="19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1">
        <v>934.9559999999999</v>
      </c>
      <c r="R5296" s="1">
        <v>6</v>
      </c>
      <c r="S5296" s="11">
        <v>-249.32159999999999</v>
      </c>
      <c r="T5296" s="20" t="str">
        <f>VLOOKUP(N5296,Referans!A:B,2,FALSE)</f>
        <v>Ahmet Yılmaz</v>
      </c>
      <c r="U5296" s="20" t="str">
        <f>INDEX(Referans!B:B,MATCH(N5296,Referans!A:A,0))</f>
        <v>Ahmet Yılmaz</v>
      </c>
      <c r="V5296" s="20" t="str">
        <f t="shared" si="82"/>
        <v>ZARARLI</v>
      </c>
    </row>
    <row r="5297" spans="1:22" x14ac:dyDescent="0.25">
      <c r="A5297" s="1">
        <v>8951</v>
      </c>
      <c r="B5297" s="19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1">
        <v>46.864000000000004</v>
      </c>
      <c r="R5297" s="1">
        <v>2</v>
      </c>
      <c r="S5297" s="11">
        <v>7.615399999999994</v>
      </c>
      <c r="T5297" s="20" t="str">
        <f>VLOOKUP(N5297,Referans!A:B,2,FALSE)</f>
        <v>Mehmet Kaya</v>
      </c>
      <c r="U5297" s="20" t="str">
        <f>INDEX(Referans!B:B,MATCH(N5297,Referans!A:A,0))</f>
        <v>Mehmet Kaya</v>
      </c>
      <c r="V5297" s="20" t="str">
        <f t="shared" si="82"/>
        <v>KARLI</v>
      </c>
    </row>
    <row r="5298" spans="1:22" x14ac:dyDescent="0.25">
      <c r="A5298" s="1">
        <v>8952</v>
      </c>
      <c r="B5298" s="19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1">
        <v>26.160000000000004</v>
      </c>
      <c r="R5298" s="1">
        <v>3</v>
      </c>
      <c r="S5298" s="11">
        <v>1.961999999999998</v>
      </c>
      <c r="T5298" s="20" t="str">
        <f>VLOOKUP(N5298,Referans!A:B,2,FALSE)</f>
        <v>Ayşe Demir</v>
      </c>
      <c r="U5298" s="20" t="str">
        <f>INDEX(Referans!B:B,MATCH(N5298,Referans!A:A,0))</f>
        <v>Ayşe Demir</v>
      </c>
      <c r="V5298" s="20" t="str">
        <f t="shared" si="82"/>
        <v>KARLI</v>
      </c>
    </row>
    <row r="5299" spans="1:22" x14ac:dyDescent="0.25">
      <c r="A5299" s="1">
        <v>8953</v>
      </c>
      <c r="B5299" s="19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1">
        <v>23.128</v>
      </c>
      <c r="R5299" s="1">
        <v>7</v>
      </c>
      <c r="S5299" s="11">
        <v>2.8909999999999982</v>
      </c>
      <c r="T5299" s="20" t="str">
        <f>VLOOKUP(N5299,Referans!A:B,2,FALSE)</f>
        <v>Ayşe Demir</v>
      </c>
      <c r="U5299" s="20" t="str">
        <f>INDEX(Referans!B:B,MATCH(N5299,Referans!A:A,0))</f>
        <v>Ayşe Demir</v>
      </c>
      <c r="V5299" s="20" t="str">
        <f t="shared" si="82"/>
        <v>KARLI</v>
      </c>
    </row>
    <row r="5300" spans="1:22" x14ac:dyDescent="0.25">
      <c r="A5300" s="1">
        <v>8954</v>
      </c>
      <c r="B5300" s="19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1">
        <v>59.24</v>
      </c>
      <c r="R5300" s="1">
        <v>5</v>
      </c>
      <c r="S5300" s="11">
        <v>16.290999999999997</v>
      </c>
      <c r="T5300" s="20" t="str">
        <f>VLOOKUP(N5300,Referans!A:B,2,FALSE)</f>
        <v>Ayşe Demir</v>
      </c>
      <c r="U5300" s="20" t="str">
        <f>INDEX(Referans!B:B,MATCH(N5300,Referans!A:A,0))</f>
        <v>Ayşe Demir</v>
      </c>
      <c r="V5300" s="20" t="str">
        <f t="shared" si="82"/>
        <v>KARLI</v>
      </c>
    </row>
    <row r="5301" spans="1:22" x14ac:dyDescent="0.25">
      <c r="A5301" s="1">
        <v>8957</v>
      </c>
      <c r="B5301" s="19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1">
        <v>21</v>
      </c>
      <c r="R5301" s="1">
        <v>3</v>
      </c>
      <c r="S5301" s="11">
        <v>5.7750000000000021</v>
      </c>
      <c r="T5301" s="20" t="str">
        <f>VLOOKUP(N5301,Referans!A:B,2,FALSE)</f>
        <v>Ahmet Yılmaz</v>
      </c>
      <c r="U5301" s="20" t="str">
        <f>INDEX(Referans!B:B,MATCH(N5301,Referans!A:A,0))</f>
        <v>Ahmet Yılmaz</v>
      </c>
      <c r="V5301" s="20" t="str">
        <f t="shared" si="82"/>
        <v>KARLI</v>
      </c>
    </row>
    <row r="5302" spans="1:22" x14ac:dyDescent="0.25">
      <c r="A5302" s="1">
        <v>8958</v>
      </c>
      <c r="B5302" s="19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1">
        <v>120</v>
      </c>
      <c r="R5302" s="1">
        <v>2</v>
      </c>
      <c r="S5302" s="11">
        <v>-7.2000000000000028</v>
      </c>
      <c r="T5302" s="20" t="str">
        <f>VLOOKUP(N5302,Referans!A:B,2,FALSE)</f>
        <v>Mehmet Kaya</v>
      </c>
      <c r="U5302" s="20" t="str">
        <f>INDEX(Referans!B:B,MATCH(N5302,Referans!A:A,0))</f>
        <v>Mehmet Kaya</v>
      </c>
      <c r="V5302" s="20" t="str">
        <f t="shared" si="82"/>
        <v>ZARARLI</v>
      </c>
    </row>
    <row r="5303" spans="1:22" x14ac:dyDescent="0.25">
      <c r="A5303" s="1">
        <v>8959</v>
      </c>
      <c r="B5303" s="19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1">
        <v>299.95999999999998</v>
      </c>
      <c r="R5303" s="1">
        <v>5</v>
      </c>
      <c r="S5303" s="11">
        <v>37.494999999999962</v>
      </c>
      <c r="T5303" s="20" t="str">
        <f>VLOOKUP(N5303,Referans!A:B,2,FALSE)</f>
        <v>Mehmet Kaya</v>
      </c>
      <c r="U5303" s="20" t="str">
        <f>INDEX(Referans!B:B,MATCH(N5303,Referans!A:A,0))</f>
        <v>Mehmet Kaya</v>
      </c>
      <c r="V5303" s="20" t="str">
        <f t="shared" si="82"/>
        <v>KARLI</v>
      </c>
    </row>
    <row r="5304" spans="1:22" x14ac:dyDescent="0.25">
      <c r="A5304" s="1">
        <v>8960</v>
      </c>
      <c r="B5304" s="19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1">
        <v>67.839999999999989</v>
      </c>
      <c r="R5304" s="1">
        <v>5</v>
      </c>
      <c r="S5304" s="11">
        <v>-179.77600000000001</v>
      </c>
      <c r="T5304" s="20" t="str">
        <f>VLOOKUP(N5304,Referans!A:B,2,FALSE)</f>
        <v>Ayşe Demir</v>
      </c>
      <c r="U5304" s="20" t="str">
        <f>INDEX(Referans!B:B,MATCH(N5304,Referans!A:A,0))</f>
        <v>Ayşe Demir</v>
      </c>
      <c r="V5304" s="20" t="str">
        <f t="shared" si="82"/>
        <v>ZARARLI</v>
      </c>
    </row>
    <row r="5305" spans="1:22" x14ac:dyDescent="0.25">
      <c r="A5305" s="1">
        <v>8961</v>
      </c>
      <c r="B5305" s="19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1">
        <v>853.92999999999984</v>
      </c>
      <c r="R5305" s="1">
        <v>5</v>
      </c>
      <c r="S5305" s="11">
        <v>-24.397999999999911</v>
      </c>
      <c r="T5305" s="20" t="str">
        <f>VLOOKUP(N5305,Referans!A:B,2,FALSE)</f>
        <v>Ahmet Yılmaz</v>
      </c>
      <c r="U5305" s="20" t="str">
        <f>INDEX(Referans!B:B,MATCH(N5305,Referans!A:A,0))</f>
        <v>Ahmet Yılmaz</v>
      </c>
      <c r="V5305" s="20" t="str">
        <f t="shared" si="82"/>
        <v>ZARARLI</v>
      </c>
    </row>
    <row r="5306" spans="1:22" x14ac:dyDescent="0.25">
      <c r="A5306" s="1">
        <v>8962</v>
      </c>
      <c r="B5306" s="19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1">
        <v>18.687999999999999</v>
      </c>
      <c r="R5306" s="1">
        <v>4</v>
      </c>
      <c r="S5306" s="11">
        <v>3.7375999999999996</v>
      </c>
      <c r="T5306" s="20" t="str">
        <f>VLOOKUP(N5306,Referans!A:B,2,FALSE)</f>
        <v>Ayşe Demir</v>
      </c>
      <c r="U5306" s="20" t="str">
        <f>INDEX(Referans!B:B,MATCH(N5306,Referans!A:A,0))</f>
        <v>Ayşe Demir</v>
      </c>
      <c r="V5306" s="20" t="str">
        <f t="shared" si="82"/>
        <v>KARLI</v>
      </c>
    </row>
    <row r="5307" spans="1:22" x14ac:dyDescent="0.25">
      <c r="A5307" s="1">
        <v>8963</v>
      </c>
      <c r="B5307" s="19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1">
        <v>273.95999999999998</v>
      </c>
      <c r="R5307" s="1">
        <v>2</v>
      </c>
      <c r="S5307" s="11">
        <v>71.229600000000005</v>
      </c>
      <c r="T5307" s="20" t="str">
        <f>VLOOKUP(N5307,Referans!A:B,2,FALSE)</f>
        <v>Ahmet Yılmaz</v>
      </c>
      <c r="U5307" s="20" t="str">
        <f>INDEX(Referans!B:B,MATCH(N5307,Referans!A:A,0))</f>
        <v>Ahmet Yılmaz</v>
      </c>
      <c r="V5307" s="20" t="str">
        <f t="shared" si="82"/>
        <v>KARLI</v>
      </c>
    </row>
    <row r="5308" spans="1:22" x14ac:dyDescent="0.25">
      <c r="A5308" s="1">
        <v>8964</v>
      </c>
      <c r="B5308" s="19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1">
        <v>89.97</v>
      </c>
      <c r="R5308" s="1">
        <v>3</v>
      </c>
      <c r="S5308" s="11">
        <v>18.893699999999995</v>
      </c>
      <c r="T5308" s="20" t="str">
        <f>VLOOKUP(N5308,Referans!A:B,2,FALSE)</f>
        <v>Mehmet Kaya</v>
      </c>
      <c r="U5308" s="20" t="str">
        <f>INDEX(Referans!B:B,MATCH(N5308,Referans!A:A,0))</f>
        <v>Mehmet Kaya</v>
      </c>
      <c r="V5308" s="20" t="str">
        <f t="shared" si="82"/>
        <v>KARLI</v>
      </c>
    </row>
    <row r="5309" spans="1:22" x14ac:dyDescent="0.25">
      <c r="A5309" s="1">
        <v>8965</v>
      </c>
      <c r="B5309" s="19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1">
        <v>756.80000000000007</v>
      </c>
      <c r="R5309" s="1">
        <v>5</v>
      </c>
      <c r="S5309" s="11">
        <v>75.679999999999978</v>
      </c>
      <c r="T5309" s="20" t="str">
        <f>VLOOKUP(N5309,Referans!A:B,2,FALSE)</f>
        <v>Ahmet Yılmaz</v>
      </c>
      <c r="U5309" s="20" t="str">
        <f>INDEX(Referans!B:B,MATCH(N5309,Referans!A:A,0))</f>
        <v>Ahmet Yılmaz</v>
      </c>
      <c r="V5309" s="20" t="str">
        <f t="shared" si="82"/>
        <v>KARLI</v>
      </c>
    </row>
    <row r="5310" spans="1:22" x14ac:dyDescent="0.25">
      <c r="A5310" s="1">
        <v>8966</v>
      </c>
      <c r="B5310" s="19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1">
        <v>1.2479999999999998</v>
      </c>
      <c r="R5310" s="1">
        <v>2</v>
      </c>
      <c r="S5310" s="11">
        <v>-1.934400000000001</v>
      </c>
      <c r="T5310" s="20" t="str">
        <f>VLOOKUP(N5310,Referans!A:B,2,FALSE)</f>
        <v>Ayşe Demir</v>
      </c>
      <c r="U5310" s="20" t="str">
        <f>INDEX(Referans!B:B,MATCH(N5310,Referans!A:A,0))</f>
        <v>Ayşe Demir</v>
      </c>
      <c r="V5310" s="20" t="str">
        <f t="shared" si="82"/>
        <v>ZARARLI</v>
      </c>
    </row>
    <row r="5311" spans="1:22" x14ac:dyDescent="0.25">
      <c r="A5311" s="1">
        <v>8967</v>
      </c>
      <c r="B5311" s="19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1">
        <v>72</v>
      </c>
      <c r="R5311" s="1">
        <v>1</v>
      </c>
      <c r="S5311" s="11">
        <v>14.399999999999999</v>
      </c>
      <c r="T5311" s="20" t="str">
        <f>VLOOKUP(N5311,Referans!A:B,2,FALSE)</f>
        <v>Mehmet Kaya</v>
      </c>
      <c r="U5311" s="20" t="str">
        <f>INDEX(Referans!B:B,MATCH(N5311,Referans!A:A,0))</f>
        <v>Mehmet Kaya</v>
      </c>
      <c r="V5311" s="20" t="str">
        <f t="shared" si="82"/>
        <v>KARLI</v>
      </c>
    </row>
    <row r="5312" spans="1:22" x14ac:dyDescent="0.25">
      <c r="A5312" s="1">
        <v>8968</v>
      </c>
      <c r="B5312" s="19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1">
        <v>470.15499999999997</v>
      </c>
      <c r="R5312" s="1">
        <v>7</v>
      </c>
      <c r="S5312" s="11">
        <v>-13.432999999999993</v>
      </c>
      <c r="T5312" s="20" t="str">
        <f>VLOOKUP(N5312,Referans!A:B,2,FALSE)</f>
        <v>Ahmet Yılmaz</v>
      </c>
      <c r="U5312" s="20" t="str">
        <f>INDEX(Referans!B:B,MATCH(N5312,Referans!A:A,0))</f>
        <v>Ahmet Yılmaz</v>
      </c>
      <c r="V5312" s="20" t="str">
        <f t="shared" si="82"/>
        <v>ZARARLI</v>
      </c>
    </row>
    <row r="5313" spans="1:22" x14ac:dyDescent="0.25">
      <c r="A5313" s="1">
        <v>8970</v>
      </c>
      <c r="B5313" s="19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1">
        <v>19.728000000000002</v>
      </c>
      <c r="R5313" s="1">
        <v>9</v>
      </c>
      <c r="S5313" s="11">
        <v>1.7262000000000022</v>
      </c>
      <c r="T5313" s="20" t="str">
        <f>VLOOKUP(N5313,Referans!A:B,2,FALSE)</f>
        <v>Ayşe Demir</v>
      </c>
      <c r="U5313" s="20" t="str">
        <f>INDEX(Referans!B:B,MATCH(N5313,Referans!A:A,0))</f>
        <v>Ayşe Demir</v>
      </c>
      <c r="V5313" s="20" t="str">
        <f t="shared" si="82"/>
        <v>KARLI</v>
      </c>
    </row>
    <row r="5314" spans="1:22" x14ac:dyDescent="0.25">
      <c r="A5314" s="1">
        <v>8971</v>
      </c>
      <c r="B5314" s="19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1">
        <v>151.18799999999999</v>
      </c>
      <c r="R5314" s="1">
        <v>2</v>
      </c>
      <c r="S5314" s="11">
        <v>-25.198000000000008</v>
      </c>
      <c r="T5314" s="20" t="str">
        <f>VLOOKUP(N5314,Referans!A:B,2,FALSE)</f>
        <v>Mehmet Kaya</v>
      </c>
      <c r="U5314" s="20" t="str">
        <f>INDEX(Referans!B:B,MATCH(N5314,Referans!A:A,0))</f>
        <v>Mehmet Kaya</v>
      </c>
      <c r="V5314" s="20" t="str">
        <f t="shared" ref="V5314:V5377" si="83">IF(S5314&gt;0,"KARLI",IF(S5314=0,"KAR VEYA ZARAR YOK","ZARARLI"))</f>
        <v>ZARARLI</v>
      </c>
    </row>
    <row r="5315" spans="1:22" x14ac:dyDescent="0.25">
      <c r="A5315" s="1">
        <v>8972</v>
      </c>
      <c r="B5315" s="19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1">
        <v>271.76400000000001</v>
      </c>
      <c r="R5315" s="1">
        <v>2</v>
      </c>
      <c r="S5315" s="11">
        <v>60.391999999999967</v>
      </c>
      <c r="T5315" s="20" t="str">
        <f>VLOOKUP(N5315,Referans!A:B,2,FALSE)</f>
        <v>Ahmet Yılmaz</v>
      </c>
      <c r="U5315" s="20" t="str">
        <f>INDEX(Referans!B:B,MATCH(N5315,Referans!A:A,0))</f>
        <v>Ahmet Yılmaz</v>
      </c>
      <c r="V5315" s="20" t="str">
        <f t="shared" si="83"/>
        <v>KARLI</v>
      </c>
    </row>
    <row r="5316" spans="1:22" x14ac:dyDescent="0.25">
      <c r="A5316" s="1">
        <v>8974</v>
      </c>
      <c r="B5316" s="19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1">
        <v>344.98099999999994</v>
      </c>
      <c r="R5316" s="1">
        <v>7</v>
      </c>
      <c r="S5316" s="11">
        <v>28.410200000000017</v>
      </c>
      <c r="T5316" s="20" t="str">
        <f>VLOOKUP(N5316,Referans!A:B,2,FALSE)</f>
        <v>Ahmet Yılmaz</v>
      </c>
      <c r="U5316" s="20" t="str">
        <f>INDEX(Referans!B:B,MATCH(N5316,Referans!A:A,0))</f>
        <v>Ahmet Yılmaz</v>
      </c>
      <c r="V5316" s="20" t="str">
        <f t="shared" si="83"/>
        <v>KARLI</v>
      </c>
    </row>
    <row r="5317" spans="1:22" x14ac:dyDescent="0.25">
      <c r="A5317" s="1">
        <v>8975</v>
      </c>
      <c r="B5317" s="19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1">
        <v>36.288000000000011</v>
      </c>
      <c r="R5317" s="1">
        <v>7</v>
      </c>
      <c r="S5317" s="11">
        <v>12.700800000000001</v>
      </c>
      <c r="T5317" s="20" t="str">
        <f>VLOOKUP(N5317,Referans!A:B,2,FALSE)</f>
        <v>Ayşe Demir</v>
      </c>
      <c r="U5317" s="20" t="str">
        <f>INDEX(Referans!B:B,MATCH(N5317,Referans!A:A,0))</f>
        <v>Ayşe Demir</v>
      </c>
      <c r="V5317" s="20" t="str">
        <f t="shared" si="83"/>
        <v>KARLI</v>
      </c>
    </row>
    <row r="5318" spans="1:22" x14ac:dyDescent="0.25">
      <c r="A5318" s="1">
        <v>8976</v>
      </c>
      <c r="B5318" s="19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1">
        <v>78.304000000000002</v>
      </c>
      <c r="R5318" s="1">
        <v>2</v>
      </c>
      <c r="S5318" s="11">
        <v>29.363999999999997</v>
      </c>
      <c r="T5318" s="20" t="str">
        <f>VLOOKUP(N5318,Referans!A:B,2,FALSE)</f>
        <v>Ayşe Demir</v>
      </c>
      <c r="U5318" s="20" t="str">
        <f>INDEX(Referans!B:B,MATCH(N5318,Referans!A:A,0))</f>
        <v>Ayşe Demir</v>
      </c>
      <c r="V5318" s="20" t="str">
        <f t="shared" si="83"/>
        <v>KARLI</v>
      </c>
    </row>
    <row r="5319" spans="1:22" x14ac:dyDescent="0.25">
      <c r="A5319" s="1">
        <v>8977</v>
      </c>
      <c r="B5319" s="19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1">
        <v>127.785</v>
      </c>
      <c r="R5319" s="1">
        <v>1</v>
      </c>
      <c r="S5319" s="11">
        <v>-31.033499999999989</v>
      </c>
      <c r="T5319" s="20" t="str">
        <f>VLOOKUP(N5319,Referans!A:B,2,FALSE)</f>
        <v>Ahmet Yılmaz</v>
      </c>
      <c r="U5319" s="20" t="str">
        <f>INDEX(Referans!B:B,MATCH(N5319,Referans!A:A,0))</f>
        <v>Ahmet Yılmaz</v>
      </c>
      <c r="V5319" s="20" t="str">
        <f t="shared" si="83"/>
        <v>ZARARLI</v>
      </c>
    </row>
    <row r="5320" spans="1:22" x14ac:dyDescent="0.25">
      <c r="A5320" s="1">
        <v>8978</v>
      </c>
      <c r="B5320" s="19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1">
        <v>6.1039999999999983</v>
      </c>
      <c r="R5320" s="1">
        <v>2</v>
      </c>
      <c r="S5320" s="11">
        <v>-9.1560000000000006</v>
      </c>
      <c r="T5320" s="20" t="str">
        <f>VLOOKUP(N5320,Referans!A:B,2,FALSE)</f>
        <v>Ayşe Demir</v>
      </c>
      <c r="U5320" s="20" t="str">
        <f>INDEX(Referans!B:B,MATCH(N5320,Referans!A:A,0))</f>
        <v>Ayşe Demir</v>
      </c>
      <c r="V5320" s="20" t="str">
        <f t="shared" si="83"/>
        <v>ZARARLI</v>
      </c>
    </row>
    <row r="5321" spans="1:22" x14ac:dyDescent="0.25">
      <c r="A5321" s="1">
        <v>8982</v>
      </c>
      <c r="B5321" s="19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1">
        <v>2.3339999999999996</v>
      </c>
      <c r="R5321" s="1">
        <v>3</v>
      </c>
      <c r="S5321" s="11">
        <v>-6.3018000000000001</v>
      </c>
      <c r="T5321" s="20" t="str">
        <f>VLOOKUP(N5321,Referans!A:B,2,FALSE)</f>
        <v>Ayşe Demir</v>
      </c>
      <c r="U5321" s="20" t="str">
        <f>INDEX(Referans!B:B,MATCH(N5321,Referans!A:A,0))</f>
        <v>Ayşe Demir</v>
      </c>
      <c r="V5321" s="20" t="str">
        <f t="shared" si="83"/>
        <v>ZARARLI</v>
      </c>
    </row>
    <row r="5322" spans="1:22" x14ac:dyDescent="0.25">
      <c r="A5322" s="1">
        <v>8983</v>
      </c>
      <c r="B5322" s="19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1">
        <v>1.7279999999999998</v>
      </c>
      <c r="R5322" s="1">
        <v>4</v>
      </c>
      <c r="S5322" s="11">
        <v>-2.764800000000001</v>
      </c>
      <c r="T5322" s="20" t="str">
        <f>VLOOKUP(N5322,Referans!A:B,2,FALSE)</f>
        <v>Ayşe Demir</v>
      </c>
      <c r="U5322" s="20" t="str">
        <f>INDEX(Referans!B:B,MATCH(N5322,Referans!A:A,0))</f>
        <v>Ayşe Demir</v>
      </c>
      <c r="V5322" s="20" t="str">
        <f t="shared" si="83"/>
        <v>ZARARLI</v>
      </c>
    </row>
    <row r="5323" spans="1:22" x14ac:dyDescent="0.25">
      <c r="A5323" s="1">
        <v>8984</v>
      </c>
      <c r="B5323" s="19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1">
        <v>159.04</v>
      </c>
      <c r="R5323" s="1">
        <v>5</v>
      </c>
      <c r="S5323" s="11">
        <v>-194.82400000000001</v>
      </c>
      <c r="T5323" s="20" t="str">
        <f>VLOOKUP(N5323,Referans!A:B,2,FALSE)</f>
        <v>Ahmet Yılmaz</v>
      </c>
      <c r="U5323" s="20" t="str">
        <f>INDEX(Referans!B:B,MATCH(N5323,Referans!A:A,0))</f>
        <v>Ahmet Yılmaz</v>
      </c>
      <c r="V5323" s="20" t="str">
        <f t="shared" si="83"/>
        <v>ZARARLI</v>
      </c>
    </row>
    <row r="5324" spans="1:22" x14ac:dyDescent="0.25">
      <c r="A5324" s="1">
        <v>8985</v>
      </c>
      <c r="B5324" s="19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1">
        <v>145.97999999999999</v>
      </c>
      <c r="R5324" s="1">
        <v>2</v>
      </c>
      <c r="S5324" s="11">
        <v>-99.266399999999976</v>
      </c>
      <c r="T5324" s="20" t="str">
        <f>VLOOKUP(N5324,Referans!A:B,2,FALSE)</f>
        <v>Ahmet Yılmaz</v>
      </c>
      <c r="U5324" s="20" t="str">
        <f>INDEX(Referans!B:B,MATCH(N5324,Referans!A:A,0))</f>
        <v>Ahmet Yılmaz</v>
      </c>
      <c r="V5324" s="20" t="str">
        <f t="shared" si="83"/>
        <v>ZARARLI</v>
      </c>
    </row>
    <row r="5325" spans="1:22" x14ac:dyDescent="0.25">
      <c r="A5325" s="1">
        <v>8992</v>
      </c>
      <c r="B5325" s="19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1">
        <v>104.75</v>
      </c>
      <c r="R5325" s="1">
        <v>5</v>
      </c>
      <c r="S5325" s="11">
        <v>21.997499999999999</v>
      </c>
      <c r="T5325" s="20" t="str">
        <f>VLOOKUP(N5325,Referans!A:B,2,FALSE)</f>
        <v>Mehmet Kaya</v>
      </c>
      <c r="U5325" s="20" t="str">
        <f>INDEX(Referans!B:B,MATCH(N5325,Referans!A:A,0))</f>
        <v>Mehmet Kaya</v>
      </c>
      <c r="V5325" s="20" t="str">
        <f t="shared" si="83"/>
        <v>KARLI</v>
      </c>
    </row>
    <row r="5326" spans="1:22" x14ac:dyDescent="0.25">
      <c r="A5326" s="1">
        <v>8993</v>
      </c>
      <c r="B5326" s="19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1">
        <v>18.528000000000002</v>
      </c>
      <c r="R5326" s="1">
        <v>2</v>
      </c>
      <c r="S5326" s="11">
        <v>4.4004000000000003</v>
      </c>
      <c r="T5326" s="20" t="str">
        <f>VLOOKUP(N5326,Referans!A:B,2,FALSE)</f>
        <v>Mehmet Kaya</v>
      </c>
      <c r="U5326" s="20" t="str">
        <f>INDEX(Referans!B:B,MATCH(N5326,Referans!A:A,0))</f>
        <v>Mehmet Kaya</v>
      </c>
      <c r="V5326" s="20" t="str">
        <f t="shared" si="83"/>
        <v>KARLI</v>
      </c>
    </row>
    <row r="5327" spans="1:22" x14ac:dyDescent="0.25">
      <c r="A5327" s="1">
        <v>8994</v>
      </c>
      <c r="B5327" s="19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1">
        <v>1875.258</v>
      </c>
      <c r="R5327" s="1">
        <v>7</v>
      </c>
      <c r="S5327" s="11">
        <v>-968.88329999999996</v>
      </c>
      <c r="T5327" s="20" t="str">
        <f>VLOOKUP(N5327,Referans!A:B,2,FALSE)</f>
        <v>Ahmet Yılmaz</v>
      </c>
      <c r="U5327" s="20" t="str">
        <f>INDEX(Referans!B:B,MATCH(N5327,Referans!A:A,0))</f>
        <v>Ahmet Yılmaz</v>
      </c>
      <c r="V5327" s="20" t="str">
        <f t="shared" si="83"/>
        <v>ZARARLI</v>
      </c>
    </row>
    <row r="5328" spans="1:22" x14ac:dyDescent="0.25">
      <c r="A5328" s="1">
        <v>8997</v>
      </c>
      <c r="B5328" s="19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1">
        <v>35.183999999999997</v>
      </c>
      <c r="R5328" s="1">
        <v>2</v>
      </c>
      <c r="S5328" s="11">
        <v>12.314399999999999</v>
      </c>
      <c r="T5328" s="20" t="str">
        <f>VLOOKUP(N5328,Referans!A:B,2,FALSE)</f>
        <v>Mehmet Kaya</v>
      </c>
      <c r="U5328" s="20" t="str">
        <f>INDEX(Referans!B:B,MATCH(N5328,Referans!A:A,0))</f>
        <v>Mehmet Kaya</v>
      </c>
      <c r="V5328" s="20" t="str">
        <f t="shared" si="83"/>
        <v>KARLI</v>
      </c>
    </row>
    <row r="5329" spans="1:22" x14ac:dyDescent="0.25">
      <c r="A5329" s="1">
        <v>8998</v>
      </c>
      <c r="B5329" s="19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1">
        <v>56.704000000000001</v>
      </c>
      <c r="R5329" s="1">
        <v>2</v>
      </c>
      <c r="S5329" s="11">
        <v>19.137599999999992</v>
      </c>
      <c r="T5329" s="20" t="str">
        <f>VLOOKUP(N5329,Referans!A:B,2,FALSE)</f>
        <v>Ayşe Demir</v>
      </c>
      <c r="U5329" s="20" t="str">
        <f>INDEX(Referans!B:B,MATCH(N5329,Referans!A:A,0))</f>
        <v>Ayşe Demir</v>
      </c>
      <c r="V5329" s="20" t="str">
        <f t="shared" si="83"/>
        <v>KARLI</v>
      </c>
    </row>
    <row r="5330" spans="1:22" x14ac:dyDescent="0.25">
      <c r="A5330" s="1">
        <v>8999</v>
      </c>
      <c r="B5330" s="19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1">
        <v>274.06400000000002</v>
      </c>
      <c r="R5330" s="1">
        <v>7</v>
      </c>
      <c r="S5330" s="11">
        <v>102.77399999999999</v>
      </c>
      <c r="T5330" s="20" t="str">
        <f>VLOOKUP(N5330,Referans!A:B,2,FALSE)</f>
        <v>Ayşe Demir</v>
      </c>
      <c r="U5330" s="20" t="str">
        <f>INDEX(Referans!B:B,MATCH(N5330,Referans!A:A,0))</f>
        <v>Ayşe Demir</v>
      </c>
      <c r="V5330" s="20" t="str">
        <f t="shared" si="83"/>
        <v>KARLI</v>
      </c>
    </row>
    <row r="5331" spans="1:22" x14ac:dyDescent="0.25">
      <c r="A5331" s="1">
        <v>9000</v>
      </c>
      <c r="B5331" s="19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1">
        <v>458.42999999999995</v>
      </c>
      <c r="R5331" s="1">
        <v>5</v>
      </c>
      <c r="S5331" s="11">
        <v>-124.431</v>
      </c>
      <c r="T5331" s="20" t="str">
        <f>VLOOKUP(N5331,Referans!A:B,2,FALSE)</f>
        <v>Ahmet Yılmaz</v>
      </c>
      <c r="U5331" s="20" t="str">
        <f>INDEX(Referans!B:B,MATCH(N5331,Referans!A:A,0))</f>
        <v>Ahmet Yılmaz</v>
      </c>
      <c r="V5331" s="20" t="str">
        <f t="shared" si="83"/>
        <v>ZARARLI</v>
      </c>
    </row>
    <row r="5332" spans="1:22" x14ac:dyDescent="0.25">
      <c r="A5332" s="1">
        <v>9006</v>
      </c>
      <c r="B5332" s="19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1">
        <v>92.52</v>
      </c>
      <c r="R5332" s="1">
        <v>6</v>
      </c>
      <c r="S5332" s="11">
        <v>24.980400000000007</v>
      </c>
      <c r="T5332" s="20" t="str">
        <f>VLOOKUP(N5332,Referans!A:B,2,FALSE)</f>
        <v>Ayşe Demir</v>
      </c>
      <c r="U5332" s="20" t="str">
        <f>INDEX(Referans!B:B,MATCH(N5332,Referans!A:A,0))</f>
        <v>Ayşe Demir</v>
      </c>
      <c r="V5332" s="20" t="str">
        <f t="shared" si="83"/>
        <v>KARLI</v>
      </c>
    </row>
    <row r="5333" spans="1:22" x14ac:dyDescent="0.25">
      <c r="A5333" s="1">
        <v>9007</v>
      </c>
      <c r="B5333" s="19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1">
        <v>37.76</v>
      </c>
      <c r="R5333" s="1">
        <v>1</v>
      </c>
      <c r="S5333" s="11">
        <v>10.572800000000001</v>
      </c>
      <c r="T5333" s="20" t="str">
        <f>VLOOKUP(N5333,Referans!A:B,2,FALSE)</f>
        <v>Ayşe Demir</v>
      </c>
      <c r="U5333" s="20" t="str">
        <f>INDEX(Referans!B:B,MATCH(N5333,Referans!A:A,0))</f>
        <v>Ayşe Demir</v>
      </c>
      <c r="V5333" s="20" t="str">
        <f t="shared" si="83"/>
        <v>KARLI</v>
      </c>
    </row>
    <row r="5334" spans="1:22" x14ac:dyDescent="0.25">
      <c r="A5334" s="1">
        <v>9008</v>
      </c>
      <c r="B5334" s="19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1">
        <v>7.38</v>
      </c>
      <c r="R5334" s="1">
        <v>2</v>
      </c>
      <c r="S5334" s="11">
        <v>3.4685999999999999</v>
      </c>
      <c r="T5334" s="20" t="str">
        <f>VLOOKUP(N5334,Referans!A:B,2,FALSE)</f>
        <v>Ayşe Demir</v>
      </c>
      <c r="U5334" s="20" t="str">
        <f>INDEX(Referans!B:B,MATCH(N5334,Referans!A:A,0))</f>
        <v>Ayşe Demir</v>
      </c>
      <c r="V5334" s="20" t="str">
        <f t="shared" si="83"/>
        <v>KARLI</v>
      </c>
    </row>
    <row r="5335" spans="1:22" x14ac:dyDescent="0.25">
      <c r="A5335" s="1">
        <v>9009</v>
      </c>
      <c r="B5335" s="19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1">
        <v>5.82</v>
      </c>
      <c r="R5335" s="1">
        <v>2</v>
      </c>
      <c r="S5335" s="11">
        <v>2.7353999999999998</v>
      </c>
      <c r="T5335" s="20" t="str">
        <f>VLOOKUP(N5335,Referans!A:B,2,FALSE)</f>
        <v>Ahmet Yılmaz</v>
      </c>
      <c r="U5335" s="20" t="str">
        <f>INDEX(Referans!B:B,MATCH(N5335,Referans!A:A,0))</f>
        <v>Ahmet Yılmaz</v>
      </c>
      <c r="V5335" s="20" t="str">
        <f t="shared" si="83"/>
        <v>KARLI</v>
      </c>
    </row>
    <row r="5336" spans="1:22" x14ac:dyDescent="0.25">
      <c r="A5336" s="1">
        <v>9010</v>
      </c>
      <c r="B5336" s="19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1">
        <v>3.8159999999999998</v>
      </c>
      <c r="R5336" s="1">
        <v>1</v>
      </c>
      <c r="S5336" s="11">
        <v>1.1924999999999997</v>
      </c>
      <c r="T5336" s="20" t="str">
        <f>VLOOKUP(N5336,Referans!A:B,2,FALSE)</f>
        <v>Ayşe Demir</v>
      </c>
      <c r="U5336" s="20" t="str">
        <f>INDEX(Referans!B:B,MATCH(N5336,Referans!A:A,0))</f>
        <v>Ayşe Demir</v>
      </c>
      <c r="V5336" s="20" t="str">
        <f t="shared" si="83"/>
        <v>KARLI</v>
      </c>
    </row>
    <row r="5337" spans="1:22" x14ac:dyDescent="0.25">
      <c r="A5337" s="1">
        <v>9011</v>
      </c>
      <c r="B5337" s="19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1">
        <v>26.16</v>
      </c>
      <c r="R5337" s="1">
        <v>4</v>
      </c>
      <c r="S5337" s="11">
        <v>12.8184</v>
      </c>
      <c r="T5337" s="20" t="str">
        <f>VLOOKUP(N5337,Referans!A:B,2,FALSE)</f>
        <v>Ayşe Demir</v>
      </c>
      <c r="U5337" s="20" t="str">
        <f>INDEX(Referans!B:B,MATCH(N5337,Referans!A:A,0))</f>
        <v>Ayşe Demir</v>
      </c>
      <c r="V5337" s="20" t="str">
        <f t="shared" si="83"/>
        <v>KARLI</v>
      </c>
    </row>
    <row r="5338" spans="1:22" x14ac:dyDescent="0.25">
      <c r="A5338" s="1">
        <v>9013</v>
      </c>
      <c r="B5338" s="19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1">
        <v>135.79999999999998</v>
      </c>
      <c r="R5338" s="1">
        <v>7</v>
      </c>
      <c r="S5338" s="11">
        <v>66.541999999999987</v>
      </c>
      <c r="T5338" s="20" t="str">
        <f>VLOOKUP(N5338,Referans!A:B,2,FALSE)</f>
        <v>Ahmet Yılmaz</v>
      </c>
      <c r="U5338" s="20" t="str">
        <f>INDEX(Referans!B:B,MATCH(N5338,Referans!A:A,0))</f>
        <v>Ahmet Yılmaz</v>
      </c>
      <c r="V5338" s="20" t="str">
        <f t="shared" si="83"/>
        <v>KARLI</v>
      </c>
    </row>
    <row r="5339" spans="1:22" x14ac:dyDescent="0.25">
      <c r="A5339" s="1">
        <v>9014</v>
      </c>
      <c r="B5339" s="19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1">
        <v>13.899999999999999</v>
      </c>
      <c r="R5339" s="1">
        <v>5</v>
      </c>
      <c r="S5339" s="11">
        <v>3.7529999999999997</v>
      </c>
      <c r="T5339" s="20" t="str">
        <f>VLOOKUP(N5339,Referans!A:B,2,FALSE)</f>
        <v>Ayşe Demir</v>
      </c>
      <c r="U5339" s="20" t="str">
        <f>INDEX(Referans!B:B,MATCH(N5339,Referans!A:A,0))</f>
        <v>Ayşe Demir</v>
      </c>
      <c r="V5339" s="20" t="str">
        <f t="shared" si="83"/>
        <v>KARLI</v>
      </c>
    </row>
    <row r="5340" spans="1:22" x14ac:dyDescent="0.25">
      <c r="A5340" s="1">
        <v>9015</v>
      </c>
      <c r="B5340" s="19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1">
        <v>19.399999999999999</v>
      </c>
      <c r="R5340" s="1">
        <v>5</v>
      </c>
      <c r="S5340" s="11">
        <v>9.3120000000000012</v>
      </c>
      <c r="T5340" s="20" t="str">
        <f>VLOOKUP(N5340,Referans!A:B,2,FALSE)</f>
        <v>Ayşe Demir</v>
      </c>
      <c r="U5340" s="20" t="str">
        <f>INDEX(Referans!B:B,MATCH(N5340,Referans!A:A,0))</f>
        <v>Ayşe Demir</v>
      </c>
      <c r="V5340" s="20" t="str">
        <f t="shared" si="83"/>
        <v>KARLI</v>
      </c>
    </row>
    <row r="5341" spans="1:22" x14ac:dyDescent="0.25">
      <c r="A5341" s="1">
        <v>9016</v>
      </c>
      <c r="B5341" s="19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1">
        <v>13.488</v>
      </c>
      <c r="R5341" s="1">
        <v>2</v>
      </c>
      <c r="S5341" s="11">
        <v>4.3835999999999995</v>
      </c>
      <c r="T5341" s="20" t="str">
        <f>VLOOKUP(N5341,Referans!A:B,2,FALSE)</f>
        <v>Ayşe Demir</v>
      </c>
      <c r="U5341" s="20" t="str">
        <f>INDEX(Referans!B:B,MATCH(N5341,Referans!A:A,0))</f>
        <v>Ayşe Demir</v>
      </c>
      <c r="V5341" s="20" t="str">
        <f t="shared" si="83"/>
        <v>KARLI</v>
      </c>
    </row>
    <row r="5342" spans="1:22" x14ac:dyDescent="0.25">
      <c r="A5342" s="1">
        <v>9017</v>
      </c>
      <c r="B5342" s="19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1">
        <v>11.416</v>
      </c>
      <c r="R5342" s="1">
        <v>1</v>
      </c>
      <c r="S5342" s="11">
        <v>3.8528999999999991</v>
      </c>
      <c r="T5342" s="20" t="str">
        <f>VLOOKUP(N5342,Referans!A:B,2,FALSE)</f>
        <v>Ayşe Demir</v>
      </c>
      <c r="U5342" s="20" t="str">
        <f>INDEX(Referans!B:B,MATCH(N5342,Referans!A:A,0))</f>
        <v>Ayşe Demir</v>
      </c>
      <c r="V5342" s="20" t="str">
        <f t="shared" si="83"/>
        <v>KARLI</v>
      </c>
    </row>
    <row r="5343" spans="1:22" x14ac:dyDescent="0.25">
      <c r="A5343" s="1">
        <v>9018</v>
      </c>
      <c r="B5343" s="19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1">
        <v>17.64</v>
      </c>
      <c r="R5343" s="1">
        <v>3</v>
      </c>
      <c r="S5343" s="11">
        <v>8.6435999999999993</v>
      </c>
      <c r="T5343" s="20" t="str">
        <f>VLOOKUP(N5343,Referans!A:B,2,FALSE)</f>
        <v>Ayşe Demir</v>
      </c>
      <c r="U5343" s="20" t="str">
        <f>INDEX(Referans!B:B,MATCH(N5343,Referans!A:A,0))</f>
        <v>Ayşe Demir</v>
      </c>
      <c r="V5343" s="20" t="str">
        <f t="shared" si="83"/>
        <v>KARLI</v>
      </c>
    </row>
    <row r="5344" spans="1:22" x14ac:dyDescent="0.25">
      <c r="A5344" s="1">
        <v>9019</v>
      </c>
      <c r="B5344" s="19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1">
        <v>17.04</v>
      </c>
      <c r="R5344" s="1">
        <v>3</v>
      </c>
      <c r="S5344" s="11">
        <v>5.5379999999999985</v>
      </c>
      <c r="T5344" s="20" t="str">
        <f>VLOOKUP(N5344,Referans!A:B,2,FALSE)</f>
        <v>Ayşe Demir</v>
      </c>
      <c r="U5344" s="20" t="str">
        <f>INDEX(Referans!B:B,MATCH(N5344,Referans!A:A,0))</f>
        <v>Ayşe Demir</v>
      </c>
      <c r="V5344" s="20" t="str">
        <f t="shared" si="83"/>
        <v>KARLI</v>
      </c>
    </row>
    <row r="5345" spans="1:22" x14ac:dyDescent="0.25">
      <c r="A5345" s="1">
        <v>9023</v>
      </c>
      <c r="B5345" s="19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1">
        <v>98.328000000000003</v>
      </c>
      <c r="R5345" s="1">
        <v>3</v>
      </c>
      <c r="S5345" s="11">
        <v>9.832800000000006</v>
      </c>
      <c r="T5345" s="20" t="str">
        <f>VLOOKUP(N5345,Referans!A:B,2,FALSE)</f>
        <v>Ahmet Yılmaz</v>
      </c>
      <c r="U5345" s="20" t="str">
        <f>INDEX(Referans!B:B,MATCH(N5345,Referans!A:A,0))</f>
        <v>Ahmet Yılmaz</v>
      </c>
      <c r="V5345" s="20" t="str">
        <f t="shared" si="83"/>
        <v>KARLI</v>
      </c>
    </row>
    <row r="5346" spans="1:22" x14ac:dyDescent="0.25">
      <c r="A5346" s="1">
        <v>9025</v>
      </c>
      <c r="B5346" s="19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1">
        <v>20.97</v>
      </c>
      <c r="R5346" s="1">
        <v>3</v>
      </c>
      <c r="S5346" s="11">
        <v>9.017100000000001</v>
      </c>
      <c r="T5346" s="20" t="str">
        <f>VLOOKUP(N5346,Referans!A:B,2,FALSE)</f>
        <v>Mehmet Kaya</v>
      </c>
      <c r="U5346" s="20" t="str">
        <f>INDEX(Referans!B:B,MATCH(N5346,Referans!A:A,0))</f>
        <v>Mehmet Kaya</v>
      </c>
      <c r="V5346" s="20" t="str">
        <f t="shared" si="83"/>
        <v>KARLI</v>
      </c>
    </row>
    <row r="5347" spans="1:22" x14ac:dyDescent="0.25">
      <c r="A5347" s="1">
        <v>9026</v>
      </c>
      <c r="B5347" s="19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1">
        <v>139.96</v>
      </c>
      <c r="R5347" s="1">
        <v>4</v>
      </c>
      <c r="S5347" s="11">
        <v>9.7972000000000037</v>
      </c>
      <c r="T5347" s="20" t="str">
        <f>VLOOKUP(N5347,Referans!A:B,2,FALSE)</f>
        <v>Mehmet Kaya</v>
      </c>
      <c r="U5347" s="20" t="str">
        <f>INDEX(Referans!B:B,MATCH(N5347,Referans!A:A,0))</f>
        <v>Mehmet Kaya</v>
      </c>
      <c r="V5347" s="20" t="str">
        <f t="shared" si="83"/>
        <v>KARLI</v>
      </c>
    </row>
    <row r="5348" spans="1:22" x14ac:dyDescent="0.25">
      <c r="A5348" s="1">
        <v>9027</v>
      </c>
      <c r="B5348" s="19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1">
        <v>37.74</v>
      </c>
      <c r="R5348" s="1">
        <v>3</v>
      </c>
      <c r="S5348" s="11">
        <v>12.831599999999996</v>
      </c>
      <c r="T5348" s="20" t="str">
        <f>VLOOKUP(N5348,Referans!A:B,2,FALSE)</f>
        <v>Ahmet Yılmaz</v>
      </c>
      <c r="U5348" s="20" t="str">
        <f>INDEX(Referans!B:B,MATCH(N5348,Referans!A:A,0))</f>
        <v>Ahmet Yılmaz</v>
      </c>
      <c r="V5348" s="20" t="str">
        <f t="shared" si="83"/>
        <v>KARLI</v>
      </c>
    </row>
    <row r="5349" spans="1:22" x14ac:dyDescent="0.25">
      <c r="A5349" s="1">
        <v>9028</v>
      </c>
      <c r="B5349" s="19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1">
        <v>14.82</v>
      </c>
      <c r="R5349" s="1">
        <v>3</v>
      </c>
      <c r="S5349" s="11">
        <v>6.224400000000001</v>
      </c>
      <c r="T5349" s="20" t="str">
        <f>VLOOKUP(N5349,Referans!A:B,2,FALSE)</f>
        <v>Ahmet Yılmaz</v>
      </c>
      <c r="U5349" s="20" t="str">
        <f>INDEX(Referans!B:B,MATCH(N5349,Referans!A:A,0))</f>
        <v>Ahmet Yılmaz</v>
      </c>
      <c r="V5349" s="20" t="str">
        <f t="shared" si="83"/>
        <v>KARLI</v>
      </c>
    </row>
    <row r="5350" spans="1:22" x14ac:dyDescent="0.25">
      <c r="A5350" s="1">
        <v>9029</v>
      </c>
      <c r="B5350" s="19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1">
        <v>191.82</v>
      </c>
      <c r="R5350" s="1">
        <v>3</v>
      </c>
      <c r="S5350" s="11">
        <v>61.382399999999997</v>
      </c>
      <c r="T5350" s="20" t="str">
        <f>VLOOKUP(N5350,Referans!A:B,2,FALSE)</f>
        <v>Ahmet Yılmaz</v>
      </c>
      <c r="U5350" s="20" t="str">
        <f>INDEX(Referans!B:B,MATCH(N5350,Referans!A:A,0))</f>
        <v>Ahmet Yılmaz</v>
      </c>
      <c r="V5350" s="20" t="str">
        <f t="shared" si="83"/>
        <v>KARLI</v>
      </c>
    </row>
    <row r="5351" spans="1:22" x14ac:dyDescent="0.25">
      <c r="A5351" s="1">
        <v>9031</v>
      </c>
      <c r="B5351" s="19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1">
        <v>314.60000000000002</v>
      </c>
      <c r="R5351" s="1">
        <v>4</v>
      </c>
      <c r="S5351" s="11">
        <v>103.81799999999998</v>
      </c>
      <c r="T5351" s="20" t="str">
        <f>VLOOKUP(N5351,Referans!A:B,2,FALSE)</f>
        <v>Ayşe Demir</v>
      </c>
      <c r="U5351" s="20" t="str">
        <f>INDEX(Referans!B:B,MATCH(N5351,Referans!A:A,0))</f>
        <v>Ayşe Demir</v>
      </c>
      <c r="V5351" s="20" t="str">
        <f t="shared" si="83"/>
        <v>KARLI</v>
      </c>
    </row>
    <row r="5352" spans="1:22" x14ac:dyDescent="0.25">
      <c r="A5352" s="1">
        <v>9032</v>
      </c>
      <c r="B5352" s="19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1">
        <v>283.56</v>
      </c>
      <c r="R5352" s="1">
        <v>4</v>
      </c>
      <c r="S5352" s="11">
        <v>45.36960000000002</v>
      </c>
      <c r="T5352" s="20" t="str">
        <f>VLOOKUP(N5352,Referans!A:B,2,FALSE)</f>
        <v>Ahmet Yılmaz</v>
      </c>
      <c r="U5352" s="20" t="str">
        <f>INDEX(Referans!B:B,MATCH(N5352,Referans!A:A,0))</f>
        <v>Ahmet Yılmaz</v>
      </c>
      <c r="V5352" s="20" t="str">
        <f t="shared" si="83"/>
        <v>KARLI</v>
      </c>
    </row>
    <row r="5353" spans="1:22" x14ac:dyDescent="0.25">
      <c r="A5353" s="1">
        <v>9033</v>
      </c>
      <c r="B5353" s="19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1">
        <v>487.96</v>
      </c>
      <c r="R5353" s="1">
        <v>2</v>
      </c>
      <c r="S5353" s="11">
        <v>146.38799999999998</v>
      </c>
      <c r="T5353" s="20" t="str">
        <f>VLOOKUP(N5353,Referans!A:B,2,FALSE)</f>
        <v>Ahmet Yılmaz</v>
      </c>
      <c r="U5353" s="20" t="str">
        <f>INDEX(Referans!B:B,MATCH(N5353,Referans!A:A,0))</f>
        <v>Ahmet Yılmaz</v>
      </c>
      <c r="V5353" s="20" t="str">
        <f t="shared" si="83"/>
        <v>KARLI</v>
      </c>
    </row>
    <row r="5354" spans="1:22" x14ac:dyDescent="0.25">
      <c r="A5354" s="1">
        <v>9039</v>
      </c>
      <c r="B5354" s="19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1">
        <v>55.176000000000002</v>
      </c>
      <c r="R5354" s="1">
        <v>3</v>
      </c>
      <c r="S5354" s="11">
        <v>-12.414599999999997</v>
      </c>
      <c r="T5354" s="20" t="str">
        <f>VLOOKUP(N5354,Referans!A:B,2,FALSE)</f>
        <v>Mehmet Kaya</v>
      </c>
      <c r="U5354" s="20" t="str">
        <f>INDEX(Referans!B:B,MATCH(N5354,Referans!A:A,0))</f>
        <v>Mehmet Kaya</v>
      </c>
      <c r="V5354" s="20" t="str">
        <f t="shared" si="83"/>
        <v>ZARARLI</v>
      </c>
    </row>
    <row r="5355" spans="1:22" x14ac:dyDescent="0.25">
      <c r="A5355" s="1">
        <v>9040</v>
      </c>
      <c r="B5355" s="19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1">
        <v>9892.74</v>
      </c>
      <c r="R5355" s="1">
        <v>13</v>
      </c>
      <c r="S5355" s="11">
        <v>4946.37</v>
      </c>
      <c r="T5355" s="20" t="str">
        <f>VLOOKUP(N5355,Referans!A:B,2,FALSE)</f>
        <v>Ayşe Demir</v>
      </c>
      <c r="U5355" s="20" t="str">
        <f>INDEX(Referans!B:B,MATCH(N5355,Referans!A:A,0))</f>
        <v>Ayşe Demir</v>
      </c>
      <c r="V5355" s="20" t="str">
        <f t="shared" si="83"/>
        <v>KARLI</v>
      </c>
    </row>
    <row r="5356" spans="1:22" x14ac:dyDescent="0.25">
      <c r="A5356" s="1">
        <v>9044</v>
      </c>
      <c r="B5356" s="19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1">
        <v>479.97</v>
      </c>
      <c r="R5356" s="1">
        <v>3</v>
      </c>
      <c r="S5356" s="11">
        <v>163.18979999999999</v>
      </c>
      <c r="T5356" s="20" t="str">
        <f>VLOOKUP(N5356,Referans!A:B,2,FALSE)</f>
        <v>Mehmet Kaya</v>
      </c>
      <c r="U5356" s="20" t="str">
        <f>INDEX(Referans!B:B,MATCH(N5356,Referans!A:A,0))</f>
        <v>Mehmet Kaya</v>
      </c>
      <c r="V5356" s="20" t="str">
        <f t="shared" si="83"/>
        <v>KARLI</v>
      </c>
    </row>
    <row r="5357" spans="1:22" x14ac:dyDescent="0.25">
      <c r="A5357" s="1">
        <v>9045</v>
      </c>
      <c r="B5357" s="19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1">
        <v>5.9840000000000009</v>
      </c>
      <c r="R5357" s="1">
        <v>2</v>
      </c>
      <c r="S5357" s="11">
        <v>2.2439999999999998</v>
      </c>
      <c r="T5357" s="20" t="str">
        <f>VLOOKUP(N5357,Referans!A:B,2,FALSE)</f>
        <v>Ayşe Demir</v>
      </c>
      <c r="U5357" s="20" t="str">
        <f>INDEX(Referans!B:B,MATCH(N5357,Referans!A:A,0))</f>
        <v>Ayşe Demir</v>
      </c>
      <c r="V5357" s="20" t="str">
        <f t="shared" si="83"/>
        <v>KARLI</v>
      </c>
    </row>
    <row r="5358" spans="1:22" x14ac:dyDescent="0.25">
      <c r="A5358" s="1">
        <v>9046</v>
      </c>
      <c r="B5358" s="19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1">
        <v>189.95000000000002</v>
      </c>
      <c r="R5358" s="1">
        <v>5</v>
      </c>
      <c r="S5358" s="11">
        <v>45.587999999999994</v>
      </c>
      <c r="T5358" s="20" t="str">
        <f>VLOOKUP(N5358,Referans!A:B,2,FALSE)</f>
        <v>Mehmet Kaya</v>
      </c>
      <c r="U5358" s="20" t="str">
        <f>INDEX(Referans!B:B,MATCH(N5358,Referans!A:A,0))</f>
        <v>Mehmet Kaya</v>
      </c>
      <c r="V5358" s="20" t="str">
        <f t="shared" si="83"/>
        <v>KARLI</v>
      </c>
    </row>
    <row r="5359" spans="1:22" x14ac:dyDescent="0.25">
      <c r="A5359" s="1">
        <v>9047</v>
      </c>
      <c r="B5359" s="19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1">
        <v>149.94999999999999</v>
      </c>
      <c r="R5359" s="1">
        <v>5</v>
      </c>
      <c r="S5359" s="11">
        <v>31.489499999999992</v>
      </c>
      <c r="T5359" s="20" t="str">
        <f>VLOOKUP(N5359,Referans!A:B,2,FALSE)</f>
        <v>Mehmet Kaya</v>
      </c>
      <c r="U5359" s="20" t="str">
        <f>INDEX(Referans!B:B,MATCH(N5359,Referans!A:A,0))</f>
        <v>Mehmet Kaya</v>
      </c>
      <c r="V5359" s="20" t="str">
        <f t="shared" si="83"/>
        <v>KARLI</v>
      </c>
    </row>
    <row r="5360" spans="1:22" x14ac:dyDescent="0.25">
      <c r="A5360" s="1">
        <v>9048</v>
      </c>
      <c r="B5360" s="19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1">
        <v>29.950000000000003</v>
      </c>
      <c r="R5360" s="1">
        <v>5</v>
      </c>
      <c r="S5360" s="11">
        <v>8.6854999999999993</v>
      </c>
      <c r="T5360" s="20" t="str">
        <f>VLOOKUP(N5360,Referans!A:B,2,FALSE)</f>
        <v>Ayşe Demir</v>
      </c>
      <c r="U5360" s="20" t="str">
        <f>INDEX(Referans!B:B,MATCH(N5360,Referans!A:A,0))</f>
        <v>Ayşe Demir</v>
      </c>
      <c r="V5360" s="20" t="str">
        <f t="shared" si="83"/>
        <v>KARLI</v>
      </c>
    </row>
    <row r="5361" spans="1:22" x14ac:dyDescent="0.25">
      <c r="A5361" s="1">
        <v>9049</v>
      </c>
      <c r="B5361" s="19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1">
        <v>44.400000000000006</v>
      </c>
      <c r="R5361" s="1">
        <v>3</v>
      </c>
      <c r="S5361" s="11">
        <v>22.200000000000003</v>
      </c>
      <c r="T5361" s="20" t="str">
        <f>VLOOKUP(N5361,Referans!A:B,2,FALSE)</f>
        <v>Ayşe Demir</v>
      </c>
      <c r="U5361" s="20" t="str">
        <f>INDEX(Referans!B:B,MATCH(N5361,Referans!A:A,0))</f>
        <v>Ayşe Demir</v>
      </c>
      <c r="V5361" s="20" t="str">
        <f t="shared" si="83"/>
        <v>KARLI</v>
      </c>
    </row>
    <row r="5362" spans="1:22" x14ac:dyDescent="0.25">
      <c r="A5362" s="1">
        <v>9055</v>
      </c>
      <c r="B5362" s="19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1">
        <v>21.96</v>
      </c>
      <c r="R5362" s="1">
        <v>2</v>
      </c>
      <c r="S5362" s="11">
        <v>6.1488000000000014</v>
      </c>
      <c r="T5362" s="20" t="str">
        <f>VLOOKUP(N5362,Referans!A:B,2,FALSE)</f>
        <v>Ayşe Demir</v>
      </c>
      <c r="U5362" s="20" t="str">
        <f>INDEX(Referans!B:B,MATCH(N5362,Referans!A:A,0))</f>
        <v>Ayşe Demir</v>
      </c>
      <c r="V5362" s="20" t="str">
        <f t="shared" si="83"/>
        <v>KARLI</v>
      </c>
    </row>
    <row r="5363" spans="1:22" x14ac:dyDescent="0.25">
      <c r="A5363" s="1">
        <v>9060</v>
      </c>
      <c r="B5363" s="19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1">
        <v>1115.17</v>
      </c>
      <c r="R5363" s="1">
        <v>7</v>
      </c>
      <c r="S5363" s="11">
        <v>334.55099999999993</v>
      </c>
      <c r="T5363" s="20" t="str">
        <f>VLOOKUP(N5363,Referans!A:B,2,FALSE)</f>
        <v>Ahmet Yılmaz</v>
      </c>
      <c r="U5363" s="20" t="str">
        <f>INDEX(Referans!B:B,MATCH(N5363,Referans!A:A,0))</f>
        <v>Ahmet Yılmaz</v>
      </c>
      <c r="V5363" s="20" t="str">
        <f t="shared" si="83"/>
        <v>KARLI</v>
      </c>
    </row>
    <row r="5364" spans="1:22" x14ac:dyDescent="0.25">
      <c r="A5364" s="1">
        <v>9063</v>
      </c>
      <c r="B5364" s="19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1">
        <v>36.480000000000004</v>
      </c>
      <c r="R5364" s="1">
        <v>6</v>
      </c>
      <c r="S5364" s="11">
        <v>18.240000000000002</v>
      </c>
      <c r="T5364" s="20" t="str">
        <f>VLOOKUP(N5364,Referans!A:B,2,FALSE)</f>
        <v>Ayşe Demir</v>
      </c>
      <c r="U5364" s="20" t="str">
        <f>INDEX(Referans!B:B,MATCH(N5364,Referans!A:A,0))</f>
        <v>Ayşe Demir</v>
      </c>
      <c r="V5364" s="20" t="str">
        <f t="shared" si="83"/>
        <v>KARLI</v>
      </c>
    </row>
    <row r="5365" spans="1:22" x14ac:dyDescent="0.25">
      <c r="A5365" s="1">
        <v>9067</v>
      </c>
      <c r="B5365" s="19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1">
        <v>23.08</v>
      </c>
      <c r="R5365" s="1">
        <v>2</v>
      </c>
      <c r="S5365" s="11">
        <v>6.9239999999999995</v>
      </c>
      <c r="T5365" s="20" t="str">
        <f>VLOOKUP(N5365,Referans!A:B,2,FALSE)</f>
        <v>Mehmet Kaya</v>
      </c>
      <c r="U5365" s="20" t="str">
        <f>INDEX(Referans!B:B,MATCH(N5365,Referans!A:A,0))</f>
        <v>Mehmet Kaya</v>
      </c>
      <c r="V5365" s="20" t="str">
        <f t="shared" si="83"/>
        <v>KARLI</v>
      </c>
    </row>
    <row r="5366" spans="1:22" x14ac:dyDescent="0.25">
      <c r="A5366" s="1">
        <v>9068</v>
      </c>
      <c r="B5366" s="19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1">
        <v>90.48</v>
      </c>
      <c r="R5366" s="1">
        <v>2</v>
      </c>
      <c r="S5366" s="11">
        <v>23.524799999999999</v>
      </c>
      <c r="T5366" s="20" t="str">
        <f>VLOOKUP(N5366,Referans!A:B,2,FALSE)</f>
        <v>Mehmet Kaya</v>
      </c>
      <c r="U5366" s="20" t="str">
        <f>INDEX(Referans!B:B,MATCH(N5366,Referans!A:A,0))</f>
        <v>Mehmet Kaya</v>
      </c>
      <c r="V5366" s="20" t="str">
        <f t="shared" si="83"/>
        <v>KARLI</v>
      </c>
    </row>
    <row r="5367" spans="1:22" x14ac:dyDescent="0.25">
      <c r="A5367" s="1">
        <v>9069</v>
      </c>
      <c r="B5367" s="19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1">
        <v>215.976</v>
      </c>
      <c r="R5367" s="1">
        <v>3</v>
      </c>
      <c r="S5367" s="11">
        <v>-2.6997000000000355</v>
      </c>
      <c r="T5367" s="20" t="str">
        <f>VLOOKUP(N5367,Referans!A:B,2,FALSE)</f>
        <v>Ahmet Yılmaz</v>
      </c>
      <c r="U5367" s="20" t="str">
        <f>INDEX(Referans!B:B,MATCH(N5367,Referans!A:A,0))</f>
        <v>Ahmet Yılmaz</v>
      </c>
      <c r="V5367" s="20" t="str">
        <f t="shared" si="83"/>
        <v>ZARARLI</v>
      </c>
    </row>
    <row r="5368" spans="1:22" x14ac:dyDescent="0.25">
      <c r="A5368" s="1">
        <v>9070</v>
      </c>
      <c r="B5368" s="19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1">
        <v>65.94</v>
      </c>
      <c r="R5368" s="1">
        <v>3</v>
      </c>
      <c r="S5368" s="11">
        <v>30.991800000000001</v>
      </c>
      <c r="T5368" s="20" t="str">
        <f>VLOOKUP(N5368,Referans!A:B,2,FALSE)</f>
        <v>Ayşe Demir</v>
      </c>
      <c r="U5368" s="20" t="str">
        <f>INDEX(Referans!B:B,MATCH(N5368,Referans!A:A,0))</f>
        <v>Ayşe Demir</v>
      </c>
      <c r="V5368" s="20" t="str">
        <f t="shared" si="83"/>
        <v>KARLI</v>
      </c>
    </row>
    <row r="5369" spans="1:22" x14ac:dyDescent="0.25">
      <c r="A5369" s="1">
        <v>9071</v>
      </c>
      <c r="B5369" s="19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1">
        <v>11.352000000000002</v>
      </c>
      <c r="R5369" s="1">
        <v>3</v>
      </c>
      <c r="S5369" s="11">
        <v>2.6961000000000008</v>
      </c>
      <c r="T5369" s="20" t="str">
        <f>VLOOKUP(N5369,Referans!A:B,2,FALSE)</f>
        <v>Ahmet Yılmaz</v>
      </c>
      <c r="U5369" s="20" t="str">
        <f>INDEX(Referans!B:B,MATCH(N5369,Referans!A:A,0))</f>
        <v>Ahmet Yılmaz</v>
      </c>
      <c r="V5369" s="20" t="str">
        <f t="shared" si="83"/>
        <v>KARLI</v>
      </c>
    </row>
    <row r="5370" spans="1:22" x14ac:dyDescent="0.25">
      <c r="A5370" s="1">
        <v>9073</v>
      </c>
      <c r="B5370" s="19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1">
        <v>16.559999999999999</v>
      </c>
      <c r="R5370" s="1">
        <v>2</v>
      </c>
      <c r="S5370" s="11">
        <v>7.783199999999999</v>
      </c>
      <c r="T5370" s="20" t="str">
        <f>VLOOKUP(N5370,Referans!A:B,2,FALSE)</f>
        <v>Ayşe Demir</v>
      </c>
      <c r="U5370" s="20" t="str">
        <f>INDEX(Referans!B:B,MATCH(N5370,Referans!A:A,0))</f>
        <v>Ayşe Demir</v>
      </c>
      <c r="V5370" s="20" t="str">
        <f t="shared" si="83"/>
        <v>KARLI</v>
      </c>
    </row>
    <row r="5371" spans="1:22" x14ac:dyDescent="0.25">
      <c r="A5371" s="1">
        <v>9074</v>
      </c>
      <c r="B5371" s="19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1">
        <v>279.95</v>
      </c>
      <c r="R5371" s="1">
        <v>5</v>
      </c>
      <c r="S5371" s="11">
        <v>67.188000000000017</v>
      </c>
      <c r="T5371" s="20" t="str">
        <f>VLOOKUP(N5371,Referans!A:B,2,FALSE)</f>
        <v>Mehmet Kaya</v>
      </c>
      <c r="U5371" s="20" t="str">
        <f>INDEX(Referans!B:B,MATCH(N5371,Referans!A:A,0))</f>
        <v>Mehmet Kaya</v>
      </c>
      <c r="V5371" s="20" t="str">
        <f t="shared" si="83"/>
        <v>KARLI</v>
      </c>
    </row>
    <row r="5372" spans="1:22" x14ac:dyDescent="0.25">
      <c r="A5372" s="1">
        <v>9079</v>
      </c>
      <c r="B5372" s="19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1">
        <v>318.08</v>
      </c>
      <c r="R5372" s="1">
        <v>4</v>
      </c>
      <c r="S5372" s="11">
        <v>34.988799999999969</v>
      </c>
      <c r="T5372" s="20" t="str">
        <f>VLOOKUP(N5372,Referans!A:B,2,FALSE)</f>
        <v>Ahmet Yılmaz</v>
      </c>
      <c r="U5372" s="20" t="str">
        <f>INDEX(Referans!B:B,MATCH(N5372,Referans!A:A,0))</f>
        <v>Ahmet Yılmaz</v>
      </c>
      <c r="V5372" s="20" t="str">
        <f t="shared" si="83"/>
        <v>KARLI</v>
      </c>
    </row>
    <row r="5373" spans="1:22" x14ac:dyDescent="0.25">
      <c r="A5373" s="1">
        <v>9080</v>
      </c>
      <c r="B5373" s="19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1">
        <v>5.8</v>
      </c>
      <c r="R5373" s="1">
        <v>1</v>
      </c>
      <c r="S5373" s="11">
        <v>2.61</v>
      </c>
      <c r="T5373" s="20" t="str">
        <f>VLOOKUP(N5373,Referans!A:B,2,FALSE)</f>
        <v>Ayşe Demir</v>
      </c>
      <c r="U5373" s="20" t="str">
        <f>INDEX(Referans!B:B,MATCH(N5373,Referans!A:A,0))</f>
        <v>Ayşe Demir</v>
      </c>
      <c r="V5373" s="20" t="str">
        <f t="shared" si="83"/>
        <v>KARLI</v>
      </c>
    </row>
    <row r="5374" spans="1:22" x14ac:dyDescent="0.25">
      <c r="A5374" s="1">
        <v>9081</v>
      </c>
      <c r="B5374" s="19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1">
        <v>143.952</v>
      </c>
      <c r="R5374" s="1">
        <v>6</v>
      </c>
      <c r="S5374" s="11">
        <v>17.993999999999978</v>
      </c>
      <c r="T5374" s="20" t="str">
        <f>VLOOKUP(N5374,Referans!A:B,2,FALSE)</f>
        <v>Mehmet Kaya</v>
      </c>
      <c r="U5374" s="20" t="str">
        <f>INDEX(Referans!B:B,MATCH(N5374,Referans!A:A,0))</f>
        <v>Mehmet Kaya</v>
      </c>
      <c r="V5374" s="20" t="str">
        <f t="shared" si="83"/>
        <v>KARLI</v>
      </c>
    </row>
    <row r="5375" spans="1:22" x14ac:dyDescent="0.25">
      <c r="A5375" s="1">
        <v>9082</v>
      </c>
      <c r="B5375" s="19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1">
        <v>19.440000000000001</v>
      </c>
      <c r="R5375" s="1">
        <v>3</v>
      </c>
      <c r="S5375" s="11">
        <v>9.3312000000000008</v>
      </c>
      <c r="T5375" s="20" t="str">
        <f>VLOOKUP(N5375,Referans!A:B,2,FALSE)</f>
        <v>Ayşe Demir</v>
      </c>
      <c r="U5375" s="20" t="str">
        <f>INDEX(Referans!B:B,MATCH(N5375,Referans!A:A,0))</f>
        <v>Ayşe Demir</v>
      </c>
      <c r="V5375" s="20" t="str">
        <f t="shared" si="83"/>
        <v>KARLI</v>
      </c>
    </row>
    <row r="5376" spans="1:22" x14ac:dyDescent="0.25">
      <c r="A5376" s="1">
        <v>9083</v>
      </c>
      <c r="B5376" s="19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1">
        <v>5.56</v>
      </c>
      <c r="R5376" s="1">
        <v>2</v>
      </c>
      <c r="S5376" s="11">
        <v>1.4455999999999998</v>
      </c>
      <c r="T5376" s="20" t="str">
        <f>VLOOKUP(N5376,Referans!A:B,2,FALSE)</f>
        <v>Ayşe Demir</v>
      </c>
      <c r="U5376" s="20" t="str">
        <f>INDEX(Referans!B:B,MATCH(N5376,Referans!A:A,0))</f>
        <v>Ayşe Demir</v>
      </c>
      <c r="V5376" s="20" t="str">
        <f t="shared" si="83"/>
        <v>KARLI</v>
      </c>
    </row>
    <row r="5377" spans="1:22" x14ac:dyDescent="0.25">
      <c r="A5377" s="1">
        <v>9086</v>
      </c>
      <c r="B5377" s="19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1">
        <v>276.78400000000005</v>
      </c>
      <c r="R5377" s="1">
        <v>2</v>
      </c>
      <c r="S5377" s="11">
        <v>89.954799999999992</v>
      </c>
      <c r="T5377" s="20" t="str">
        <f>VLOOKUP(N5377,Referans!A:B,2,FALSE)</f>
        <v>Ayşe Demir</v>
      </c>
      <c r="U5377" s="20" t="str">
        <f>INDEX(Referans!B:B,MATCH(N5377,Referans!A:A,0))</f>
        <v>Ayşe Demir</v>
      </c>
      <c r="V5377" s="20" t="str">
        <f t="shared" si="83"/>
        <v>KARLI</v>
      </c>
    </row>
    <row r="5378" spans="1:22" x14ac:dyDescent="0.25">
      <c r="A5378" s="1">
        <v>9087</v>
      </c>
      <c r="B5378" s="19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1">
        <v>93.031999999999982</v>
      </c>
      <c r="R5378" s="1">
        <v>2</v>
      </c>
      <c r="S5378" s="11">
        <v>-251.18640000000005</v>
      </c>
      <c r="T5378" s="20" t="str">
        <f>VLOOKUP(N5378,Referans!A:B,2,FALSE)</f>
        <v>Ayşe Demir</v>
      </c>
      <c r="U5378" s="20" t="str">
        <f>INDEX(Referans!B:B,MATCH(N5378,Referans!A:A,0))</f>
        <v>Ayşe Demir</v>
      </c>
      <c r="V5378" s="20" t="str">
        <f t="shared" ref="V5378:V5441" si="84">IF(S5378&gt;0,"KARLI",IF(S5378=0,"KAR VEYA ZARAR YOK","ZARARLI"))</f>
        <v>ZARARLI</v>
      </c>
    </row>
    <row r="5379" spans="1:22" x14ac:dyDescent="0.25">
      <c r="A5379" s="1">
        <v>9088</v>
      </c>
      <c r="B5379" s="19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1">
        <v>454.96499999999997</v>
      </c>
      <c r="R5379" s="1">
        <v>5</v>
      </c>
      <c r="S5379" s="11">
        <v>-136.48950000000002</v>
      </c>
      <c r="T5379" s="20" t="str">
        <f>VLOOKUP(N5379,Referans!A:B,2,FALSE)</f>
        <v>Ahmet Yılmaz</v>
      </c>
      <c r="U5379" s="20" t="str">
        <f>INDEX(Referans!B:B,MATCH(N5379,Referans!A:A,0))</f>
        <v>Ahmet Yılmaz</v>
      </c>
      <c r="V5379" s="20" t="str">
        <f t="shared" si="84"/>
        <v>ZARARLI</v>
      </c>
    </row>
    <row r="5380" spans="1:22" x14ac:dyDescent="0.25">
      <c r="A5380" s="1">
        <v>9090</v>
      </c>
      <c r="B5380" s="19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1">
        <v>295.39999999999998</v>
      </c>
      <c r="R5380" s="1">
        <v>5</v>
      </c>
      <c r="S5380" s="11">
        <v>-62.772499999999965</v>
      </c>
      <c r="T5380" s="20" t="str">
        <f>VLOOKUP(N5380,Referans!A:B,2,FALSE)</f>
        <v>Ayşe Demir</v>
      </c>
      <c r="U5380" s="20" t="str">
        <f>INDEX(Referans!B:B,MATCH(N5380,Referans!A:A,0))</f>
        <v>Ayşe Demir</v>
      </c>
      <c r="V5380" s="20" t="str">
        <f t="shared" si="84"/>
        <v>ZARARLI</v>
      </c>
    </row>
    <row r="5381" spans="1:22" x14ac:dyDescent="0.25">
      <c r="A5381" s="1">
        <v>9091</v>
      </c>
      <c r="B5381" s="19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1">
        <v>348.56</v>
      </c>
      <c r="R5381" s="1">
        <v>8</v>
      </c>
      <c r="S5381" s="11">
        <v>104.56799999999998</v>
      </c>
      <c r="T5381" s="20" t="str">
        <f>VLOOKUP(N5381,Referans!A:B,2,FALSE)</f>
        <v>Ayşe Demir</v>
      </c>
      <c r="U5381" s="20" t="str">
        <f>INDEX(Referans!B:B,MATCH(N5381,Referans!A:A,0))</f>
        <v>Ayşe Demir</v>
      </c>
      <c r="V5381" s="20" t="str">
        <f t="shared" si="84"/>
        <v>KARLI</v>
      </c>
    </row>
    <row r="5382" spans="1:22" x14ac:dyDescent="0.25">
      <c r="A5382" s="1">
        <v>9099</v>
      </c>
      <c r="B5382" s="19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1">
        <v>369.54399999999998</v>
      </c>
      <c r="R5382" s="1">
        <v>7</v>
      </c>
      <c r="S5382" s="11">
        <v>27.71580000000003</v>
      </c>
      <c r="T5382" s="20" t="str">
        <f>VLOOKUP(N5382,Referans!A:B,2,FALSE)</f>
        <v>Mehmet Kaya</v>
      </c>
      <c r="U5382" s="20" t="str">
        <f>INDEX(Referans!B:B,MATCH(N5382,Referans!A:A,0))</f>
        <v>Mehmet Kaya</v>
      </c>
      <c r="V5382" s="20" t="str">
        <f t="shared" si="84"/>
        <v>KARLI</v>
      </c>
    </row>
    <row r="5383" spans="1:22" x14ac:dyDescent="0.25">
      <c r="A5383" s="1">
        <v>9100</v>
      </c>
      <c r="B5383" s="19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1">
        <v>10.368000000000002</v>
      </c>
      <c r="R5383" s="1">
        <v>2</v>
      </c>
      <c r="S5383" s="11">
        <v>3.7584</v>
      </c>
      <c r="T5383" s="20" t="str">
        <f>VLOOKUP(N5383,Referans!A:B,2,FALSE)</f>
        <v>Ayşe Demir</v>
      </c>
      <c r="U5383" s="20" t="str">
        <f>INDEX(Referans!B:B,MATCH(N5383,Referans!A:A,0))</f>
        <v>Ayşe Demir</v>
      </c>
      <c r="V5383" s="20" t="str">
        <f t="shared" si="84"/>
        <v>KARLI</v>
      </c>
    </row>
    <row r="5384" spans="1:22" x14ac:dyDescent="0.25">
      <c r="A5384" s="1">
        <v>9101</v>
      </c>
      <c r="B5384" s="19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1">
        <v>791.87999999999988</v>
      </c>
      <c r="R5384" s="1">
        <v>3</v>
      </c>
      <c r="S5384" s="11">
        <v>128.68049999999994</v>
      </c>
      <c r="T5384" s="20" t="str">
        <f>VLOOKUP(N5384,Referans!A:B,2,FALSE)</f>
        <v>Mehmet Kaya</v>
      </c>
      <c r="U5384" s="20" t="str">
        <f>INDEX(Referans!B:B,MATCH(N5384,Referans!A:A,0))</f>
        <v>Mehmet Kaya</v>
      </c>
      <c r="V5384" s="20" t="str">
        <f t="shared" si="84"/>
        <v>KARLI</v>
      </c>
    </row>
    <row r="5385" spans="1:22" x14ac:dyDescent="0.25">
      <c r="A5385" s="1">
        <v>9115</v>
      </c>
      <c r="B5385" s="19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1">
        <v>623.96</v>
      </c>
      <c r="R5385" s="1">
        <v>5</v>
      </c>
      <c r="S5385" s="11">
        <v>38.997500000000002</v>
      </c>
      <c r="T5385" s="20" t="str">
        <f>VLOOKUP(N5385,Referans!A:B,2,FALSE)</f>
        <v>Mehmet Kaya</v>
      </c>
      <c r="U5385" s="20" t="str">
        <f>INDEX(Referans!B:B,MATCH(N5385,Referans!A:A,0))</f>
        <v>Mehmet Kaya</v>
      </c>
      <c r="V5385" s="20" t="str">
        <f t="shared" si="84"/>
        <v>KARLI</v>
      </c>
    </row>
    <row r="5386" spans="1:22" x14ac:dyDescent="0.25">
      <c r="A5386" s="1">
        <v>9116</v>
      </c>
      <c r="B5386" s="19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1">
        <v>429.59999999999997</v>
      </c>
      <c r="R5386" s="1">
        <v>2</v>
      </c>
      <c r="S5386" s="11">
        <v>-93.079999999999984</v>
      </c>
      <c r="T5386" s="20" t="str">
        <f>VLOOKUP(N5386,Referans!A:B,2,FALSE)</f>
        <v>Mehmet Kaya</v>
      </c>
      <c r="U5386" s="20" t="str">
        <f>INDEX(Referans!B:B,MATCH(N5386,Referans!A:A,0))</f>
        <v>Mehmet Kaya</v>
      </c>
      <c r="V5386" s="20" t="str">
        <f t="shared" si="84"/>
        <v>ZARARLI</v>
      </c>
    </row>
    <row r="5387" spans="1:22" x14ac:dyDescent="0.25">
      <c r="A5387" s="1">
        <v>9117</v>
      </c>
      <c r="B5387" s="19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1">
        <v>31.968000000000004</v>
      </c>
      <c r="R5387" s="1">
        <v>2</v>
      </c>
      <c r="S5387" s="11">
        <v>6.3935999999999993</v>
      </c>
      <c r="T5387" s="20" t="str">
        <f>VLOOKUP(N5387,Referans!A:B,2,FALSE)</f>
        <v>Ahmet Yılmaz</v>
      </c>
      <c r="U5387" s="20" t="str">
        <f>INDEX(Referans!B:B,MATCH(N5387,Referans!A:A,0))</f>
        <v>Ahmet Yılmaz</v>
      </c>
      <c r="V5387" s="20" t="str">
        <f t="shared" si="84"/>
        <v>KARLI</v>
      </c>
    </row>
    <row r="5388" spans="1:22" x14ac:dyDescent="0.25">
      <c r="A5388" s="1">
        <v>9118</v>
      </c>
      <c r="B5388" s="19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1">
        <v>887.27099999999984</v>
      </c>
      <c r="R5388" s="1">
        <v>3</v>
      </c>
      <c r="S5388" s="11">
        <v>-63.376499999999965</v>
      </c>
      <c r="T5388" s="20" t="str">
        <f>VLOOKUP(N5388,Referans!A:B,2,FALSE)</f>
        <v>Ahmet Yılmaz</v>
      </c>
      <c r="U5388" s="20" t="str">
        <f>INDEX(Referans!B:B,MATCH(N5388,Referans!A:A,0))</f>
        <v>Ahmet Yılmaz</v>
      </c>
      <c r="V5388" s="20" t="str">
        <f t="shared" si="84"/>
        <v>ZARARLI</v>
      </c>
    </row>
    <row r="5389" spans="1:22" x14ac:dyDescent="0.25">
      <c r="A5389" s="1">
        <v>9119</v>
      </c>
      <c r="B5389" s="19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1">
        <v>21.696000000000002</v>
      </c>
      <c r="R5389" s="1">
        <v>4</v>
      </c>
      <c r="S5389" s="11">
        <v>7.0511999999999988</v>
      </c>
      <c r="T5389" s="20" t="str">
        <f>VLOOKUP(N5389,Referans!A:B,2,FALSE)</f>
        <v>Ayşe Demir</v>
      </c>
      <c r="U5389" s="20" t="str">
        <f>INDEX(Referans!B:B,MATCH(N5389,Referans!A:A,0))</f>
        <v>Ayşe Demir</v>
      </c>
      <c r="V5389" s="20" t="str">
        <f t="shared" si="84"/>
        <v>KARLI</v>
      </c>
    </row>
    <row r="5390" spans="1:22" x14ac:dyDescent="0.25">
      <c r="A5390" s="1">
        <v>9120</v>
      </c>
      <c r="B5390" s="19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1">
        <v>22.05</v>
      </c>
      <c r="R5390" s="1">
        <v>7</v>
      </c>
      <c r="S5390" s="11">
        <v>10.584</v>
      </c>
      <c r="T5390" s="20" t="str">
        <f>VLOOKUP(N5390,Referans!A:B,2,FALSE)</f>
        <v>Ayşe Demir</v>
      </c>
      <c r="U5390" s="20" t="str">
        <f>INDEX(Referans!B:B,MATCH(N5390,Referans!A:A,0))</f>
        <v>Ayşe Demir</v>
      </c>
      <c r="V5390" s="20" t="str">
        <f t="shared" si="84"/>
        <v>KARLI</v>
      </c>
    </row>
    <row r="5391" spans="1:22" x14ac:dyDescent="0.25">
      <c r="A5391" s="1">
        <v>9121</v>
      </c>
      <c r="B5391" s="19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1">
        <v>99.9</v>
      </c>
      <c r="R5391" s="1">
        <v>5</v>
      </c>
      <c r="S5391" s="11">
        <v>46.952999999999996</v>
      </c>
      <c r="T5391" s="20" t="str">
        <f>VLOOKUP(N5391,Referans!A:B,2,FALSE)</f>
        <v>Ayşe Demir</v>
      </c>
      <c r="U5391" s="20" t="str">
        <f>INDEX(Referans!B:B,MATCH(N5391,Referans!A:A,0))</f>
        <v>Ayşe Demir</v>
      </c>
      <c r="V5391" s="20" t="str">
        <f t="shared" si="84"/>
        <v>KARLI</v>
      </c>
    </row>
    <row r="5392" spans="1:22" x14ac:dyDescent="0.25">
      <c r="A5392" s="1">
        <v>9122</v>
      </c>
      <c r="B5392" s="19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1">
        <v>90.86</v>
      </c>
      <c r="R5392" s="1">
        <v>7</v>
      </c>
      <c r="S5392" s="11">
        <v>26.349399999999992</v>
      </c>
      <c r="T5392" s="20" t="str">
        <f>VLOOKUP(N5392,Referans!A:B,2,FALSE)</f>
        <v>Ayşe Demir</v>
      </c>
      <c r="U5392" s="20" t="str">
        <f>INDEX(Referans!B:B,MATCH(N5392,Referans!A:A,0))</f>
        <v>Ayşe Demir</v>
      </c>
      <c r="V5392" s="20" t="str">
        <f t="shared" si="84"/>
        <v>KARLI</v>
      </c>
    </row>
    <row r="5393" spans="1:22" x14ac:dyDescent="0.25">
      <c r="A5393" s="1">
        <v>9123</v>
      </c>
      <c r="B5393" s="19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1">
        <v>7.78</v>
      </c>
      <c r="R5393" s="1">
        <v>1</v>
      </c>
      <c r="S5393" s="11">
        <v>3.5009999999999994</v>
      </c>
      <c r="T5393" s="20" t="str">
        <f>VLOOKUP(N5393,Referans!A:B,2,FALSE)</f>
        <v>Ayşe Demir</v>
      </c>
      <c r="U5393" s="20" t="str">
        <f>INDEX(Referans!B:B,MATCH(N5393,Referans!A:A,0))</f>
        <v>Ayşe Demir</v>
      </c>
      <c r="V5393" s="20" t="str">
        <f t="shared" si="84"/>
        <v>KARLI</v>
      </c>
    </row>
    <row r="5394" spans="1:22" x14ac:dyDescent="0.25">
      <c r="A5394" s="1">
        <v>9124</v>
      </c>
      <c r="B5394" s="19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1">
        <v>78.759000000000015</v>
      </c>
      <c r="R5394" s="1">
        <v>9</v>
      </c>
      <c r="S5394" s="11">
        <v>-57.75660000000002</v>
      </c>
      <c r="T5394" s="20" t="str">
        <f>VLOOKUP(N5394,Referans!A:B,2,FALSE)</f>
        <v>Ayşe Demir</v>
      </c>
      <c r="U5394" s="20" t="str">
        <f>INDEX(Referans!B:B,MATCH(N5394,Referans!A:A,0))</f>
        <v>Ayşe Demir</v>
      </c>
      <c r="V5394" s="20" t="str">
        <f t="shared" si="84"/>
        <v>ZARARLI</v>
      </c>
    </row>
    <row r="5395" spans="1:22" x14ac:dyDescent="0.25">
      <c r="A5395" s="1">
        <v>9125</v>
      </c>
      <c r="B5395" s="19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1">
        <v>9.5519999999999996</v>
      </c>
      <c r="R5395" s="1">
        <v>3</v>
      </c>
      <c r="S5395" s="11">
        <v>-3.8207999999999984</v>
      </c>
      <c r="T5395" s="20" t="str">
        <f>VLOOKUP(N5395,Referans!A:B,2,FALSE)</f>
        <v>Ahmet Yılmaz</v>
      </c>
      <c r="U5395" s="20" t="str">
        <f>INDEX(Referans!B:B,MATCH(N5395,Referans!A:A,0))</f>
        <v>Ahmet Yılmaz</v>
      </c>
      <c r="V5395" s="20" t="str">
        <f t="shared" si="84"/>
        <v>ZARARLI</v>
      </c>
    </row>
    <row r="5396" spans="1:22" x14ac:dyDescent="0.25">
      <c r="A5396" s="1">
        <v>9126</v>
      </c>
      <c r="B5396" s="19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1">
        <v>5.3440000000000003</v>
      </c>
      <c r="R5396" s="1">
        <v>4</v>
      </c>
      <c r="S5396" s="11">
        <v>-2.1375999999999991</v>
      </c>
      <c r="T5396" s="20" t="str">
        <f>VLOOKUP(N5396,Referans!A:B,2,FALSE)</f>
        <v>Ahmet Yılmaz</v>
      </c>
      <c r="U5396" s="20" t="str">
        <f>INDEX(Referans!B:B,MATCH(N5396,Referans!A:A,0))</f>
        <v>Ahmet Yılmaz</v>
      </c>
      <c r="V5396" s="20" t="str">
        <f t="shared" si="84"/>
        <v>ZARARLI</v>
      </c>
    </row>
    <row r="5397" spans="1:22" x14ac:dyDescent="0.25">
      <c r="A5397" s="1">
        <v>9128</v>
      </c>
      <c r="B5397" s="19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1">
        <v>50.135999999999996</v>
      </c>
      <c r="R5397" s="1">
        <v>3</v>
      </c>
      <c r="S5397" s="11">
        <v>-11.2806</v>
      </c>
      <c r="T5397" s="20" t="str">
        <f>VLOOKUP(N5397,Referans!A:B,2,FALSE)</f>
        <v>Ayşe Demir</v>
      </c>
      <c r="U5397" s="20" t="str">
        <f>INDEX(Referans!B:B,MATCH(N5397,Referans!A:A,0))</f>
        <v>Ayşe Demir</v>
      </c>
      <c r="V5397" s="20" t="str">
        <f t="shared" si="84"/>
        <v>ZARARLI</v>
      </c>
    </row>
    <row r="5398" spans="1:22" x14ac:dyDescent="0.25">
      <c r="A5398" s="1">
        <v>9129</v>
      </c>
      <c r="B5398" s="19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1">
        <v>88.074000000000012</v>
      </c>
      <c r="R5398" s="1">
        <v>7</v>
      </c>
      <c r="S5398" s="11">
        <v>-58.71599999999998</v>
      </c>
      <c r="T5398" s="20" t="str">
        <f>VLOOKUP(N5398,Referans!A:B,2,FALSE)</f>
        <v>Ayşe Demir</v>
      </c>
      <c r="U5398" s="20" t="str">
        <f>INDEX(Referans!B:B,MATCH(N5398,Referans!A:A,0))</f>
        <v>Ayşe Demir</v>
      </c>
      <c r="V5398" s="20" t="str">
        <f t="shared" si="84"/>
        <v>ZARARLI</v>
      </c>
    </row>
    <row r="5399" spans="1:22" x14ac:dyDescent="0.25">
      <c r="A5399" s="1">
        <v>9130</v>
      </c>
      <c r="B5399" s="19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1">
        <v>301.46999999999997</v>
      </c>
      <c r="R5399" s="1">
        <v>3</v>
      </c>
      <c r="S5399" s="11">
        <v>-241.17600000000002</v>
      </c>
      <c r="T5399" s="20" t="str">
        <f>VLOOKUP(N5399,Referans!A:B,2,FALSE)</f>
        <v>Ahmet Yılmaz</v>
      </c>
      <c r="U5399" s="20" t="str">
        <f>INDEX(Referans!B:B,MATCH(N5399,Referans!A:A,0))</f>
        <v>Ahmet Yılmaz</v>
      </c>
      <c r="V5399" s="20" t="str">
        <f t="shared" si="84"/>
        <v>ZARARLI</v>
      </c>
    </row>
    <row r="5400" spans="1:22" x14ac:dyDescent="0.25">
      <c r="A5400" s="1">
        <v>9131</v>
      </c>
      <c r="B5400" s="19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1">
        <v>18.656000000000002</v>
      </c>
      <c r="R5400" s="1">
        <v>2</v>
      </c>
      <c r="S5400" s="11">
        <v>1.6324000000000014</v>
      </c>
      <c r="T5400" s="20" t="str">
        <f>VLOOKUP(N5400,Referans!A:B,2,FALSE)</f>
        <v>Ayşe Demir</v>
      </c>
      <c r="U5400" s="20" t="str">
        <f>INDEX(Referans!B:B,MATCH(N5400,Referans!A:A,0))</f>
        <v>Ayşe Demir</v>
      </c>
      <c r="V5400" s="20" t="str">
        <f t="shared" si="84"/>
        <v>KARLI</v>
      </c>
    </row>
    <row r="5401" spans="1:22" x14ac:dyDescent="0.25">
      <c r="A5401" s="1">
        <v>9132</v>
      </c>
      <c r="B5401" s="19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1">
        <v>27.46</v>
      </c>
      <c r="R5401" s="1">
        <v>2</v>
      </c>
      <c r="S5401" s="11">
        <v>9.8856000000000002</v>
      </c>
      <c r="T5401" s="20" t="str">
        <f>VLOOKUP(N5401,Referans!A:B,2,FALSE)</f>
        <v>Ahmet Yılmaz</v>
      </c>
      <c r="U5401" s="20" t="str">
        <f>INDEX(Referans!B:B,MATCH(N5401,Referans!A:A,0))</f>
        <v>Ahmet Yılmaz</v>
      </c>
      <c r="V5401" s="20" t="str">
        <f t="shared" si="84"/>
        <v>KARLI</v>
      </c>
    </row>
    <row r="5402" spans="1:22" x14ac:dyDescent="0.25">
      <c r="A5402" s="1">
        <v>9133</v>
      </c>
      <c r="B5402" s="19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1">
        <v>125.13</v>
      </c>
      <c r="R5402" s="1">
        <v>3</v>
      </c>
      <c r="S5402" s="11">
        <v>36.287699999999987</v>
      </c>
      <c r="T5402" s="20" t="str">
        <f>VLOOKUP(N5402,Referans!A:B,2,FALSE)</f>
        <v>Ayşe Demir</v>
      </c>
      <c r="U5402" s="20" t="str">
        <f>INDEX(Referans!B:B,MATCH(N5402,Referans!A:A,0))</f>
        <v>Ayşe Demir</v>
      </c>
      <c r="V5402" s="20" t="str">
        <f t="shared" si="84"/>
        <v>KARLI</v>
      </c>
    </row>
    <row r="5403" spans="1:22" x14ac:dyDescent="0.25">
      <c r="A5403" s="1">
        <v>9135</v>
      </c>
      <c r="B5403" s="19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1">
        <v>129.55199999999999</v>
      </c>
      <c r="R5403" s="1">
        <v>3</v>
      </c>
      <c r="S5403" s="11">
        <v>-22.671600000000005</v>
      </c>
      <c r="T5403" s="20" t="str">
        <f>VLOOKUP(N5403,Referans!A:B,2,FALSE)</f>
        <v>Ayşe Demir</v>
      </c>
      <c r="U5403" s="20" t="str">
        <f>INDEX(Referans!B:B,MATCH(N5403,Referans!A:A,0))</f>
        <v>Ayşe Demir</v>
      </c>
      <c r="V5403" s="20" t="str">
        <f t="shared" si="84"/>
        <v>ZARARLI</v>
      </c>
    </row>
    <row r="5404" spans="1:22" x14ac:dyDescent="0.25">
      <c r="A5404" s="1">
        <v>9136</v>
      </c>
      <c r="B5404" s="19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1">
        <v>51.984000000000009</v>
      </c>
      <c r="R5404" s="1">
        <v>1</v>
      </c>
      <c r="S5404" s="11">
        <v>-5.1983999999999995</v>
      </c>
      <c r="T5404" s="20" t="str">
        <f>VLOOKUP(N5404,Referans!A:B,2,FALSE)</f>
        <v>Ayşe Demir</v>
      </c>
      <c r="U5404" s="20" t="str">
        <f>INDEX(Referans!B:B,MATCH(N5404,Referans!A:A,0))</f>
        <v>Ayşe Demir</v>
      </c>
      <c r="V5404" s="20" t="str">
        <f t="shared" si="84"/>
        <v>ZARARLI</v>
      </c>
    </row>
    <row r="5405" spans="1:22" x14ac:dyDescent="0.25">
      <c r="A5405" s="1">
        <v>9137</v>
      </c>
      <c r="B5405" s="19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1">
        <v>10.272000000000002</v>
      </c>
      <c r="R5405" s="1">
        <v>3</v>
      </c>
      <c r="S5405" s="11">
        <v>3.4668000000000001</v>
      </c>
      <c r="T5405" s="20" t="str">
        <f>VLOOKUP(N5405,Referans!A:B,2,FALSE)</f>
        <v>Ayşe Demir</v>
      </c>
      <c r="U5405" s="20" t="str">
        <f>INDEX(Referans!B:B,MATCH(N5405,Referans!A:A,0))</f>
        <v>Ayşe Demir</v>
      </c>
      <c r="V5405" s="20" t="str">
        <f t="shared" si="84"/>
        <v>KARLI</v>
      </c>
    </row>
    <row r="5406" spans="1:22" x14ac:dyDescent="0.25">
      <c r="A5406" s="1">
        <v>9141</v>
      </c>
      <c r="B5406" s="19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1">
        <v>159.97999999999999</v>
      </c>
      <c r="R5406" s="1">
        <v>2</v>
      </c>
      <c r="S5406" s="11">
        <v>47.993999999999986</v>
      </c>
      <c r="T5406" s="20" t="str">
        <f>VLOOKUP(N5406,Referans!A:B,2,FALSE)</f>
        <v>Mehmet Kaya</v>
      </c>
      <c r="U5406" s="20" t="str">
        <f>INDEX(Referans!B:B,MATCH(N5406,Referans!A:A,0))</f>
        <v>Mehmet Kaya</v>
      </c>
      <c r="V5406" s="20" t="str">
        <f t="shared" si="84"/>
        <v>KARLI</v>
      </c>
    </row>
    <row r="5407" spans="1:22" x14ac:dyDescent="0.25">
      <c r="A5407" s="1">
        <v>9142</v>
      </c>
      <c r="B5407" s="19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1">
        <v>43.6</v>
      </c>
      <c r="R5407" s="1">
        <v>4</v>
      </c>
      <c r="S5407" s="11">
        <v>12.208000000000002</v>
      </c>
      <c r="T5407" s="20" t="str">
        <f>VLOOKUP(N5407,Referans!A:B,2,FALSE)</f>
        <v>Mehmet Kaya</v>
      </c>
      <c r="U5407" s="20" t="str">
        <f>INDEX(Referans!B:B,MATCH(N5407,Referans!A:A,0))</f>
        <v>Mehmet Kaya</v>
      </c>
      <c r="V5407" s="20" t="str">
        <f t="shared" si="84"/>
        <v>KARLI</v>
      </c>
    </row>
    <row r="5408" spans="1:22" x14ac:dyDescent="0.25">
      <c r="A5408" s="1">
        <v>9143</v>
      </c>
      <c r="B5408" s="19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1">
        <v>8.2880000000000003</v>
      </c>
      <c r="R5408" s="1">
        <v>2</v>
      </c>
      <c r="S5408" s="11">
        <v>3.0043999999999995</v>
      </c>
      <c r="T5408" s="20" t="str">
        <f>VLOOKUP(N5408,Referans!A:B,2,FALSE)</f>
        <v>Ayşe Demir</v>
      </c>
      <c r="U5408" s="20" t="str">
        <f>INDEX(Referans!B:B,MATCH(N5408,Referans!A:A,0))</f>
        <v>Ayşe Demir</v>
      </c>
      <c r="V5408" s="20" t="str">
        <f t="shared" si="84"/>
        <v>KARLI</v>
      </c>
    </row>
    <row r="5409" spans="1:22" x14ac:dyDescent="0.25">
      <c r="A5409" s="1">
        <v>9144</v>
      </c>
      <c r="B5409" s="19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1">
        <v>1123.1280000000002</v>
      </c>
      <c r="R5409" s="1">
        <v>9</v>
      </c>
      <c r="S5409" s="11">
        <v>70.195499999999981</v>
      </c>
      <c r="T5409" s="20" t="str">
        <f>VLOOKUP(N5409,Referans!A:B,2,FALSE)</f>
        <v>Mehmet Kaya</v>
      </c>
      <c r="U5409" s="20" t="str">
        <f>INDEX(Referans!B:B,MATCH(N5409,Referans!A:A,0))</f>
        <v>Mehmet Kaya</v>
      </c>
      <c r="V5409" s="20" t="str">
        <f t="shared" si="84"/>
        <v>KARLI</v>
      </c>
    </row>
    <row r="5410" spans="1:22" x14ac:dyDescent="0.25">
      <c r="A5410" s="1">
        <v>9145</v>
      </c>
      <c r="B5410" s="19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1">
        <v>64.900000000000006</v>
      </c>
      <c r="R5410" s="1">
        <v>5</v>
      </c>
      <c r="S5410" s="11">
        <v>18.820999999999994</v>
      </c>
      <c r="T5410" s="20" t="str">
        <f>VLOOKUP(N5410,Referans!A:B,2,FALSE)</f>
        <v>Ayşe Demir</v>
      </c>
      <c r="U5410" s="20" t="str">
        <f>INDEX(Referans!B:B,MATCH(N5410,Referans!A:A,0))</f>
        <v>Ayşe Demir</v>
      </c>
      <c r="V5410" s="20" t="str">
        <f t="shared" si="84"/>
        <v>KARLI</v>
      </c>
    </row>
    <row r="5411" spans="1:22" x14ac:dyDescent="0.25">
      <c r="A5411" s="1">
        <v>9147</v>
      </c>
      <c r="B5411" s="19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1">
        <v>99.98</v>
      </c>
      <c r="R5411" s="1">
        <v>2</v>
      </c>
      <c r="S5411" s="11">
        <v>42.991400000000006</v>
      </c>
      <c r="T5411" s="20" t="str">
        <f>VLOOKUP(N5411,Referans!A:B,2,FALSE)</f>
        <v>Mehmet Kaya</v>
      </c>
      <c r="U5411" s="20" t="str">
        <f>INDEX(Referans!B:B,MATCH(N5411,Referans!A:A,0))</f>
        <v>Mehmet Kaya</v>
      </c>
      <c r="V5411" s="20" t="str">
        <f t="shared" si="84"/>
        <v>KARLI</v>
      </c>
    </row>
    <row r="5412" spans="1:22" x14ac:dyDescent="0.25">
      <c r="A5412" s="1">
        <v>9148</v>
      </c>
      <c r="B5412" s="19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1">
        <v>8.0400000000000009</v>
      </c>
      <c r="R5412" s="1">
        <v>6</v>
      </c>
      <c r="S5412" s="11">
        <v>2.7336</v>
      </c>
      <c r="T5412" s="20" t="str">
        <f>VLOOKUP(N5412,Referans!A:B,2,FALSE)</f>
        <v>Ayşe Demir</v>
      </c>
      <c r="U5412" s="20" t="str">
        <f>INDEX(Referans!B:B,MATCH(N5412,Referans!A:A,0))</f>
        <v>Ayşe Demir</v>
      </c>
      <c r="V5412" s="20" t="str">
        <f t="shared" si="84"/>
        <v>KARLI</v>
      </c>
    </row>
    <row r="5413" spans="1:22" x14ac:dyDescent="0.25">
      <c r="A5413" s="1">
        <v>9149</v>
      </c>
      <c r="B5413" s="19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1">
        <v>1564.29</v>
      </c>
      <c r="R5413" s="1">
        <v>13</v>
      </c>
      <c r="S5413" s="11">
        <v>406.71539999999993</v>
      </c>
      <c r="T5413" s="20" t="str">
        <f>VLOOKUP(N5413,Referans!A:B,2,FALSE)</f>
        <v>Ayşe Demir</v>
      </c>
      <c r="U5413" s="20" t="str">
        <f>INDEX(Referans!B:B,MATCH(N5413,Referans!A:A,0))</f>
        <v>Ayşe Demir</v>
      </c>
      <c r="V5413" s="20" t="str">
        <f t="shared" si="84"/>
        <v>KARLI</v>
      </c>
    </row>
    <row r="5414" spans="1:22" x14ac:dyDescent="0.25">
      <c r="A5414" s="1">
        <v>9155</v>
      </c>
      <c r="B5414" s="19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1">
        <v>19.312000000000001</v>
      </c>
      <c r="R5414" s="1">
        <v>2</v>
      </c>
      <c r="S5414" s="11">
        <v>3.1382000000000003</v>
      </c>
      <c r="T5414" s="20" t="str">
        <f>VLOOKUP(N5414,Referans!A:B,2,FALSE)</f>
        <v>Ahmet Yılmaz</v>
      </c>
      <c r="U5414" s="20" t="str">
        <f>INDEX(Referans!B:B,MATCH(N5414,Referans!A:A,0))</f>
        <v>Ahmet Yılmaz</v>
      </c>
      <c r="V5414" s="20" t="str">
        <f t="shared" si="84"/>
        <v>KARLI</v>
      </c>
    </row>
    <row r="5415" spans="1:22" x14ac:dyDescent="0.25">
      <c r="A5415" s="1">
        <v>9160</v>
      </c>
      <c r="B5415" s="19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1">
        <v>4.338000000000001</v>
      </c>
      <c r="R5415" s="1">
        <v>3</v>
      </c>
      <c r="S5415" s="11">
        <v>-3.0366</v>
      </c>
      <c r="T5415" s="20" t="str">
        <f>VLOOKUP(N5415,Referans!A:B,2,FALSE)</f>
        <v>Ayşe Demir</v>
      </c>
      <c r="U5415" s="20" t="str">
        <f>INDEX(Referans!B:B,MATCH(N5415,Referans!A:A,0))</f>
        <v>Ayşe Demir</v>
      </c>
      <c r="V5415" s="20" t="str">
        <f t="shared" si="84"/>
        <v>ZARARLI</v>
      </c>
    </row>
    <row r="5416" spans="1:22" x14ac:dyDescent="0.25">
      <c r="A5416" s="1">
        <v>9161</v>
      </c>
      <c r="B5416" s="19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1">
        <v>11.880000000000003</v>
      </c>
      <c r="R5416" s="1">
        <v>5</v>
      </c>
      <c r="S5416" s="11">
        <v>-7.9199999999999982</v>
      </c>
      <c r="T5416" s="20" t="str">
        <f>VLOOKUP(N5416,Referans!A:B,2,FALSE)</f>
        <v>Ayşe Demir</v>
      </c>
      <c r="U5416" s="20" t="str">
        <f>INDEX(Referans!B:B,MATCH(N5416,Referans!A:A,0))</f>
        <v>Ayşe Demir</v>
      </c>
      <c r="V5416" s="20" t="str">
        <f t="shared" si="84"/>
        <v>ZARARLI</v>
      </c>
    </row>
    <row r="5417" spans="1:22" x14ac:dyDescent="0.25">
      <c r="A5417" s="1">
        <v>9162</v>
      </c>
      <c r="B5417" s="19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1">
        <v>405.85999999999996</v>
      </c>
      <c r="R5417" s="1">
        <v>7</v>
      </c>
      <c r="S5417" s="11">
        <v>32.46879999999998</v>
      </c>
      <c r="T5417" s="20" t="str">
        <f>VLOOKUP(N5417,Referans!A:B,2,FALSE)</f>
        <v>Ahmet Yılmaz</v>
      </c>
      <c r="U5417" s="20" t="str">
        <f>INDEX(Referans!B:B,MATCH(N5417,Referans!A:A,0))</f>
        <v>Ahmet Yılmaz</v>
      </c>
      <c r="V5417" s="20" t="str">
        <f t="shared" si="84"/>
        <v>KARLI</v>
      </c>
    </row>
    <row r="5418" spans="1:22" x14ac:dyDescent="0.25">
      <c r="A5418" s="1">
        <v>9163</v>
      </c>
      <c r="B5418" s="19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1">
        <v>680.01</v>
      </c>
      <c r="R5418" s="1">
        <v>3</v>
      </c>
      <c r="S5418" s="11">
        <v>176.80260000000001</v>
      </c>
      <c r="T5418" s="20" t="str">
        <f>VLOOKUP(N5418,Referans!A:B,2,FALSE)</f>
        <v>Ahmet Yılmaz</v>
      </c>
      <c r="U5418" s="20" t="str">
        <f>INDEX(Referans!B:B,MATCH(N5418,Referans!A:A,0))</f>
        <v>Ahmet Yılmaz</v>
      </c>
      <c r="V5418" s="20" t="str">
        <f t="shared" si="84"/>
        <v>KARLI</v>
      </c>
    </row>
    <row r="5419" spans="1:22" x14ac:dyDescent="0.25">
      <c r="A5419" s="1">
        <v>9166</v>
      </c>
      <c r="B5419" s="19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1">
        <v>4476.8</v>
      </c>
      <c r="R5419" s="1">
        <v>4</v>
      </c>
      <c r="S5419" s="11">
        <v>503.63999999999965</v>
      </c>
      <c r="T5419" s="20" t="str">
        <f>VLOOKUP(N5419,Referans!A:B,2,FALSE)</f>
        <v>Mehmet Kaya</v>
      </c>
      <c r="U5419" s="20" t="str">
        <f>INDEX(Referans!B:B,MATCH(N5419,Referans!A:A,0))</f>
        <v>Mehmet Kaya</v>
      </c>
      <c r="V5419" s="20" t="str">
        <f t="shared" si="84"/>
        <v>KARLI</v>
      </c>
    </row>
    <row r="5420" spans="1:22" x14ac:dyDescent="0.25">
      <c r="A5420" s="1">
        <v>9167</v>
      </c>
      <c r="B5420" s="19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1">
        <v>104.85</v>
      </c>
      <c r="R5420" s="1">
        <v>1</v>
      </c>
      <c r="S5420" s="11">
        <v>50.327999999999996</v>
      </c>
      <c r="T5420" s="20" t="str">
        <f>VLOOKUP(N5420,Referans!A:B,2,FALSE)</f>
        <v>Ayşe Demir</v>
      </c>
      <c r="U5420" s="20" t="str">
        <f>INDEX(Referans!B:B,MATCH(N5420,Referans!A:A,0))</f>
        <v>Ayşe Demir</v>
      </c>
      <c r="V5420" s="20" t="str">
        <f t="shared" si="84"/>
        <v>KARLI</v>
      </c>
    </row>
    <row r="5421" spans="1:22" x14ac:dyDescent="0.25">
      <c r="A5421" s="1">
        <v>9168</v>
      </c>
      <c r="B5421" s="19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1">
        <v>241.44</v>
      </c>
      <c r="R5421" s="1">
        <v>3</v>
      </c>
      <c r="S5421" s="11">
        <v>72.431999999999988</v>
      </c>
      <c r="T5421" s="20" t="str">
        <f>VLOOKUP(N5421,Referans!A:B,2,FALSE)</f>
        <v>Ayşe Demir</v>
      </c>
      <c r="U5421" s="20" t="str">
        <f>INDEX(Referans!B:B,MATCH(N5421,Referans!A:A,0))</f>
        <v>Ayşe Demir</v>
      </c>
      <c r="V5421" s="20" t="str">
        <f t="shared" si="84"/>
        <v>KARLI</v>
      </c>
    </row>
    <row r="5422" spans="1:22" x14ac:dyDescent="0.25">
      <c r="A5422" s="1">
        <v>9169</v>
      </c>
      <c r="B5422" s="19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1">
        <v>319.76</v>
      </c>
      <c r="R5422" s="1">
        <v>14</v>
      </c>
      <c r="S5422" s="11">
        <v>147.08959999999999</v>
      </c>
      <c r="T5422" s="20" t="str">
        <f>VLOOKUP(N5422,Referans!A:B,2,FALSE)</f>
        <v>Ayşe Demir</v>
      </c>
      <c r="U5422" s="20" t="str">
        <f>INDEX(Referans!B:B,MATCH(N5422,Referans!A:A,0))</f>
        <v>Ayşe Demir</v>
      </c>
      <c r="V5422" s="20" t="str">
        <f t="shared" si="84"/>
        <v>KARLI</v>
      </c>
    </row>
    <row r="5423" spans="1:22" x14ac:dyDescent="0.25">
      <c r="A5423" s="1">
        <v>9170</v>
      </c>
      <c r="B5423" s="19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1">
        <v>45.68</v>
      </c>
      <c r="R5423" s="1">
        <v>2</v>
      </c>
      <c r="S5423" s="11">
        <v>21.012799999999999</v>
      </c>
      <c r="T5423" s="20" t="str">
        <f>VLOOKUP(N5423,Referans!A:B,2,FALSE)</f>
        <v>Ayşe Demir</v>
      </c>
      <c r="U5423" s="20" t="str">
        <f>INDEX(Referans!B:B,MATCH(N5423,Referans!A:A,0))</f>
        <v>Ayşe Demir</v>
      </c>
      <c r="V5423" s="20" t="str">
        <f t="shared" si="84"/>
        <v>KARLI</v>
      </c>
    </row>
    <row r="5424" spans="1:22" x14ac:dyDescent="0.25">
      <c r="A5424" s="1">
        <v>9171</v>
      </c>
      <c r="B5424" s="19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1">
        <v>31.96</v>
      </c>
      <c r="R5424" s="1">
        <v>2</v>
      </c>
      <c r="S5424" s="11">
        <v>1.597999999999999</v>
      </c>
      <c r="T5424" s="20" t="str">
        <f>VLOOKUP(N5424,Referans!A:B,2,FALSE)</f>
        <v>Ahmet Yılmaz</v>
      </c>
      <c r="U5424" s="20" t="str">
        <f>INDEX(Referans!B:B,MATCH(N5424,Referans!A:A,0))</f>
        <v>Ahmet Yılmaz</v>
      </c>
      <c r="V5424" s="20" t="str">
        <f t="shared" si="84"/>
        <v>KARLI</v>
      </c>
    </row>
    <row r="5425" spans="1:22" x14ac:dyDescent="0.25">
      <c r="A5425" s="1">
        <v>9172</v>
      </c>
      <c r="B5425" s="19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1">
        <v>47.9</v>
      </c>
      <c r="R5425" s="1">
        <v>1</v>
      </c>
      <c r="S5425" s="11">
        <v>22.991999999999997</v>
      </c>
      <c r="T5425" s="20" t="str">
        <f>VLOOKUP(N5425,Referans!A:B,2,FALSE)</f>
        <v>Ayşe Demir</v>
      </c>
      <c r="U5425" s="20" t="str">
        <f>INDEX(Referans!B:B,MATCH(N5425,Referans!A:A,0))</f>
        <v>Ayşe Demir</v>
      </c>
      <c r="V5425" s="20" t="str">
        <f t="shared" si="84"/>
        <v>KARLI</v>
      </c>
    </row>
    <row r="5426" spans="1:22" x14ac:dyDescent="0.25">
      <c r="A5426" s="1">
        <v>9173</v>
      </c>
      <c r="B5426" s="19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1">
        <v>1112.94</v>
      </c>
      <c r="R5426" s="1">
        <v>3</v>
      </c>
      <c r="S5426" s="11">
        <v>222.58799999999991</v>
      </c>
      <c r="T5426" s="20" t="str">
        <f>VLOOKUP(N5426,Referans!A:B,2,FALSE)</f>
        <v>Ayşe Demir</v>
      </c>
      <c r="U5426" s="20" t="str">
        <f>INDEX(Referans!B:B,MATCH(N5426,Referans!A:A,0))</f>
        <v>Ayşe Demir</v>
      </c>
      <c r="V5426" s="20" t="str">
        <f t="shared" si="84"/>
        <v>KARLI</v>
      </c>
    </row>
    <row r="5427" spans="1:22" x14ac:dyDescent="0.25">
      <c r="A5427" s="1">
        <v>9174</v>
      </c>
      <c r="B5427" s="19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1">
        <v>22.919999999999998</v>
      </c>
      <c r="R5427" s="1">
        <v>3</v>
      </c>
      <c r="S5427" s="11">
        <v>11.230799999999999</v>
      </c>
      <c r="T5427" s="20" t="str">
        <f>VLOOKUP(N5427,Referans!A:B,2,FALSE)</f>
        <v>Ayşe Demir</v>
      </c>
      <c r="U5427" s="20" t="str">
        <f>INDEX(Referans!B:B,MATCH(N5427,Referans!A:A,0))</f>
        <v>Ayşe Demir</v>
      </c>
      <c r="V5427" s="20" t="str">
        <f t="shared" si="84"/>
        <v>KARLI</v>
      </c>
    </row>
    <row r="5428" spans="1:22" x14ac:dyDescent="0.25">
      <c r="A5428" s="1">
        <v>9175</v>
      </c>
      <c r="B5428" s="19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1">
        <v>71.975999999999999</v>
      </c>
      <c r="R5428" s="1">
        <v>3</v>
      </c>
      <c r="S5428" s="11">
        <v>8.9969999999999892</v>
      </c>
      <c r="T5428" s="20" t="str">
        <f>VLOOKUP(N5428,Referans!A:B,2,FALSE)</f>
        <v>Mehmet Kaya</v>
      </c>
      <c r="U5428" s="20" t="str">
        <f>INDEX(Referans!B:B,MATCH(N5428,Referans!A:A,0))</f>
        <v>Mehmet Kaya</v>
      </c>
      <c r="V5428" s="20" t="str">
        <f t="shared" si="84"/>
        <v>KARLI</v>
      </c>
    </row>
    <row r="5429" spans="1:22" x14ac:dyDescent="0.25">
      <c r="A5429" s="1">
        <v>9176</v>
      </c>
      <c r="B5429" s="19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1">
        <v>19.440000000000001</v>
      </c>
      <c r="R5429" s="1">
        <v>3</v>
      </c>
      <c r="S5429" s="11">
        <v>9.3312000000000008</v>
      </c>
      <c r="T5429" s="20" t="str">
        <f>VLOOKUP(N5429,Referans!A:B,2,FALSE)</f>
        <v>Ayşe Demir</v>
      </c>
      <c r="U5429" s="20" t="str">
        <f>INDEX(Referans!B:B,MATCH(N5429,Referans!A:A,0))</f>
        <v>Ayşe Demir</v>
      </c>
      <c r="V5429" s="20" t="str">
        <f t="shared" si="84"/>
        <v>KARLI</v>
      </c>
    </row>
    <row r="5430" spans="1:22" x14ac:dyDescent="0.25">
      <c r="A5430" s="1">
        <v>9177</v>
      </c>
      <c r="B5430" s="19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1">
        <v>31.086000000000006</v>
      </c>
      <c r="R5430" s="1">
        <v>3</v>
      </c>
      <c r="S5430" s="11">
        <v>-20.72399999999999</v>
      </c>
      <c r="T5430" s="20" t="str">
        <f>VLOOKUP(N5430,Referans!A:B,2,FALSE)</f>
        <v>Ayşe Demir</v>
      </c>
      <c r="U5430" s="20" t="str">
        <f>INDEX(Referans!B:B,MATCH(N5430,Referans!A:A,0))</f>
        <v>Ayşe Demir</v>
      </c>
      <c r="V5430" s="20" t="str">
        <f t="shared" si="84"/>
        <v>ZARARLI</v>
      </c>
    </row>
    <row r="5431" spans="1:22" x14ac:dyDescent="0.25">
      <c r="A5431" s="1">
        <v>9178</v>
      </c>
      <c r="B5431" s="19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1">
        <v>13.98</v>
      </c>
      <c r="R5431" s="1">
        <v>2</v>
      </c>
      <c r="S5431" s="11">
        <v>3.9144000000000005</v>
      </c>
      <c r="T5431" s="20" t="str">
        <f>VLOOKUP(N5431,Referans!A:B,2,FALSE)</f>
        <v>Mehmet Kaya</v>
      </c>
      <c r="U5431" s="20" t="str">
        <f>INDEX(Referans!B:B,MATCH(N5431,Referans!A:A,0))</f>
        <v>Mehmet Kaya</v>
      </c>
      <c r="V5431" s="20" t="str">
        <f t="shared" si="84"/>
        <v>KARLI</v>
      </c>
    </row>
    <row r="5432" spans="1:22" x14ac:dyDescent="0.25">
      <c r="A5432" s="1">
        <v>9179</v>
      </c>
      <c r="B5432" s="19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1">
        <v>23.65</v>
      </c>
      <c r="R5432" s="1">
        <v>1</v>
      </c>
      <c r="S5432" s="11">
        <v>6.1490000000000009</v>
      </c>
      <c r="T5432" s="20" t="str">
        <f>VLOOKUP(N5432,Referans!A:B,2,FALSE)</f>
        <v>Ayşe Demir</v>
      </c>
      <c r="U5432" s="20" t="str">
        <f>INDEX(Referans!B:B,MATCH(N5432,Referans!A:A,0))</f>
        <v>Ayşe Demir</v>
      </c>
      <c r="V5432" s="20" t="str">
        <f t="shared" si="84"/>
        <v>KARLI</v>
      </c>
    </row>
    <row r="5433" spans="1:22" x14ac:dyDescent="0.25">
      <c r="A5433" s="1">
        <v>9180</v>
      </c>
      <c r="B5433" s="19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1">
        <v>707.88</v>
      </c>
      <c r="R5433" s="1">
        <v>3</v>
      </c>
      <c r="S5433" s="11">
        <v>44.242500000000035</v>
      </c>
      <c r="T5433" s="20" t="str">
        <f>VLOOKUP(N5433,Referans!A:B,2,FALSE)</f>
        <v>Mehmet Kaya</v>
      </c>
      <c r="U5433" s="20" t="str">
        <f>INDEX(Referans!B:B,MATCH(N5433,Referans!A:A,0))</f>
        <v>Mehmet Kaya</v>
      </c>
      <c r="V5433" s="20" t="str">
        <f t="shared" si="84"/>
        <v>KARLI</v>
      </c>
    </row>
    <row r="5434" spans="1:22" x14ac:dyDescent="0.25">
      <c r="A5434" s="1">
        <v>9181</v>
      </c>
      <c r="B5434" s="19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1">
        <v>11.952000000000002</v>
      </c>
      <c r="R5434" s="1">
        <v>3</v>
      </c>
      <c r="S5434" s="11">
        <v>4.1832000000000003</v>
      </c>
      <c r="T5434" s="20" t="str">
        <f>VLOOKUP(N5434,Referans!A:B,2,FALSE)</f>
        <v>Ayşe Demir</v>
      </c>
      <c r="U5434" s="20" t="str">
        <f>INDEX(Referans!B:B,MATCH(N5434,Referans!A:A,0))</f>
        <v>Ayşe Demir</v>
      </c>
      <c r="V5434" s="20" t="str">
        <f t="shared" si="84"/>
        <v>KARLI</v>
      </c>
    </row>
    <row r="5435" spans="1:22" x14ac:dyDescent="0.25">
      <c r="A5435" s="1">
        <v>9182</v>
      </c>
      <c r="B5435" s="19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1">
        <v>31.128000000000004</v>
      </c>
      <c r="R5435" s="1">
        <v>3</v>
      </c>
      <c r="S5435" s="11">
        <v>11.673000000000002</v>
      </c>
      <c r="T5435" s="20" t="str">
        <f>VLOOKUP(N5435,Referans!A:B,2,FALSE)</f>
        <v>Ayşe Demir</v>
      </c>
      <c r="U5435" s="20" t="str">
        <f>INDEX(Referans!B:B,MATCH(N5435,Referans!A:A,0))</f>
        <v>Ayşe Demir</v>
      </c>
      <c r="V5435" s="20" t="str">
        <f t="shared" si="84"/>
        <v>KARLI</v>
      </c>
    </row>
    <row r="5436" spans="1:22" x14ac:dyDescent="0.25">
      <c r="A5436" s="1">
        <v>9183</v>
      </c>
      <c r="B5436" s="19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1">
        <v>55.76</v>
      </c>
      <c r="R5436" s="1">
        <v>4</v>
      </c>
      <c r="S5436" s="11">
        <v>7.8064000000000036</v>
      </c>
      <c r="T5436" s="20" t="str">
        <f>VLOOKUP(N5436,Referans!A:B,2,FALSE)</f>
        <v>Mehmet Kaya</v>
      </c>
      <c r="U5436" s="20" t="str">
        <f>INDEX(Referans!B:B,MATCH(N5436,Referans!A:A,0))</f>
        <v>Mehmet Kaya</v>
      </c>
      <c r="V5436" s="20" t="str">
        <f t="shared" si="84"/>
        <v>KARLI</v>
      </c>
    </row>
    <row r="5437" spans="1:22" x14ac:dyDescent="0.25">
      <c r="A5437" s="1">
        <v>9184</v>
      </c>
      <c r="B5437" s="19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1">
        <v>24.56</v>
      </c>
      <c r="R5437" s="1">
        <v>2</v>
      </c>
      <c r="S5437" s="11">
        <v>11.543199999999999</v>
      </c>
      <c r="T5437" s="20" t="str">
        <f>VLOOKUP(N5437,Referans!A:B,2,FALSE)</f>
        <v>Ayşe Demir</v>
      </c>
      <c r="U5437" s="20" t="str">
        <f>INDEX(Referans!B:B,MATCH(N5437,Referans!A:A,0))</f>
        <v>Ayşe Demir</v>
      </c>
      <c r="V5437" s="20" t="str">
        <f t="shared" si="84"/>
        <v>KARLI</v>
      </c>
    </row>
    <row r="5438" spans="1:22" x14ac:dyDescent="0.25">
      <c r="A5438" s="1">
        <v>9185</v>
      </c>
      <c r="B5438" s="19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1">
        <v>51.75</v>
      </c>
      <c r="R5438" s="1">
        <v>1</v>
      </c>
      <c r="S5438" s="11">
        <v>15.524999999999999</v>
      </c>
      <c r="T5438" s="20" t="str">
        <f>VLOOKUP(N5438,Referans!A:B,2,FALSE)</f>
        <v>Ahmet Yılmaz</v>
      </c>
      <c r="U5438" s="20" t="str">
        <f>INDEX(Referans!B:B,MATCH(N5438,Referans!A:A,0))</f>
        <v>Ahmet Yılmaz</v>
      </c>
      <c r="V5438" s="20" t="str">
        <f t="shared" si="84"/>
        <v>KARLI</v>
      </c>
    </row>
    <row r="5439" spans="1:22" x14ac:dyDescent="0.25">
      <c r="A5439" s="1">
        <v>9186</v>
      </c>
      <c r="B5439" s="19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1">
        <v>207.18400000000003</v>
      </c>
      <c r="R5439" s="1">
        <v>1</v>
      </c>
      <c r="S5439" s="11">
        <v>25.897999999999982</v>
      </c>
      <c r="T5439" s="20" t="str">
        <f>VLOOKUP(N5439,Referans!A:B,2,FALSE)</f>
        <v>Ahmet Yılmaz</v>
      </c>
      <c r="U5439" s="20" t="str">
        <f>INDEX(Referans!B:B,MATCH(N5439,Referans!A:A,0))</f>
        <v>Ahmet Yılmaz</v>
      </c>
      <c r="V5439" s="20" t="str">
        <f t="shared" si="84"/>
        <v>KARLI</v>
      </c>
    </row>
    <row r="5440" spans="1:22" x14ac:dyDescent="0.25">
      <c r="A5440" s="1">
        <v>9187</v>
      </c>
      <c r="B5440" s="19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1">
        <v>1473.1</v>
      </c>
      <c r="R5440" s="1">
        <v>5</v>
      </c>
      <c r="S5440" s="11">
        <v>412.46800000000007</v>
      </c>
      <c r="T5440" s="20" t="str">
        <f>VLOOKUP(N5440,Referans!A:B,2,FALSE)</f>
        <v>Ayşe Demir</v>
      </c>
      <c r="U5440" s="20" t="str">
        <f>INDEX(Referans!B:B,MATCH(N5440,Referans!A:A,0))</f>
        <v>Ayşe Demir</v>
      </c>
      <c r="V5440" s="20" t="str">
        <f t="shared" si="84"/>
        <v>KARLI</v>
      </c>
    </row>
    <row r="5441" spans="1:22" x14ac:dyDescent="0.25">
      <c r="A5441" s="1">
        <v>9201</v>
      </c>
      <c r="B5441" s="19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1">
        <v>120.98</v>
      </c>
      <c r="R5441" s="1">
        <v>1</v>
      </c>
      <c r="S5441" s="11">
        <v>12.097999999999999</v>
      </c>
      <c r="T5441" s="20" t="str">
        <f>VLOOKUP(N5441,Referans!A:B,2,FALSE)</f>
        <v>Ahmet Yılmaz</v>
      </c>
      <c r="U5441" s="20" t="str">
        <f>INDEX(Referans!B:B,MATCH(N5441,Referans!A:A,0))</f>
        <v>Ahmet Yılmaz</v>
      </c>
      <c r="V5441" s="20" t="str">
        <f t="shared" si="84"/>
        <v>KARLI</v>
      </c>
    </row>
    <row r="5442" spans="1:22" x14ac:dyDescent="0.25">
      <c r="A5442" s="1">
        <v>9202</v>
      </c>
      <c r="B5442" s="19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1">
        <v>315.98</v>
      </c>
      <c r="R5442" s="1">
        <v>1</v>
      </c>
      <c r="S5442" s="11">
        <v>148.51060000000001</v>
      </c>
      <c r="T5442" s="20" t="str">
        <f>VLOOKUP(N5442,Referans!A:B,2,FALSE)</f>
        <v>Ayşe Demir</v>
      </c>
      <c r="U5442" s="20" t="str">
        <f>INDEX(Referans!B:B,MATCH(N5442,Referans!A:A,0))</f>
        <v>Ayşe Demir</v>
      </c>
      <c r="V5442" s="20" t="str">
        <f t="shared" ref="V5442:V5505" si="85">IF(S5442&gt;0,"KARLI",IF(S5442=0,"KAR VEYA ZARAR YOK","ZARARLI"))</f>
        <v>KARLI</v>
      </c>
    </row>
    <row r="5443" spans="1:22" x14ac:dyDescent="0.25">
      <c r="A5443" s="1">
        <v>9203</v>
      </c>
      <c r="B5443" s="19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1">
        <v>28.752000000000002</v>
      </c>
      <c r="R5443" s="1">
        <v>3</v>
      </c>
      <c r="S5443" s="11">
        <v>10.0632</v>
      </c>
      <c r="T5443" s="20" t="str">
        <f>VLOOKUP(N5443,Referans!A:B,2,FALSE)</f>
        <v>Ayşe Demir</v>
      </c>
      <c r="U5443" s="20" t="str">
        <f>INDEX(Referans!B:B,MATCH(N5443,Referans!A:A,0))</f>
        <v>Ayşe Demir</v>
      </c>
      <c r="V5443" s="20" t="str">
        <f t="shared" si="85"/>
        <v>KARLI</v>
      </c>
    </row>
    <row r="5444" spans="1:22" x14ac:dyDescent="0.25">
      <c r="A5444" s="1">
        <v>9204</v>
      </c>
      <c r="B5444" s="19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1">
        <v>114.94999999999999</v>
      </c>
      <c r="R5444" s="1">
        <v>5</v>
      </c>
      <c r="S5444" s="11">
        <v>32.186000000000007</v>
      </c>
      <c r="T5444" s="20" t="str">
        <f>VLOOKUP(N5444,Referans!A:B,2,FALSE)</f>
        <v>Ayşe Demir</v>
      </c>
      <c r="U5444" s="20" t="str">
        <f>INDEX(Referans!B:B,MATCH(N5444,Referans!A:A,0))</f>
        <v>Ayşe Demir</v>
      </c>
      <c r="V5444" s="20" t="str">
        <f t="shared" si="85"/>
        <v>KARLI</v>
      </c>
    </row>
    <row r="5445" spans="1:22" x14ac:dyDescent="0.25">
      <c r="A5445" s="1">
        <v>9205</v>
      </c>
      <c r="B5445" s="19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1">
        <v>23.04</v>
      </c>
      <c r="R5445" s="1">
        <v>8</v>
      </c>
      <c r="S5445" s="11">
        <v>6.911999999999999</v>
      </c>
      <c r="T5445" s="20" t="str">
        <f>VLOOKUP(N5445,Referans!A:B,2,FALSE)</f>
        <v>Ayşe Demir</v>
      </c>
      <c r="U5445" s="20" t="str">
        <f>INDEX(Referans!B:B,MATCH(N5445,Referans!A:A,0))</f>
        <v>Ayşe Demir</v>
      </c>
      <c r="V5445" s="20" t="str">
        <f t="shared" si="85"/>
        <v>KARLI</v>
      </c>
    </row>
    <row r="5446" spans="1:22" x14ac:dyDescent="0.25">
      <c r="A5446" s="1">
        <v>9206</v>
      </c>
      <c r="B5446" s="19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1">
        <v>15.48</v>
      </c>
      <c r="R5446" s="1">
        <v>3</v>
      </c>
      <c r="S5446" s="11">
        <v>4.4891999999999985</v>
      </c>
      <c r="T5446" s="20" t="str">
        <f>VLOOKUP(N5446,Referans!A:B,2,FALSE)</f>
        <v>Ayşe Demir</v>
      </c>
      <c r="U5446" s="20" t="str">
        <f>INDEX(Referans!B:B,MATCH(N5446,Referans!A:A,0))</f>
        <v>Ayşe Demir</v>
      </c>
      <c r="V5446" s="20" t="str">
        <f t="shared" si="85"/>
        <v>KARLI</v>
      </c>
    </row>
    <row r="5447" spans="1:22" x14ac:dyDescent="0.25">
      <c r="A5447" s="1">
        <v>9207</v>
      </c>
      <c r="B5447" s="19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1">
        <v>51.84</v>
      </c>
      <c r="R5447" s="1">
        <v>8</v>
      </c>
      <c r="S5447" s="11">
        <v>24.883200000000002</v>
      </c>
      <c r="T5447" s="20" t="str">
        <f>VLOOKUP(N5447,Referans!A:B,2,FALSE)</f>
        <v>Ayşe Demir</v>
      </c>
      <c r="U5447" s="20" t="str">
        <f>INDEX(Referans!B:B,MATCH(N5447,Referans!A:A,0))</f>
        <v>Ayşe Demir</v>
      </c>
      <c r="V5447" s="20" t="str">
        <f t="shared" si="85"/>
        <v>KARLI</v>
      </c>
    </row>
    <row r="5448" spans="1:22" x14ac:dyDescent="0.25">
      <c r="A5448" s="1">
        <v>9208</v>
      </c>
      <c r="B5448" s="19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1">
        <v>39.816000000000003</v>
      </c>
      <c r="R5448" s="1">
        <v>3</v>
      </c>
      <c r="S5448" s="11">
        <v>7.4654999999999987</v>
      </c>
      <c r="T5448" s="20" t="str">
        <f>VLOOKUP(N5448,Referans!A:B,2,FALSE)</f>
        <v>Mehmet Kaya</v>
      </c>
      <c r="U5448" s="20" t="str">
        <f>INDEX(Referans!B:B,MATCH(N5448,Referans!A:A,0))</f>
        <v>Mehmet Kaya</v>
      </c>
      <c r="V5448" s="20" t="str">
        <f t="shared" si="85"/>
        <v>KARLI</v>
      </c>
    </row>
    <row r="5449" spans="1:22" x14ac:dyDescent="0.25">
      <c r="A5449" s="1">
        <v>9209</v>
      </c>
      <c r="B5449" s="19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1">
        <v>16.059999999999999</v>
      </c>
      <c r="R5449" s="1">
        <v>1</v>
      </c>
      <c r="S5449" s="11">
        <v>4.1755999999999993</v>
      </c>
      <c r="T5449" s="20" t="str">
        <f>VLOOKUP(N5449,Referans!A:B,2,FALSE)</f>
        <v>Ayşe Demir</v>
      </c>
      <c r="U5449" s="20" t="str">
        <f>INDEX(Referans!B:B,MATCH(N5449,Referans!A:A,0))</f>
        <v>Ayşe Demir</v>
      </c>
      <c r="V5449" s="20" t="str">
        <f t="shared" si="85"/>
        <v>KARLI</v>
      </c>
    </row>
    <row r="5450" spans="1:22" x14ac:dyDescent="0.25">
      <c r="A5450" s="1">
        <v>9210</v>
      </c>
      <c r="B5450" s="19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1">
        <v>7.28</v>
      </c>
      <c r="R5450" s="1">
        <v>1</v>
      </c>
      <c r="S5450" s="11">
        <v>3.4944000000000002</v>
      </c>
      <c r="T5450" s="20" t="str">
        <f>VLOOKUP(N5450,Referans!A:B,2,FALSE)</f>
        <v>Ayşe Demir</v>
      </c>
      <c r="U5450" s="20" t="str">
        <f>INDEX(Referans!B:B,MATCH(N5450,Referans!A:A,0))</f>
        <v>Ayşe Demir</v>
      </c>
      <c r="V5450" s="20" t="str">
        <f t="shared" si="85"/>
        <v>KARLI</v>
      </c>
    </row>
    <row r="5451" spans="1:22" x14ac:dyDescent="0.25">
      <c r="A5451" s="1">
        <v>9211</v>
      </c>
      <c r="B5451" s="19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1">
        <v>5.4</v>
      </c>
      <c r="R5451" s="1">
        <v>3</v>
      </c>
      <c r="S5451" s="11">
        <v>2.5920000000000001</v>
      </c>
      <c r="T5451" s="20" t="str">
        <f>VLOOKUP(N5451,Referans!A:B,2,FALSE)</f>
        <v>Ayşe Demir</v>
      </c>
      <c r="U5451" s="20" t="str">
        <f>INDEX(Referans!B:B,MATCH(N5451,Referans!A:A,0))</f>
        <v>Ayşe Demir</v>
      </c>
      <c r="V5451" s="20" t="str">
        <f t="shared" si="85"/>
        <v>KARLI</v>
      </c>
    </row>
    <row r="5452" spans="1:22" x14ac:dyDescent="0.25">
      <c r="A5452" s="1">
        <v>9215</v>
      </c>
      <c r="B5452" s="19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1">
        <v>20.664000000000001</v>
      </c>
      <c r="R5452" s="1">
        <v>7</v>
      </c>
      <c r="S5452" s="11">
        <v>6.9741</v>
      </c>
      <c r="T5452" s="20" t="str">
        <f>VLOOKUP(N5452,Referans!A:B,2,FALSE)</f>
        <v>Ayşe Demir</v>
      </c>
      <c r="U5452" s="20" t="str">
        <f>INDEX(Referans!B:B,MATCH(N5452,Referans!A:A,0))</f>
        <v>Ayşe Demir</v>
      </c>
      <c r="V5452" s="20" t="str">
        <f t="shared" si="85"/>
        <v>KARLI</v>
      </c>
    </row>
    <row r="5453" spans="1:22" x14ac:dyDescent="0.25">
      <c r="A5453" s="1">
        <v>9216</v>
      </c>
      <c r="B5453" s="19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1">
        <v>32.400000000000006</v>
      </c>
      <c r="R5453" s="1">
        <v>5</v>
      </c>
      <c r="S5453" s="11">
        <v>15.552000000000001</v>
      </c>
      <c r="T5453" s="20" t="str">
        <f>VLOOKUP(N5453,Referans!A:B,2,FALSE)</f>
        <v>Ayşe Demir</v>
      </c>
      <c r="U5453" s="20" t="str">
        <f>INDEX(Referans!B:B,MATCH(N5453,Referans!A:A,0))</f>
        <v>Ayşe Demir</v>
      </c>
      <c r="V5453" s="20" t="str">
        <f t="shared" si="85"/>
        <v>KARLI</v>
      </c>
    </row>
    <row r="5454" spans="1:22" x14ac:dyDescent="0.25">
      <c r="A5454" s="1">
        <v>9217</v>
      </c>
      <c r="B5454" s="19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1">
        <v>13.761999999999997</v>
      </c>
      <c r="R5454" s="1">
        <v>1</v>
      </c>
      <c r="S5454" s="11">
        <v>-24.771599999999999</v>
      </c>
      <c r="T5454" s="20" t="str">
        <f>VLOOKUP(N5454,Referans!A:B,2,FALSE)</f>
        <v>Ayşe Demir</v>
      </c>
      <c r="U5454" s="20" t="str">
        <f>INDEX(Referans!B:B,MATCH(N5454,Referans!A:A,0))</f>
        <v>Ayşe Demir</v>
      </c>
      <c r="V5454" s="20" t="str">
        <f t="shared" si="85"/>
        <v>ZARARLI</v>
      </c>
    </row>
    <row r="5455" spans="1:22" x14ac:dyDescent="0.25">
      <c r="A5455" s="1">
        <v>9218</v>
      </c>
      <c r="B5455" s="19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1">
        <v>15.28</v>
      </c>
      <c r="R5455" s="1">
        <v>2</v>
      </c>
      <c r="S5455" s="11">
        <v>7.4871999999999996</v>
      </c>
      <c r="T5455" s="20" t="str">
        <f>VLOOKUP(N5455,Referans!A:B,2,FALSE)</f>
        <v>Ayşe Demir</v>
      </c>
      <c r="U5455" s="20" t="str">
        <f>INDEX(Referans!B:B,MATCH(N5455,Referans!A:A,0))</f>
        <v>Ayşe Demir</v>
      </c>
      <c r="V5455" s="20" t="str">
        <f t="shared" si="85"/>
        <v>KARLI</v>
      </c>
    </row>
    <row r="5456" spans="1:22" x14ac:dyDescent="0.25">
      <c r="A5456" s="1">
        <v>9221</v>
      </c>
      <c r="B5456" s="19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1">
        <v>11.07</v>
      </c>
      <c r="R5456" s="1">
        <v>3</v>
      </c>
      <c r="S5456" s="11">
        <v>5.2028999999999996</v>
      </c>
      <c r="T5456" s="20" t="str">
        <f>VLOOKUP(N5456,Referans!A:B,2,FALSE)</f>
        <v>Ayşe Demir</v>
      </c>
      <c r="U5456" s="20" t="str">
        <f>INDEX(Referans!B:B,MATCH(N5456,Referans!A:A,0))</f>
        <v>Ayşe Demir</v>
      </c>
      <c r="V5456" s="20" t="str">
        <f t="shared" si="85"/>
        <v>KARLI</v>
      </c>
    </row>
    <row r="5457" spans="1:22" x14ac:dyDescent="0.25">
      <c r="A5457" s="1">
        <v>9222</v>
      </c>
      <c r="B5457" s="19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1">
        <v>1504.52</v>
      </c>
      <c r="R5457" s="1">
        <v>4</v>
      </c>
      <c r="S5457" s="11">
        <v>346.03960000000006</v>
      </c>
      <c r="T5457" s="20" t="str">
        <f>VLOOKUP(N5457,Referans!A:B,2,FALSE)</f>
        <v>Ahmet Yılmaz</v>
      </c>
      <c r="U5457" s="20" t="str">
        <f>INDEX(Referans!B:B,MATCH(N5457,Referans!A:A,0))</f>
        <v>Ahmet Yılmaz</v>
      </c>
      <c r="V5457" s="20" t="str">
        <f t="shared" si="85"/>
        <v>KARLI</v>
      </c>
    </row>
    <row r="5458" spans="1:22" x14ac:dyDescent="0.25">
      <c r="A5458" s="1">
        <v>9223</v>
      </c>
      <c r="B5458" s="19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1">
        <v>25.92</v>
      </c>
      <c r="R5458" s="1">
        <v>4</v>
      </c>
      <c r="S5458" s="11">
        <v>12.441600000000001</v>
      </c>
      <c r="T5458" s="20" t="str">
        <f>VLOOKUP(N5458,Referans!A:B,2,FALSE)</f>
        <v>Ayşe Demir</v>
      </c>
      <c r="U5458" s="20" t="str">
        <f>INDEX(Referans!B:B,MATCH(N5458,Referans!A:A,0))</f>
        <v>Ayşe Demir</v>
      </c>
      <c r="V5458" s="20" t="str">
        <f t="shared" si="85"/>
        <v>KARLI</v>
      </c>
    </row>
    <row r="5459" spans="1:22" x14ac:dyDescent="0.25">
      <c r="A5459" s="1">
        <v>9224</v>
      </c>
      <c r="B5459" s="19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1">
        <v>7.5359999999999987</v>
      </c>
      <c r="R5459" s="1">
        <v>6</v>
      </c>
      <c r="S5459" s="11">
        <v>-13.188000000000009</v>
      </c>
      <c r="T5459" s="20" t="str">
        <f>VLOOKUP(N5459,Referans!A:B,2,FALSE)</f>
        <v>Ayşe Demir</v>
      </c>
      <c r="U5459" s="20" t="str">
        <f>INDEX(Referans!B:B,MATCH(N5459,Referans!A:A,0))</f>
        <v>Ayşe Demir</v>
      </c>
      <c r="V5459" s="20" t="str">
        <f t="shared" si="85"/>
        <v>ZARARLI</v>
      </c>
    </row>
    <row r="5460" spans="1:22" x14ac:dyDescent="0.25">
      <c r="A5460" s="1">
        <v>9225</v>
      </c>
      <c r="B5460" s="19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1">
        <v>1.4079999999999997</v>
      </c>
      <c r="R5460" s="1">
        <v>2</v>
      </c>
      <c r="S5460" s="11">
        <v>-2.3232000000000008</v>
      </c>
      <c r="T5460" s="20" t="str">
        <f>VLOOKUP(N5460,Referans!A:B,2,FALSE)</f>
        <v>Ayşe Demir</v>
      </c>
      <c r="U5460" s="20" t="str">
        <f>INDEX(Referans!B:B,MATCH(N5460,Referans!A:A,0))</f>
        <v>Ayşe Demir</v>
      </c>
      <c r="V5460" s="20" t="str">
        <f t="shared" si="85"/>
        <v>ZARARLI</v>
      </c>
    </row>
    <row r="5461" spans="1:22" x14ac:dyDescent="0.25">
      <c r="A5461" s="1">
        <v>9226</v>
      </c>
      <c r="B5461" s="19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1">
        <v>4.1439999999999992</v>
      </c>
      <c r="R5461" s="1">
        <v>4</v>
      </c>
      <c r="S5461" s="11">
        <v>-6.4232000000000014</v>
      </c>
      <c r="T5461" s="20" t="str">
        <f>VLOOKUP(N5461,Referans!A:B,2,FALSE)</f>
        <v>Ayşe Demir</v>
      </c>
      <c r="U5461" s="20" t="str">
        <f>INDEX(Referans!B:B,MATCH(N5461,Referans!A:A,0))</f>
        <v>Ayşe Demir</v>
      </c>
      <c r="V5461" s="20" t="str">
        <f t="shared" si="85"/>
        <v>ZARARLI</v>
      </c>
    </row>
    <row r="5462" spans="1:22" x14ac:dyDescent="0.25">
      <c r="A5462" s="1">
        <v>9227</v>
      </c>
      <c r="B5462" s="19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1">
        <v>52.751999999999995</v>
      </c>
      <c r="R5462" s="1">
        <v>3</v>
      </c>
      <c r="S5462" s="11">
        <v>-12.528600000000001</v>
      </c>
      <c r="T5462" s="20" t="str">
        <f>VLOOKUP(N5462,Referans!A:B,2,FALSE)</f>
        <v>Ayşe Demir</v>
      </c>
      <c r="U5462" s="20" t="str">
        <f>INDEX(Referans!B:B,MATCH(N5462,Referans!A:A,0))</f>
        <v>Ayşe Demir</v>
      </c>
      <c r="V5462" s="20" t="str">
        <f t="shared" si="85"/>
        <v>ZARARLI</v>
      </c>
    </row>
    <row r="5463" spans="1:22" x14ac:dyDescent="0.25">
      <c r="A5463" s="1">
        <v>9228</v>
      </c>
      <c r="B5463" s="19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1">
        <v>381.35999999999996</v>
      </c>
      <c r="R5463" s="1">
        <v>7</v>
      </c>
      <c r="S5463" s="11">
        <v>106.78080000000003</v>
      </c>
      <c r="T5463" s="20" t="str">
        <f>VLOOKUP(N5463,Referans!A:B,2,FALSE)</f>
        <v>Ayşe Demir</v>
      </c>
      <c r="U5463" s="20" t="str">
        <f>INDEX(Referans!B:B,MATCH(N5463,Referans!A:A,0))</f>
        <v>Ayşe Demir</v>
      </c>
      <c r="V5463" s="20" t="str">
        <f t="shared" si="85"/>
        <v>KARLI</v>
      </c>
    </row>
    <row r="5464" spans="1:22" x14ac:dyDescent="0.25">
      <c r="A5464" s="1">
        <v>9230</v>
      </c>
      <c r="B5464" s="19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1">
        <v>15.192</v>
      </c>
      <c r="R5464" s="1">
        <v>3</v>
      </c>
      <c r="S5464" s="11">
        <v>5.5070999999999994</v>
      </c>
      <c r="T5464" s="20" t="str">
        <f>VLOOKUP(N5464,Referans!A:B,2,FALSE)</f>
        <v>Ayşe Demir</v>
      </c>
      <c r="U5464" s="20" t="str">
        <f>INDEX(Referans!B:B,MATCH(N5464,Referans!A:A,0))</f>
        <v>Ayşe Demir</v>
      </c>
      <c r="V5464" s="20" t="str">
        <f t="shared" si="85"/>
        <v>KARLI</v>
      </c>
    </row>
    <row r="5465" spans="1:22" x14ac:dyDescent="0.25">
      <c r="A5465" s="1">
        <v>9231</v>
      </c>
      <c r="B5465" s="19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1">
        <v>58.320000000000007</v>
      </c>
      <c r="R5465" s="1">
        <v>9</v>
      </c>
      <c r="S5465" s="11">
        <v>27.993600000000001</v>
      </c>
      <c r="T5465" s="20" t="str">
        <f>VLOOKUP(N5465,Referans!A:B,2,FALSE)</f>
        <v>Ayşe Demir</v>
      </c>
      <c r="U5465" s="20" t="str">
        <f>INDEX(Referans!B:B,MATCH(N5465,Referans!A:A,0))</f>
        <v>Ayşe Demir</v>
      </c>
      <c r="V5465" s="20" t="str">
        <f t="shared" si="85"/>
        <v>KARLI</v>
      </c>
    </row>
    <row r="5466" spans="1:22" x14ac:dyDescent="0.25">
      <c r="A5466" s="1">
        <v>9233</v>
      </c>
      <c r="B5466" s="19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1">
        <v>94.679999999999993</v>
      </c>
      <c r="R5466" s="1">
        <v>9</v>
      </c>
      <c r="S5466" s="11">
        <v>31.244399999999995</v>
      </c>
      <c r="T5466" s="20" t="str">
        <f>VLOOKUP(N5466,Referans!A:B,2,FALSE)</f>
        <v>Ahmet Yılmaz</v>
      </c>
      <c r="U5466" s="20" t="str">
        <f>INDEX(Referans!B:B,MATCH(N5466,Referans!A:A,0))</f>
        <v>Ahmet Yılmaz</v>
      </c>
      <c r="V5466" s="20" t="str">
        <f t="shared" si="85"/>
        <v>KARLI</v>
      </c>
    </row>
    <row r="5467" spans="1:22" x14ac:dyDescent="0.25">
      <c r="A5467" s="1">
        <v>9234</v>
      </c>
      <c r="B5467" s="19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1">
        <v>23.669999999999998</v>
      </c>
      <c r="R5467" s="1">
        <v>3</v>
      </c>
      <c r="S5467" s="11">
        <v>0.94679999999999698</v>
      </c>
      <c r="T5467" s="20" t="str">
        <f>VLOOKUP(N5467,Referans!A:B,2,FALSE)</f>
        <v>Ayşe Demir</v>
      </c>
      <c r="U5467" s="20" t="str">
        <f>INDEX(Referans!B:B,MATCH(N5467,Referans!A:A,0))</f>
        <v>Ayşe Demir</v>
      </c>
      <c r="V5467" s="20" t="str">
        <f t="shared" si="85"/>
        <v>KARLI</v>
      </c>
    </row>
    <row r="5468" spans="1:22" x14ac:dyDescent="0.25">
      <c r="A5468" s="1">
        <v>9235</v>
      </c>
      <c r="B5468" s="19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1">
        <v>1091.1680000000001</v>
      </c>
      <c r="R5468" s="1">
        <v>4</v>
      </c>
      <c r="S5468" s="11">
        <v>68.197999999999979</v>
      </c>
      <c r="T5468" s="20" t="str">
        <f>VLOOKUP(N5468,Referans!A:B,2,FALSE)</f>
        <v>Mehmet Kaya</v>
      </c>
      <c r="U5468" s="20" t="str">
        <f>INDEX(Referans!B:B,MATCH(N5468,Referans!A:A,0))</f>
        <v>Mehmet Kaya</v>
      </c>
      <c r="V5468" s="20" t="str">
        <f t="shared" si="85"/>
        <v>KARLI</v>
      </c>
    </row>
    <row r="5469" spans="1:22" x14ac:dyDescent="0.25">
      <c r="A5469" s="1">
        <v>9236</v>
      </c>
      <c r="B5469" s="19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1">
        <v>18.689999999999998</v>
      </c>
      <c r="R5469" s="1">
        <v>7</v>
      </c>
      <c r="S5469" s="11">
        <v>5.2332000000000001</v>
      </c>
      <c r="T5469" s="20" t="str">
        <f>VLOOKUP(N5469,Referans!A:B,2,FALSE)</f>
        <v>Ayşe Demir</v>
      </c>
      <c r="U5469" s="20" t="str">
        <f>INDEX(Referans!B:B,MATCH(N5469,Referans!A:A,0))</f>
        <v>Ayşe Demir</v>
      </c>
      <c r="V5469" s="20" t="str">
        <f t="shared" si="85"/>
        <v>KARLI</v>
      </c>
    </row>
    <row r="5470" spans="1:22" x14ac:dyDescent="0.25">
      <c r="A5470" s="1">
        <v>9237</v>
      </c>
      <c r="B5470" s="19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1">
        <v>568.72800000000007</v>
      </c>
      <c r="R5470" s="1">
        <v>3</v>
      </c>
      <c r="S5470" s="11">
        <v>28.436399999999935</v>
      </c>
      <c r="T5470" s="20" t="str">
        <f>VLOOKUP(N5470,Referans!A:B,2,FALSE)</f>
        <v>Ahmet Yılmaz</v>
      </c>
      <c r="U5470" s="20" t="str">
        <f>INDEX(Referans!B:B,MATCH(N5470,Referans!A:A,0))</f>
        <v>Ahmet Yılmaz</v>
      </c>
      <c r="V5470" s="20" t="str">
        <f t="shared" si="85"/>
        <v>KARLI</v>
      </c>
    </row>
    <row r="5471" spans="1:22" x14ac:dyDescent="0.25">
      <c r="A5471" s="1">
        <v>9238</v>
      </c>
      <c r="B5471" s="19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1">
        <v>7.3120000000000012</v>
      </c>
      <c r="R5471" s="1">
        <v>1</v>
      </c>
      <c r="S5471" s="11">
        <v>2.5591999999999997</v>
      </c>
      <c r="T5471" s="20" t="str">
        <f>VLOOKUP(N5471,Referans!A:B,2,FALSE)</f>
        <v>Ayşe Demir</v>
      </c>
      <c r="U5471" s="20" t="str">
        <f>INDEX(Referans!B:B,MATCH(N5471,Referans!A:A,0))</f>
        <v>Ayşe Demir</v>
      </c>
      <c r="V5471" s="20" t="str">
        <f t="shared" si="85"/>
        <v>KARLI</v>
      </c>
    </row>
    <row r="5472" spans="1:22" x14ac:dyDescent="0.25">
      <c r="A5472" s="1">
        <v>9239</v>
      </c>
      <c r="B5472" s="19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1">
        <v>147.56800000000001</v>
      </c>
      <c r="R5472" s="1">
        <v>2</v>
      </c>
      <c r="S5472" s="11">
        <v>-3.6892000000000067</v>
      </c>
      <c r="T5472" s="20" t="str">
        <f>VLOOKUP(N5472,Referans!A:B,2,FALSE)</f>
        <v>Ahmet Yılmaz</v>
      </c>
      <c r="U5472" s="20" t="str">
        <f>INDEX(Referans!B:B,MATCH(N5472,Referans!A:A,0))</f>
        <v>Ahmet Yılmaz</v>
      </c>
      <c r="V5472" s="20" t="str">
        <f t="shared" si="85"/>
        <v>ZARARLI</v>
      </c>
    </row>
    <row r="5473" spans="1:22" x14ac:dyDescent="0.25">
      <c r="A5473" s="1">
        <v>9240</v>
      </c>
      <c r="B5473" s="19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1">
        <v>56.783999999999999</v>
      </c>
      <c r="R5473" s="1">
        <v>7</v>
      </c>
      <c r="S5473" s="11">
        <v>20.584200000000003</v>
      </c>
      <c r="T5473" s="20" t="str">
        <f>VLOOKUP(N5473,Referans!A:B,2,FALSE)</f>
        <v>Ayşe Demir</v>
      </c>
      <c r="U5473" s="20" t="str">
        <f>INDEX(Referans!B:B,MATCH(N5473,Referans!A:A,0))</f>
        <v>Ayşe Demir</v>
      </c>
      <c r="V5473" s="20" t="str">
        <f t="shared" si="85"/>
        <v>KARLI</v>
      </c>
    </row>
    <row r="5474" spans="1:22" x14ac:dyDescent="0.25">
      <c r="A5474" s="1">
        <v>9241</v>
      </c>
      <c r="B5474" s="19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1">
        <v>5.6070000000000011</v>
      </c>
      <c r="R5474" s="1">
        <v>3</v>
      </c>
      <c r="S5474" s="11">
        <v>-3.9248999999999974</v>
      </c>
      <c r="T5474" s="20" t="str">
        <f>VLOOKUP(N5474,Referans!A:B,2,FALSE)</f>
        <v>Ayşe Demir</v>
      </c>
      <c r="U5474" s="20" t="str">
        <f>INDEX(Referans!B:B,MATCH(N5474,Referans!A:A,0))</f>
        <v>Ayşe Demir</v>
      </c>
      <c r="V5474" s="20" t="str">
        <f t="shared" si="85"/>
        <v>ZARARLI</v>
      </c>
    </row>
    <row r="5475" spans="1:22" x14ac:dyDescent="0.25">
      <c r="A5475" s="1">
        <v>9242</v>
      </c>
      <c r="B5475" s="19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1">
        <v>6.5760000000000005</v>
      </c>
      <c r="R5475" s="1">
        <v>3</v>
      </c>
      <c r="S5475" s="11">
        <v>0.57540000000000058</v>
      </c>
      <c r="T5475" s="20" t="str">
        <f>VLOOKUP(N5475,Referans!A:B,2,FALSE)</f>
        <v>Ayşe Demir</v>
      </c>
      <c r="U5475" s="20" t="str">
        <f>INDEX(Referans!B:B,MATCH(N5475,Referans!A:A,0))</f>
        <v>Ayşe Demir</v>
      </c>
      <c r="V5475" s="20" t="str">
        <f t="shared" si="85"/>
        <v>KARLI</v>
      </c>
    </row>
    <row r="5476" spans="1:22" x14ac:dyDescent="0.25">
      <c r="A5476" s="1">
        <v>9247</v>
      </c>
      <c r="B5476" s="19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1">
        <v>9.84</v>
      </c>
      <c r="R5476" s="1">
        <v>3</v>
      </c>
      <c r="S5476" s="11">
        <v>2.8535999999999988</v>
      </c>
      <c r="T5476" s="20" t="str">
        <f>VLOOKUP(N5476,Referans!A:B,2,FALSE)</f>
        <v>Ayşe Demir</v>
      </c>
      <c r="U5476" s="20" t="str">
        <f>INDEX(Referans!B:B,MATCH(N5476,Referans!A:A,0))</f>
        <v>Ayşe Demir</v>
      </c>
      <c r="V5476" s="20" t="str">
        <f t="shared" si="85"/>
        <v>KARLI</v>
      </c>
    </row>
    <row r="5477" spans="1:22" x14ac:dyDescent="0.25">
      <c r="A5477" s="1">
        <v>9248</v>
      </c>
      <c r="B5477" s="19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1">
        <v>2.78</v>
      </c>
      <c r="R5477" s="1">
        <v>1</v>
      </c>
      <c r="S5477" s="11">
        <v>0.72279999999999989</v>
      </c>
      <c r="T5477" s="20" t="str">
        <f>VLOOKUP(N5477,Referans!A:B,2,FALSE)</f>
        <v>Ayşe Demir</v>
      </c>
      <c r="U5477" s="20" t="str">
        <f>INDEX(Referans!B:B,MATCH(N5477,Referans!A:A,0))</f>
        <v>Ayşe Demir</v>
      </c>
      <c r="V5477" s="20" t="str">
        <f t="shared" si="85"/>
        <v>KARLI</v>
      </c>
    </row>
    <row r="5478" spans="1:22" x14ac:dyDescent="0.25">
      <c r="A5478" s="1">
        <v>9249</v>
      </c>
      <c r="B5478" s="19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1">
        <v>3.64</v>
      </c>
      <c r="R5478" s="1">
        <v>1</v>
      </c>
      <c r="S5478" s="11">
        <v>1.3649999999999998</v>
      </c>
      <c r="T5478" s="20" t="str">
        <f>VLOOKUP(N5478,Referans!A:B,2,FALSE)</f>
        <v>Ayşe Demir</v>
      </c>
      <c r="U5478" s="20" t="str">
        <f>INDEX(Referans!B:B,MATCH(N5478,Referans!A:A,0))</f>
        <v>Ayşe Demir</v>
      </c>
      <c r="V5478" s="20" t="str">
        <f t="shared" si="85"/>
        <v>KARLI</v>
      </c>
    </row>
    <row r="5479" spans="1:22" x14ac:dyDescent="0.25">
      <c r="A5479" s="1">
        <v>9250</v>
      </c>
      <c r="B5479" s="19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1">
        <v>881.93</v>
      </c>
      <c r="R5479" s="1">
        <v>7</v>
      </c>
      <c r="S5479" s="11">
        <v>220.48250000000002</v>
      </c>
      <c r="T5479" s="20" t="str">
        <f>VLOOKUP(N5479,Referans!A:B,2,FALSE)</f>
        <v>Mehmet Kaya</v>
      </c>
      <c r="U5479" s="20" t="str">
        <f>INDEX(Referans!B:B,MATCH(N5479,Referans!A:A,0))</f>
        <v>Mehmet Kaya</v>
      </c>
      <c r="V5479" s="20" t="str">
        <f t="shared" si="85"/>
        <v>KARLI</v>
      </c>
    </row>
    <row r="5480" spans="1:22" x14ac:dyDescent="0.25">
      <c r="A5480" s="1">
        <v>9251</v>
      </c>
      <c r="B5480" s="19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1">
        <v>115.84</v>
      </c>
      <c r="R5480" s="1">
        <v>8</v>
      </c>
      <c r="S5480" s="11">
        <v>54.444800000000001</v>
      </c>
      <c r="T5480" s="20" t="str">
        <f>VLOOKUP(N5480,Referans!A:B,2,FALSE)</f>
        <v>Ayşe Demir</v>
      </c>
      <c r="U5480" s="20" t="str">
        <f>INDEX(Referans!B:B,MATCH(N5480,Referans!A:A,0))</f>
        <v>Ayşe Demir</v>
      </c>
      <c r="V5480" s="20" t="str">
        <f t="shared" si="85"/>
        <v>KARLI</v>
      </c>
    </row>
    <row r="5481" spans="1:22" x14ac:dyDescent="0.25">
      <c r="A5481" s="1">
        <v>9252</v>
      </c>
      <c r="B5481" s="19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1">
        <v>107.64800000000001</v>
      </c>
      <c r="R5481" s="1">
        <v>2</v>
      </c>
      <c r="S5481" s="11">
        <v>33.639999999999986</v>
      </c>
      <c r="T5481" s="20" t="str">
        <f>VLOOKUP(N5481,Referans!A:B,2,FALSE)</f>
        <v>Ayşe Demir</v>
      </c>
      <c r="U5481" s="20" t="str">
        <f>INDEX(Referans!B:B,MATCH(N5481,Referans!A:A,0))</f>
        <v>Ayşe Demir</v>
      </c>
      <c r="V5481" s="20" t="str">
        <f t="shared" si="85"/>
        <v>KARLI</v>
      </c>
    </row>
    <row r="5482" spans="1:22" x14ac:dyDescent="0.25">
      <c r="A5482" s="1">
        <v>9253</v>
      </c>
      <c r="B5482" s="19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1">
        <v>199.95000000000002</v>
      </c>
      <c r="R5482" s="1">
        <v>5</v>
      </c>
      <c r="S5482" s="11">
        <v>63.983999999999988</v>
      </c>
      <c r="T5482" s="20" t="str">
        <f>VLOOKUP(N5482,Referans!A:B,2,FALSE)</f>
        <v>Mehmet Kaya</v>
      </c>
      <c r="U5482" s="20" t="str">
        <f>INDEX(Referans!B:B,MATCH(N5482,Referans!A:A,0))</f>
        <v>Mehmet Kaya</v>
      </c>
      <c r="V5482" s="20" t="str">
        <f t="shared" si="85"/>
        <v>KARLI</v>
      </c>
    </row>
    <row r="5483" spans="1:22" x14ac:dyDescent="0.25">
      <c r="A5483" s="1">
        <v>9254</v>
      </c>
      <c r="B5483" s="19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1">
        <v>12.96</v>
      </c>
      <c r="R5483" s="1">
        <v>2</v>
      </c>
      <c r="S5483" s="11">
        <v>6.2208000000000006</v>
      </c>
      <c r="T5483" s="20" t="str">
        <f>VLOOKUP(N5483,Referans!A:B,2,FALSE)</f>
        <v>Ayşe Demir</v>
      </c>
      <c r="U5483" s="20" t="str">
        <f>INDEX(Referans!B:B,MATCH(N5483,Referans!A:A,0))</f>
        <v>Ayşe Demir</v>
      </c>
      <c r="V5483" s="20" t="str">
        <f t="shared" si="85"/>
        <v>KARLI</v>
      </c>
    </row>
    <row r="5484" spans="1:22" x14ac:dyDescent="0.25">
      <c r="A5484" s="1">
        <v>9261</v>
      </c>
      <c r="B5484" s="19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1">
        <v>25.5</v>
      </c>
      <c r="R5484" s="1">
        <v>3</v>
      </c>
      <c r="S5484" s="11">
        <v>6.63</v>
      </c>
      <c r="T5484" s="20" t="str">
        <f>VLOOKUP(N5484,Referans!A:B,2,FALSE)</f>
        <v>Ayşe Demir</v>
      </c>
      <c r="U5484" s="20" t="str">
        <f>INDEX(Referans!B:B,MATCH(N5484,Referans!A:A,0))</f>
        <v>Ayşe Demir</v>
      </c>
      <c r="V5484" s="20" t="str">
        <f t="shared" si="85"/>
        <v>KARLI</v>
      </c>
    </row>
    <row r="5485" spans="1:22" x14ac:dyDescent="0.25">
      <c r="A5485" s="1">
        <v>9262</v>
      </c>
      <c r="B5485" s="19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1">
        <v>215.976</v>
      </c>
      <c r="R5485" s="1">
        <v>3</v>
      </c>
      <c r="S5485" s="11">
        <v>-2.6997000000000355</v>
      </c>
      <c r="T5485" s="20" t="str">
        <f>VLOOKUP(N5485,Referans!A:B,2,FALSE)</f>
        <v>Ahmet Yılmaz</v>
      </c>
      <c r="U5485" s="20" t="str">
        <f>INDEX(Referans!B:B,MATCH(N5485,Referans!A:A,0))</f>
        <v>Ahmet Yılmaz</v>
      </c>
      <c r="V5485" s="20" t="str">
        <f t="shared" si="85"/>
        <v>ZARARLI</v>
      </c>
    </row>
    <row r="5486" spans="1:22" x14ac:dyDescent="0.25">
      <c r="A5486" s="1">
        <v>9265</v>
      </c>
      <c r="B5486" s="19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1">
        <v>11.673000000000002</v>
      </c>
      <c r="R5486" s="1">
        <v>3</v>
      </c>
      <c r="S5486" s="11">
        <v>-7.782</v>
      </c>
      <c r="T5486" s="20" t="str">
        <f>VLOOKUP(N5486,Referans!A:B,2,FALSE)</f>
        <v>Ayşe Demir</v>
      </c>
      <c r="U5486" s="20" t="str">
        <f>INDEX(Referans!B:B,MATCH(N5486,Referans!A:A,0))</f>
        <v>Ayşe Demir</v>
      </c>
      <c r="V5486" s="20" t="str">
        <f t="shared" si="85"/>
        <v>ZARARLI</v>
      </c>
    </row>
    <row r="5487" spans="1:22" x14ac:dyDescent="0.25">
      <c r="A5487" s="1">
        <v>9266</v>
      </c>
      <c r="B5487" s="19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1">
        <v>64.848000000000013</v>
      </c>
      <c r="R5487" s="1">
        <v>7</v>
      </c>
      <c r="S5487" s="11">
        <v>24.317999999999998</v>
      </c>
      <c r="T5487" s="20" t="str">
        <f>VLOOKUP(N5487,Referans!A:B,2,FALSE)</f>
        <v>Ayşe Demir</v>
      </c>
      <c r="U5487" s="20" t="str">
        <f>INDEX(Referans!B:B,MATCH(N5487,Referans!A:A,0))</f>
        <v>Ayşe Demir</v>
      </c>
      <c r="V5487" s="20" t="str">
        <f t="shared" si="85"/>
        <v>KARLI</v>
      </c>
    </row>
    <row r="5488" spans="1:22" x14ac:dyDescent="0.25">
      <c r="A5488" s="1">
        <v>9270</v>
      </c>
      <c r="B5488" s="19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1">
        <v>32.088000000000001</v>
      </c>
      <c r="R5488" s="1">
        <v>7</v>
      </c>
      <c r="S5488" s="11">
        <v>11.2308</v>
      </c>
      <c r="T5488" s="20" t="str">
        <f>VLOOKUP(N5488,Referans!A:B,2,FALSE)</f>
        <v>Ayşe Demir</v>
      </c>
      <c r="U5488" s="20" t="str">
        <f>INDEX(Referans!B:B,MATCH(N5488,Referans!A:A,0))</f>
        <v>Ayşe Demir</v>
      </c>
      <c r="V5488" s="20" t="str">
        <f t="shared" si="85"/>
        <v>KARLI</v>
      </c>
    </row>
    <row r="5489" spans="1:22" x14ac:dyDescent="0.25">
      <c r="A5489" s="1">
        <v>9271</v>
      </c>
      <c r="B5489" s="19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1">
        <v>4305.5520000000006</v>
      </c>
      <c r="R5489" s="1">
        <v>6</v>
      </c>
      <c r="S5489" s="11">
        <v>1453.1237999999996</v>
      </c>
      <c r="T5489" s="20" t="str">
        <f>VLOOKUP(N5489,Referans!A:B,2,FALSE)</f>
        <v>Ayşe Demir</v>
      </c>
      <c r="U5489" s="20" t="str">
        <f>INDEX(Referans!B:B,MATCH(N5489,Referans!A:A,0))</f>
        <v>Ayşe Demir</v>
      </c>
      <c r="V5489" s="20" t="str">
        <f t="shared" si="85"/>
        <v>KARLI</v>
      </c>
    </row>
    <row r="5490" spans="1:22" x14ac:dyDescent="0.25">
      <c r="A5490" s="1">
        <v>9272</v>
      </c>
      <c r="B5490" s="19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1">
        <v>10.02</v>
      </c>
      <c r="R5490" s="1">
        <v>3</v>
      </c>
      <c r="S5490" s="11">
        <v>4.4088000000000012</v>
      </c>
      <c r="T5490" s="20" t="str">
        <f>VLOOKUP(N5490,Referans!A:B,2,FALSE)</f>
        <v>Ahmet Yılmaz</v>
      </c>
      <c r="U5490" s="20" t="str">
        <f>INDEX(Referans!B:B,MATCH(N5490,Referans!A:A,0))</f>
        <v>Ahmet Yılmaz</v>
      </c>
      <c r="V5490" s="20" t="str">
        <f t="shared" si="85"/>
        <v>KARLI</v>
      </c>
    </row>
    <row r="5491" spans="1:22" x14ac:dyDescent="0.25">
      <c r="A5491" s="1">
        <v>9273</v>
      </c>
      <c r="B5491" s="19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1">
        <v>631.96</v>
      </c>
      <c r="R5491" s="1">
        <v>4</v>
      </c>
      <c r="S5491" s="11">
        <v>303.3408</v>
      </c>
      <c r="T5491" s="20" t="str">
        <f>VLOOKUP(N5491,Referans!A:B,2,FALSE)</f>
        <v>Mehmet Kaya</v>
      </c>
      <c r="U5491" s="20" t="str">
        <f>INDEX(Referans!B:B,MATCH(N5491,Referans!A:A,0))</f>
        <v>Mehmet Kaya</v>
      </c>
      <c r="V5491" s="20" t="str">
        <f t="shared" si="85"/>
        <v>KARLI</v>
      </c>
    </row>
    <row r="5492" spans="1:22" x14ac:dyDescent="0.25">
      <c r="A5492" s="1">
        <v>9274</v>
      </c>
      <c r="B5492" s="19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1">
        <v>1577.94</v>
      </c>
      <c r="R5492" s="1">
        <v>3</v>
      </c>
      <c r="S5492" s="11">
        <v>757.41120000000001</v>
      </c>
      <c r="T5492" s="20" t="str">
        <f>VLOOKUP(N5492,Referans!A:B,2,FALSE)</f>
        <v>Ayşe Demir</v>
      </c>
      <c r="U5492" s="20" t="str">
        <f>INDEX(Referans!B:B,MATCH(N5492,Referans!A:A,0))</f>
        <v>Ayşe Demir</v>
      </c>
      <c r="V5492" s="20" t="str">
        <f t="shared" si="85"/>
        <v>KARLI</v>
      </c>
    </row>
    <row r="5493" spans="1:22" x14ac:dyDescent="0.25">
      <c r="A5493" s="1">
        <v>9276</v>
      </c>
      <c r="B5493" s="19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1">
        <v>184.70400000000001</v>
      </c>
      <c r="R5493" s="1">
        <v>6</v>
      </c>
      <c r="S5493" s="11">
        <v>13.852799999999995</v>
      </c>
      <c r="T5493" s="20" t="str">
        <f>VLOOKUP(N5493,Referans!A:B,2,FALSE)</f>
        <v>Ayşe Demir</v>
      </c>
      <c r="U5493" s="20" t="str">
        <f>INDEX(Referans!B:B,MATCH(N5493,Referans!A:A,0))</f>
        <v>Ayşe Demir</v>
      </c>
      <c r="V5493" s="20" t="str">
        <f t="shared" si="85"/>
        <v>KARLI</v>
      </c>
    </row>
    <row r="5494" spans="1:22" x14ac:dyDescent="0.25">
      <c r="A5494" s="1">
        <v>9277</v>
      </c>
      <c r="B5494" s="19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1">
        <v>47.92</v>
      </c>
      <c r="R5494" s="1">
        <v>2</v>
      </c>
      <c r="S5494" s="11">
        <v>11.98</v>
      </c>
      <c r="T5494" s="20" t="str">
        <f>VLOOKUP(N5494,Referans!A:B,2,FALSE)</f>
        <v>Mehmet Kaya</v>
      </c>
      <c r="U5494" s="20" t="str">
        <f>INDEX(Referans!B:B,MATCH(N5494,Referans!A:A,0))</f>
        <v>Mehmet Kaya</v>
      </c>
      <c r="V5494" s="20" t="str">
        <f t="shared" si="85"/>
        <v>KARLI</v>
      </c>
    </row>
    <row r="5495" spans="1:22" x14ac:dyDescent="0.25">
      <c r="A5495" s="1">
        <v>9278</v>
      </c>
      <c r="B5495" s="19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1">
        <v>15.936000000000002</v>
      </c>
      <c r="R5495" s="1">
        <v>4</v>
      </c>
      <c r="S5495" s="11">
        <v>5.1791999999999998</v>
      </c>
      <c r="T5495" s="20" t="str">
        <f>VLOOKUP(N5495,Referans!A:B,2,FALSE)</f>
        <v>Ayşe Demir</v>
      </c>
      <c r="U5495" s="20" t="str">
        <f>INDEX(Referans!B:B,MATCH(N5495,Referans!A:A,0))</f>
        <v>Ayşe Demir</v>
      </c>
      <c r="V5495" s="20" t="str">
        <f t="shared" si="85"/>
        <v>KARLI</v>
      </c>
    </row>
    <row r="5496" spans="1:22" x14ac:dyDescent="0.25">
      <c r="A5496" s="1">
        <v>9279</v>
      </c>
      <c r="B5496" s="19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1">
        <v>8.0010000000000012</v>
      </c>
      <c r="R5496" s="1">
        <v>7</v>
      </c>
      <c r="S5496" s="11">
        <v>-5.6006999999999962</v>
      </c>
      <c r="T5496" s="20" t="str">
        <f>VLOOKUP(N5496,Referans!A:B,2,FALSE)</f>
        <v>Ayşe Demir</v>
      </c>
      <c r="U5496" s="20" t="str">
        <f>INDEX(Referans!B:B,MATCH(N5496,Referans!A:A,0))</f>
        <v>Ayşe Demir</v>
      </c>
      <c r="V5496" s="20" t="str">
        <f t="shared" si="85"/>
        <v>ZARARLI</v>
      </c>
    </row>
    <row r="5497" spans="1:22" x14ac:dyDescent="0.25">
      <c r="A5497" s="1">
        <v>9280</v>
      </c>
      <c r="B5497" s="19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1">
        <v>398.97199999999998</v>
      </c>
      <c r="R5497" s="1">
        <v>2</v>
      </c>
      <c r="S5497" s="11">
        <v>-28.49799999999999</v>
      </c>
      <c r="T5497" s="20" t="str">
        <f>VLOOKUP(N5497,Referans!A:B,2,FALSE)</f>
        <v>Ahmet Yılmaz</v>
      </c>
      <c r="U5497" s="20" t="str">
        <f>INDEX(Referans!B:B,MATCH(N5497,Referans!A:A,0))</f>
        <v>Ahmet Yılmaz</v>
      </c>
      <c r="V5497" s="20" t="str">
        <f t="shared" si="85"/>
        <v>ZARARLI</v>
      </c>
    </row>
    <row r="5498" spans="1:22" x14ac:dyDescent="0.25">
      <c r="A5498" s="1">
        <v>9281</v>
      </c>
      <c r="B5498" s="19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1">
        <v>163.88</v>
      </c>
      <c r="R5498" s="1">
        <v>2</v>
      </c>
      <c r="S5498" s="11">
        <v>40.97</v>
      </c>
      <c r="T5498" s="20" t="str">
        <f>VLOOKUP(N5498,Referans!A:B,2,FALSE)</f>
        <v>Ahmet Yılmaz</v>
      </c>
      <c r="U5498" s="20" t="str">
        <f>INDEX(Referans!B:B,MATCH(N5498,Referans!A:A,0))</f>
        <v>Ahmet Yılmaz</v>
      </c>
      <c r="V5498" s="20" t="str">
        <f t="shared" si="85"/>
        <v>KARLI</v>
      </c>
    </row>
    <row r="5499" spans="1:22" x14ac:dyDescent="0.25">
      <c r="A5499" s="1">
        <v>9282</v>
      </c>
      <c r="B5499" s="19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1">
        <v>67.900000000000006</v>
      </c>
      <c r="R5499" s="1">
        <v>5</v>
      </c>
      <c r="S5499" s="11">
        <v>20.369999999999997</v>
      </c>
      <c r="T5499" s="20" t="str">
        <f>VLOOKUP(N5499,Referans!A:B,2,FALSE)</f>
        <v>Ayşe Demir</v>
      </c>
      <c r="U5499" s="20" t="str">
        <f>INDEX(Referans!B:B,MATCH(N5499,Referans!A:A,0))</f>
        <v>Ayşe Demir</v>
      </c>
      <c r="V5499" s="20" t="str">
        <f t="shared" si="85"/>
        <v>KARLI</v>
      </c>
    </row>
    <row r="5500" spans="1:22" x14ac:dyDescent="0.25">
      <c r="A5500" s="1">
        <v>9283</v>
      </c>
      <c r="B5500" s="19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1">
        <v>72.224000000000004</v>
      </c>
      <c r="R5500" s="1">
        <v>4</v>
      </c>
      <c r="S5500" s="11">
        <v>25.278400000000001</v>
      </c>
      <c r="T5500" s="20" t="str">
        <f>VLOOKUP(N5500,Referans!A:B,2,FALSE)</f>
        <v>Ayşe Demir</v>
      </c>
      <c r="U5500" s="20" t="str">
        <f>INDEX(Referans!B:B,MATCH(N5500,Referans!A:A,0))</f>
        <v>Ayşe Demir</v>
      </c>
      <c r="V5500" s="20" t="str">
        <f t="shared" si="85"/>
        <v>KARLI</v>
      </c>
    </row>
    <row r="5501" spans="1:22" x14ac:dyDescent="0.25">
      <c r="A5501" s="1">
        <v>9284</v>
      </c>
      <c r="B5501" s="19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1">
        <v>11.696</v>
      </c>
      <c r="R5501" s="1">
        <v>2</v>
      </c>
      <c r="S5501" s="11">
        <v>3.9473999999999996</v>
      </c>
      <c r="T5501" s="20" t="str">
        <f>VLOOKUP(N5501,Referans!A:B,2,FALSE)</f>
        <v>Ayşe Demir</v>
      </c>
      <c r="U5501" s="20" t="str">
        <f>INDEX(Referans!B:B,MATCH(N5501,Referans!A:A,0))</f>
        <v>Ayşe Demir</v>
      </c>
      <c r="V5501" s="20" t="str">
        <f t="shared" si="85"/>
        <v>KARLI</v>
      </c>
    </row>
    <row r="5502" spans="1:22" x14ac:dyDescent="0.25">
      <c r="A5502" s="1">
        <v>9287</v>
      </c>
      <c r="B5502" s="19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1">
        <v>6.8879999999999981</v>
      </c>
      <c r="R5502" s="1">
        <v>3</v>
      </c>
      <c r="S5502" s="11">
        <v>-11.020800000000005</v>
      </c>
      <c r="T5502" s="20" t="str">
        <f>VLOOKUP(N5502,Referans!A:B,2,FALSE)</f>
        <v>Ayşe Demir</v>
      </c>
      <c r="U5502" s="20" t="str">
        <f>INDEX(Referans!B:B,MATCH(N5502,Referans!A:A,0))</f>
        <v>Ayşe Demir</v>
      </c>
      <c r="V5502" s="20" t="str">
        <f t="shared" si="85"/>
        <v>ZARARLI</v>
      </c>
    </row>
    <row r="5503" spans="1:22" x14ac:dyDescent="0.25">
      <c r="A5503" s="1">
        <v>9288</v>
      </c>
      <c r="B5503" s="19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1">
        <v>457.4849999999999</v>
      </c>
      <c r="R5503" s="1">
        <v>3</v>
      </c>
      <c r="S5503" s="11">
        <v>-84.961500000000029</v>
      </c>
      <c r="T5503" s="20" t="str">
        <f>VLOOKUP(N5503,Referans!A:B,2,FALSE)</f>
        <v>Ahmet Yılmaz</v>
      </c>
      <c r="U5503" s="20" t="str">
        <f>INDEX(Referans!B:B,MATCH(N5503,Referans!A:A,0))</f>
        <v>Ahmet Yılmaz</v>
      </c>
      <c r="V5503" s="20" t="str">
        <f t="shared" si="85"/>
        <v>ZARARLI</v>
      </c>
    </row>
    <row r="5504" spans="1:22" x14ac:dyDescent="0.25">
      <c r="A5504" s="1">
        <v>9289</v>
      </c>
      <c r="B5504" s="19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1">
        <v>1079.316</v>
      </c>
      <c r="R5504" s="1">
        <v>6</v>
      </c>
      <c r="S5504" s="11">
        <v>-15.418800000000203</v>
      </c>
      <c r="T5504" s="20" t="str">
        <f>VLOOKUP(N5504,Referans!A:B,2,FALSE)</f>
        <v>Ahmet Yılmaz</v>
      </c>
      <c r="U5504" s="20" t="str">
        <f>INDEX(Referans!B:B,MATCH(N5504,Referans!A:A,0))</f>
        <v>Ahmet Yılmaz</v>
      </c>
      <c r="V5504" s="20" t="str">
        <f t="shared" si="85"/>
        <v>ZARARLI</v>
      </c>
    </row>
    <row r="5505" spans="1:22" x14ac:dyDescent="0.25">
      <c r="A5505" s="1">
        <v>9293</v>
      </c>
      <c r="B5505" s="19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1">
        <v>0.55599999999999983</v>
      </c>
      <c r="R5505" s="1">
        <v>1</v>
      </c>
      <c r="S5505" s="11">
        <v>-0.94520000000000004</v>
      </c>
      <c r="T5505" s="20" t="str">
        <f>VLOOKUP(N5505,Referans!A:B,2,FALSE)</f>
        <v>Ayşe Demir</v>
      </c>
      <c r="U5505" s="20" t="str">
        <f>INDEX(Referans!B:B,MATCH(N5505,Referans!A:A,0))</f>
        <v>Ayşe Demir</v>
      </c>
      <c r="V5505" s="20" t="str">
        <f t="shared" si="85"/>
        <v>ZARARLI</v>
      </c>
    </row>
    <row r="5506" spans="1:22" x14ac:dyDescent="0.25">
      <c r="A5506" s="1">
        <v>9294</v>
      </c>
      <c r="B5506" s="19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1">
        <v>43.8</v>
      </c>
      <c r="R5506" s="1">
        <v>6</v>
      </c>
      <c r="S5506" s="11">
        <v>20.585999999999999</v>
      </c>
      <c r="T5506" s="20" t="str">
        <f>VLOOKUP(N5506,Referans!A:B,2,FALSE)</f>
        <v>Ayşe Demir</v>
      </c>
      <c r="U5506" s="20" t="str">
        <f>INDEX(Referans!B:B,MATCH(N5506,Referans!A:A,0))</f>
        <v>Ayşe Demir</v>
      </c>
      <c r="V5506" s="20" t="str">
        <f t="shared" ref="V5506:V5569" si="86">IF(S5506&gt;0,"KARLI",IF(S5506=0,"KAR VEYA ZARAR YOK","ZARARLI"))</f>
        <v>KARLI</v>
      </c>
    </row>
    <row r="5507" spans="1:22" x14ac:dyDescent="0.25">
      <c r="A5507" s="1">
        <v>9295</v>
      </c>
      <c r="B5507" s="19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1">
        <v>13.872000000000002</v>
      </c>
      <c r="R5507" s="1">
        <v>3</v>
      </c>
      <c r="S5507" s="11">
        <v>5.0286000000000008</v>
      </c>
      <c r="T5507" s="20" t="str">
        <f>VLOOKUP(N5507,Referans!A:B,2,FALSE)</f>
        <v>Ayşe Demir</v>
      </c>
      <c r="U5507" s="20" t="str">
        <f>INDEX(Referans!B:B,MATCH(N5507,Referans!A:A,0))</f>
        <v>Ayşe Demir</v>
      </c>
      <c r="V5507" s="20" t="str">
        <f t="shared" si="86"/>
        <v>KARLI</v>
      </c>
    </row>
    <row r="5508" spans="1:22" x14ac:dyDescent="0.25">
      <c r="A5508" s="1">
        <v>9296</v>
      </c>
      <c r="B5508" s="19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1">
        <v>115.96</v>
      </c>
      <c r="R5508" s="1">
        <v>4</v>
      </c>
      <c r="S5508" s="11">
        <v>-64.937599999999989</v>
      </c>
      <c r="T5508" s="20" t="str">
        <f>VLOOKUP(N5508,Referans!A:B,2,FALSE)</f>
        <v>Ahmet Yılmaz</v>
      </c>
      <c r="U5508" s="20" t="str">
        <f>INDEX(Referans!B:B,MATCH(N5508,Referans!A:A,0))</f>
        <v>Ahmet Yılmaz</v>
      </c>
      <c r="V5508" s="20" t="str">
        <f t="shared" si="86"/>
        <v>ZARARLI</v>
      </c>
    </row>
    <row r="5509" spans="1:22" x14ac:dyDescent="0.25">
      <c r="A5509" s="1">
        <v>9311</v>
      </c>
      <c r="B5509" s="19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1">
        <v>146.68800000000002</v>
      </c>
      <c r="R5509" s="1">
        <v>8</v>
      </c>
      <c r="S5509" s="11">
        <v>45.839999999999996</v>
      </c>
      <c r="T5509" s="20" t="str">
        <f>VLOOKUP(N5509,Referans!A:B,2,FALSE)</f>
        <v>Ayşe Demir</v>
      </c>
      <c r="U5509" s="20" t="str">
        <f>INDEX(Referans!B:B,MATCH(N5509,Referans!A:A,0))</f>
        <v>Ayşe Demir</v>
      </c>
      <c r="V5509" s="20" t="str">
        <f t="shared" si="86"/>
        <v>KARLI</v>
      </c>
    </row>
    <row r="5510" spans="1:22" x14ac:dyDescent="0.25">
      <c r="A5510" s="1">
        <v>9312</v>
      </c>
      <c r="B5510" s="19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1">
        <v>4.9280000000000008</v>
      </c>
      <c r="R5510" s="1">
        <v>2</v>
      </c>
      <c r="S5510" s="11">
        <v>1.7247999999999997</v>
      </c>
      <c r="T5510" s="20" t="str">
        <f>VLOOKUP(N5510,Referans!A:B,2,FALSE)</f>
        <v>Ayşe Demir</v>
      </c>
      <c r="U5510" s="20" t="str">
        <f>INDEX(Referans!B:B,MATCH(N5510,Referans!A:A,0))</f>
        <v>Ayşe Demir</v>
      </c>
      <c r="V5510" s="20" t="str">
        <f t="shared" si="86"/>
        <v>KARLI</v>
      </c>
    </row>
    <row r="5511" spans="1:22" x14ac:dyDescent="0.25">
      <c r="A5511" s="1">
        <v>9313</v>
      </c>
      <c r="B5511" s="19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1">
        <v>63.488</v>
      </c>
      <c r="R5511" s="1">
        <v>4</v>
      </c>
      <c r="S5511" s="11">
        <v>4.7616000000000014</v>
      </c>
      <c r="T5511" s="20" t="str">
        <f>VLOOKUP(N5511,Referans!A:B,2,FALSE)</f>
        <v>Ayşe Demir</v>
      </c>
      <c r="U5511" s="20" t="str">
        <f>INDEX(Referans!B:B,MATCH(N5511,Referans!A:A,0))</f>
        <v>Ayşe Demir</v>
      </c>
      <c r="V5511" s="20" t="str">
        <f t="shared" si="86"/>
        <v>KARLI</v>
      </c>
    </row>
    <row r="5512" spans="1:22" x14ac:dyDescent="0.25">
      <c r="A5512" s="1">
        <v>9316</v>
      </c>
      <c r="B5512" s="19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1">
        <v>118.78199999999998</v>
      </c>
      <c r="R5512" s="1">
        <v>3</v>
      </c>
      <c r="S5512" s="11">
        <v>-27.715799999999994</v>
      </c>
      <c r="T5512" s="20" t="str">
        <f>VLOOKUP(N5512,Referans!A:B,2,FALSE)</f>
        <v>Mehmet Kaya</v>
      </c>
      <c r="U5512" s="20" t="str">
        <f>INDEX(Referans!B:B,MATCH(N5512,Referans!A:A,0))</f>
        <v>Mehmet Kaya</v>
      </c>
      <c r="V5512" s="20" t="str">
        <f t="shared" si="86"/>
        <v>ZARARLI</v>
      </c>
    </row>
    <row r="5513" spans="1:22" x14ac:dyDescent="0.25">
      <c r="A5513" s="1">
        <v>9317</v>
      </c>
      <c r="B5513" s="19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1">
        <v>769.18400000000008</v>
      </c>
      <c r="R5513" s="1">
        <v>4</v>
      </c>
      <c r="S5513" s="11">
        <v>-163.45159999999996</v>
      </c>
      <c r="T5513" s="20" t="str">
        <f>VLOOKUP(N5513,Referans!A:B,2,FALSE)</f>
        <v>Ayşe Demir</v>
      </c>
      <c r="U5513" s="20" t="str">
        <f>INDEX(Referans!B:B,MATCH(N5513,Referans!A:A,0))</f>
        <v>Ayşe Demir</v>
      </c>
      <c r="V5513" s="20" t="str">
        <f t="shared" si="86"/>
        <v>ZARARLI</v>
      </c>
    </row>
    <row r="5514" spans="1:22" x14ac:dyDescent="0.25">
      <c r="A5514" s="1">
        <v>9318</v>
      </c>
      <c r="B5514" s="19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1">
        <v>47.904000000000003</v>
      </c>
      <c r="R5514" s="1">
        <v>1</v>
      </c>
      <c r="S5514" s="11">
        <v>-2.9940000000000015</v>
      </c>
      <c r="T5514" s="20" t="str">
        <f>VLOOKUP(N5514,Referans!A:B,2,FALSE)</f>
        <v>Mehmet Kaya</v>
      </c>
      <c r="U5514" s="20" t="str">
        <f>INDEX(Referans!B:B,MATCH(N5514,Referans!A:A,0))</f>
        <v>Mehmet Kaya</v>
      </c>
      <c r="V5514" s="20" t="str">
        <f t="shared" si="86"/>
        <v>ZARARLI</v>
      </c>
    </row>
    <row r="5515" spans="1:22" x14ac:dyDescent="0.25">
      <c r="A5515" s="1">
        <v>9319</v>
      </c>
      <c r="B5515" s="19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1">
        <v>13.36</v>
      </c>
      <c r="R5515" s="1">
        <v>2</v>
      </c>
      <c r="S5515" s="11">
        <v>6.4127999999999998</v>
      </c>
      <c r="T5515" s="20" t="str">
        <f>VLOOKUP(N5515,Referans!A:B,2,FALSE)</f>
        <v>Ayşe Demir</v>
      </c>
      <c r="U5515" s="20" t="str">
        <f>INDEX(Referans!B:B,MATCH(N5515,Referans!A:A,0))</f>
        <v>Ayşe Demir</v>
      </c>
      <c r="V5515" s="20" t="str">
        <f t="shared" si="86"/>
        <v>KARLI</v>
      </c>
    </row>
    <row r="5516" spans="1:22" x14ac:dyDescent="0.25">
      <c r="A5516" s="1">
        <v>9320</v>
      </c>
      <c r="B5516" s="19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1">
        <v>163.76400000000001</v>
      </c>
      <c r="R5516" s="1">
        <v>2</v>
      </c>
      <c r="S5516" s="11">
        <v>25.474399999999999</v>
      </c>
      <c r="T5516" s="20" t="str">
        <f>VLOOKUP(N5516,Referans!A:B,2,FALSE)</f>
        <v>Ahmet Yılmaz</v>
      </c>
      <c r="U5516" s="20" t="str">
        <f>INDEX(Referans!B:B,MATCH(N5516,Referans!A:A,0))</f>
        <v>Ahmet Yılmaz</v>
      </c>
      <c r="V5516" s="20" t="str">
        <f t="shared" si="86"/>
        <v>KARLI</v>
      </c>
    </row>
    <row r="5517" spans="1:22" x14ac:dyDescent="0.25">
      <c r="A5517" s="1">
        <v>9321</v>
      </c>
      <c r="B5517" s="19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1">
        <v>183.92</v>
      </c>
      <c r="R5517" s="1">
        <v>4</v>
      </c>
      <c r="S5517" s="11">
        <v>31.266399999999976</v>
      </c>
      <c r="T5517" s="20" t="str">
        <f>VLOOKUP(N5517,Referans!A:B,2,FALSE)</f>
        <v>Ahmet Yılmaz</v>
      </c>
      <c r="U5517" s="20" t="str">
        <f>INDEX(Referans!B:B,MATCH(N5517,Referans!A:A,0))</f>
        <v>Ahmet Yılmaz</v>
      </c>
      <c r="V5517" s="20" t="str">
        <f t="shared" si="86"/>
        <v>KARLI</v>
      </c>
    </row>
    <row r="5518" spans="1:22" x14ac:dyDescent="0.25">
      <c r="A5518" s="1">
        <v>9322</v>
      </c>
      <c r="B5518" s="19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1">
        <v>11.376000000000001</v>
      </c>
      <c r="R5518" s="1">
        <v>3</v>
      </c>
      <c r="S5518" s="11">
        <v>-5.6879999999999988</v>
      </c>
      <c r="T5518" s="20" t="str">
        <f>VLOOKUP(N5518,Referans!A:B,2,FALSE)</f>
        <v>Ahmet Yılmaz</v>
      </c>
      <c r="U5518" s="20" t="str">
        <f>INDEX(Referans!B:B,MATCH(N5518,Referans!A:A,0))</f>
        <v>Ahmet Yılmaz</v>
      </c>
      <c r="V5518" s="20" t="str">
        <f t="shared" si="86"/>
        <v>ZARARLI</v>
      </c>
    </row>
    <row r="5519" spans="1:22" x14ac:dyDescent="0.25">
      <c r="A5519" s="1">
        <v>9323</v>
      </c>
      <c r="B5519" s="19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1">
        <v>66.112000000000009</v>
      </c>
      <c r="R5519" s="1">
        <v>4</v>
      </c>
      <c r="S5519" s="11">
        <v>-84.292799999999986</v>
      </c>
      <c r="T5519" s="20" t="str">
        <f>VLOOKUP(N5519,Referans!A:B,2,FALSE)</f>
        <v>Ahmet Yılmaz</v>
      </c>
      <c r="U5519" s="20" t="str">
        <f>INDEX(Referans!B:B,MATCH(N5519,Referans!A:A,0))</f>
        <v>Ahmet Yılmaz</v>
      </c>
      <c r="V5519" s="20" t="str">
        <f t="shared" si="86"/>
        <v>ZARARLI</v>
      </c>
    </row>
    <row r="5520" spans="1:22" x14ac:dyDescent="0.25">
      <c r="A5520" s="1">
        <v>9324</v>
      </c>
      <c r="B5520" s="19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1">
        <v>211.04</v>
      </c>
      <c r="R5520" s="1">
        <v>8</v>
      </c>
      <c r="S5520" s="11">
        <v>97.078399999999988</v>
      </c>
      <c r="T5520" s="20" t="str">
        <f>VLOOKUP(N5520,Referans!A:B,2,FALSE)</f>
        <v>Ayşe Demir</v>
      </c>
      <c r="U5520" s="20" t="str">
        <f>INDEX(Referans!B:B,MATCH(N5520,Referans!A:A,0))</f>
        <v>Ayşe Demir</v>
      </c>
      <c r="V5520" s="20" t="str">
        <f t="shared" si="86"/>
        <v>KARLI</v>
      </c>
    </row>
    <row r="5521" spans="1:22" x14ac:dyDescent="0.25">
      <c r="A5521" s="1">
        <v>9325</v>
      </c>
      <c r="B5521" s="19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1">
        <v>594.81600000000003</v>
      </c>
      <c r="R5521" s="1">
        <v>2</v>
      </c>
      <c r="S5521" s="11">
        <v>59.481600000000014</v>
      </c>
      <c r="T5521" s="20" t="str">
        <f>VLOOKUP(N5521,Referans!A:B,2,FALSE)</f>
        <v>Ahmet Yılmaz</v>
      </c>
      <c r="U5521" s="20" t="str">
        <f>INDEX(Referans!B:B,MATCH(N5521,Referans!A:A,0))</f>
        <v>Ahmet Yılmaz</v>
      </c>
      <c r="V5521" s="20" t="str">
        <f t="shared" si="86"/>
        <v>KARLI</v>
      </c>
    </row>
    <row r="5522" spans="1:22" x14ac:dyDescent="0.25">
      <c r="A5522" s="1">
        <v>9326</v>
      </c>
      <c r="B5522" s="19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1">
        <v>72.960000000000008</v>
      </c>
      <c r="R5522" s="1">
        <v>3</v>
      </c>
      <c r="S5522" s="11">
        <v>23.711999999999996</v>
      </c>
      <c r="T5522" s="20" t="str">
        <f>VLOOKUP(N5522,Referans!A:B,2,FALSE)</f>
        <v>Ayşe Demir</v>
      </c>
      <c r="U5522" s="20" t="str">
        <f>INDEX(Referans!B:B,MATCH(N5522,Referans!A:A,0))</f>
        <v>Ayşe Demir</v>
      </c>
      <c r="V5522" s="20" t="str">
        <f t="shared" si="86"/>
        <v>KARLI</v>
      </c>
    </row>
    <row r="5523" spans="1:22" x14ac:dyDescent="0.25">
      <c r="A5523" s="1">
        <v>9327</v>
      </c>
      <c r="B5523" s="19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1">
        <v>80.959999999999994</v>
      </c>
      <c r="R5523" s="1">
        <v>4</v>
      </c>
      <c r="S5523" s="11">
        <v>34.812800000000003</v>
      </c>
      <c r="T5523" s="20" t="str">
        <f>VLOOKUP(N5523,Referans!A:B,2,FALSE)</f>
        <v>Ahmet Yılmaz</v>
      </c>
      <c r="U5523" s="20" t="str">
        <f>INDEX(Referans!B:B,MATCH(N5523,Referans!A:A,0))</f>
        <v>Ahmet Yılmaz</v>
      </c>
      <c r="V5523" s="20" t="str">
        <f t="shared" si="86"/>
        <v>KARLI</v>
      </c>
    </row>
    <row r="5524" spans="1:22" x14ac:dyDescent="0.25">
      <c r="A5524" s="1">
        <v>9328</v>
      </c>
      <c r="B5524" s="19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1">
        <v>455.71199999999999</v>
      </c>
      <c r="R5524" s="1">
        <v>2</v>
      </c>
      <c r="S5524" s="11">
        <v>34.178400000000011</v>
      </c>
      <c r="T5524" s="20" t="str">
        <f>VLOOKUP(N5524,Referans!A:B,2,FALSE)</f>
        <v>Mehmet Kaya</v>
      </c>
      <c r="U5524" s="20" t="str">
        <f>INDEX(Referans!B:B,MATCH(N5524,Referans!A:A,0))</f>
        <v>Mehmet Kaya</v>
      </c>
      <c r="V5524" s="20" t="str">
        <f t="shared" si="86"/>
        <v>KARLI</v>
      </c>
    </row>
    <row r="5525" spans="1:22" x14ac:dyDescent="0.25">
      <c r="A5525" s="1">
        <v>9329</v>
      </c>
      <c r="B5525" s="19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1">
        <v>25.98</v>
      </c>
      <c r="R5525" s="1">
        <v>1</v>
      </c>
      <c r="S5525" s="11">
        <v>7.2744</v>
      </c>
      <c r="T5525" s="20" t="str">
        <f>VLOOKUP(N5525,Referans!A:B,2,FALSE)</f>
        <v>Ayşe Demir</v>
      </c>
      <c r="U5525" s="20" t="str">
        <f>INDEX(Referans!B:B,MATCH(N5525,Referans!A:A,0))</f>
        <v>Ayşe Demir</v>
      </c>
      <c r="V5525" s="20" t="str">
        <f t="shared" si="86"/>
        <v>KARLI</v>
      </c>
    </row>
    <row r="5526" spans="1:22" x14ac:dyDescent="0.25">
      <c r="A5526" s="1">
        <v>9332</v>
      </c>
      <c r="B5526" s="19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1">
        <v>859.2</v>
      </c>
      <c r="R5526" s="1">
        <v>3</v>
      </c>
      <c r="S5526" s="11">
        <v>75.180000000000064</v>
      </c>
      <c r="T5526" s="20" t="str">
        <f>VLOOKUP(N5526,Referans!A:B,2,FALSE)</f>
        <v>Mehmet Kaya</v>
      </c>
      <c r="U5526" s="20" t="str">
        <f>INDEX(Referans!B:B,MATCH(N5526,Referans!A:A,0))</f>
        <v>Mehmet Kaya</v>
      </c>
      <c r="V5526" s="20" t="str">
        <f t="shared" si="86"/>
        <v>KARLI</v>
      </c>
    </row>
    <row r="5527" spans="1:22" x14ac:dyDescent="0.25">
      <c r="A5527" s="1">
        <v>9333</v>
      </c>
      <c r="B5527" s="19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1">
        <v>195.68</v>
      </c>
      <c r="R5527" s="1">
        <v>4</v>
      </c>
      <c r="S5527" s="11">
        <v>50.876800000000003</v>
      </c>
      <c r="T5527" s="20" t="str">
        <f>VLOOKUP(N5527,Referans!A:B,2,FALSE)</f>
        <v>Ayşe Demir</v>
      </c>
      <c r="U5527" s="20" t="str">
        <f>INDEX(Referans!B:B,MATCH(N5527,Referans!A:A,0))</f>
        <v>Ayşe Demir</v>
      </c>
      <c r="V5527" s="20" t="str">
        <f t="shared" si="86"/>
        <v>KARLI</v>
      </c>
    </row>
    <row r="5528" spans="1:22" x14ac:dyDescent="0.25">
      <c r="A5528" s="1">
        <v>9334</v>
      </c>
      <c r="B5528" s="19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1">
        <v>14.2</v>
      </c>
      <c r="R5528" s="1">
        <v>4</v>
      </c>
      <c r="S5528" s="11">
        <v>6.6739999999999995</v>
      </c>
      <c r="T5528" s="20" t="str">
        <f>VLOOKUP(N5528,Referans!A:B,2,FALSE)</f>
        <v>Ayşe Demir</v>
      </c>
      <c r="U5528" s="20" t="str">
        <f>INDEX(Referans!B:B,MATCH(N5528,Referans!A:A,0))</f>
        <v>Ayşe Demir</v>
      </c>
      <c r="V5528" s="20" t="str">
        <f t="shared" si="86"/>
        <v>KARLI</v>
      </c>
    </row>
    <row r="5529" spans="1:22" x14ac:dyDescent="0.25">
      <c r="A5529" s="1">
        <v>9335</v>
      </c>
      <c r="B5529" s="19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1">
        <v>314.35199999999998</v>
      </c>
      <c r="R5529" s="1">
        <v>3</v>
      </c>
      <c r="S5529" s="11">
        <v>-15.71759999999999</v>
      </c>
      <c r="T5529" s="20" t="str">
        <f>VLOOKUP(N5529,Referans!A:B,2,FALSE)</f>
        <v>Ahmet Yılmaz</v>
      </c>
      <c r="U5529" s="20" t="str">
        <f>INDEX(Referans!B:B,MATCH(N5529,Referans!A:A,0))</f>
        <v>Ahmet Yılmaz</v>
      </c>
      <c r="V5529" s="20" t="str">
        <f t="shared" si="86"/>
        <v>ZARARLI</v>
      </c>
    </row>
    <row r="5530" spans="1:22" x14ac:dyDescent="0.25">
      <c r="A5530" s="1">
        <v>9336</v>
      </c>
      <c r="B5530" s="19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1">
        <v>4.6079999999999997</v>
      </c>
      <c r="R5530" s="1">
        <v>2</v>
      </c>
      <c r="S5530" s="11">
        <v>1.4975999999999996</v>
      </c>
      <c r="T5530" s="20" t="str">
        <f>VLOOKUP(N5530,Referans!A:B,2,FALSE)</f>
        <v>Ayşe Demir</v>
      </c>
      <c r="U5530" s="20" t="str">
        <f>INDEX(Referans!B:B,MATCH(N5530,Referans!A:A,0))</f>
        <v>Ayşe Demir</v>
      </c>
      <c r="V5530" s="20" t="str">
        <f t="shared" si="86"/>
        <v>KARLI</v>
      </c>
    </row>
    <row r="5531" spans="1:22" x14ac:dyDescent="0.25">
      <c r="A5531" s="1">
        <v>9337</v>
      </c>
      <c r="B5531" s="19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1">
        <v>17.899999999999999</v>
      </c>
      <c r="R5531" s="1">
        <v>5</v>
      </c>
      <c r="S5531" s="11">
        <v>8.7710000000000008</v>
      </c>
      <c r="T5531" s="20" t="str">
        <f>VLOOKUP(N5531,Referans!A:B,2,FALSE)</f>
        <v>Ayşe Demir</v>
      </c>
      <c r="U5531" s="20" t="str">
        <f>INDEX(Referans!B:B,MATCH(N5531,Referans!A:A,0))</f>
        <v>Ayşe Demir</v>
      </c>
      <c r="V5531" s="20" t="str">
        <f t="shared" si="86"/>
        <v>KARLI</v>
      </c>
    </row>
    <row r="5532" spans="1:22" x14ac:dyDescent="0.25">
      <c r="A5532" s="1">
        <v>9343</v>
      </c>
      <c r="B5532" s="19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1">
        <v>51.184000000000012</v>
      </c>
      <c r="R5532" s="1">
        <v>7</v>
      </c>
      <c r="S5532" s="11">
        <v>19.193999999999999</v>
      </c>
      <c r="T5532" s="20" t="str">
        <f>VLOOKUP(N5532,Referans!A:B,2,FALSE)</f>
        <v>Ayşe Demir</v>
      </c>
      <c r="U5532" s="20" t="str">
        <f>INDEX(Referans!B:B,MATCH(N5532,Referans!A:A,0))</f>
        <v>Ayşe Demir</v>
      </c>
      <c r="V5532" s="20" t="str">
        <f t="shared" si="86"/>
        <v>KARLI</v>
      </c>
    </row>
    <row r="5533" spans="1:22" x14ac:dyDescent="0.25">
      <c r="A5533" s="1">
        <v>9344</v>
      </c>
      <c r="B5533" s="19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1">
        <v>455.97</v>
      </c>
      <c r="R5533" s="1">
        <v>5</v>
      </c>
      <c r="S5533" s="11">
        <v>-106.39299999999997</v>
      </c>
      <c r="T5533" s="20" t="str">
        <f>VLOOKUP(N5533,Referans!A:B,2,FALSE)</f>
        <v>Ahmet Yılmaz</v>
      </c>
      <c r="U5533" s="20" t="str">
        <f>INDEX(Referans!B:B,MATCH(N5533,Referans!A:A,0))</f>
        <v>Ahmet Yılmaz</v>
      </c>
      <c r="V5533" s="20" t="str">
        <f t="shared" si="86"/>
        <v>ZARARLI</v>
      </c>
    </row>
    <row r="5534" spans="1:22" x14ac:dyDescent="0.25">
      <c r="A5534" s="1">
        <v>9345</v>
      </c>
      <c r="B5534" s="19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1">
        <v>5.7150000000000016</v>
      </c>
      <c r="R5534" s="1">
        <v>5</v>
      </c>
      <c r="S5534" s="11">
        <v>-4.7625000000000011</v>
      </c>
      <c r="T5534" s="20" t="str">
        <f>VLOOKUP(N5534,Referans!A:B,2,FALSE)</f>
        <v>Ayşe Demir</v>
      </c>
      <c r="U5534" s="20" t="str">
        <f>INDEX(Referans!B:B,MATCH(N5534,Referans!A:A,0))</f>
        <v>Ayşe Demir</v>
      </c>
      <c r="V5534" s="20" t="str">
        <f t="shared" si="86"/>
        <v>ZARARLI</v>
      </c>
    </row>
    <row r="5535" spans="1:22" x14ac:dyDescent="0.25">
      <c r="A5535" s="1">
        <v>9346</v>
      </c>
      <c r="B5535" s="19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1">
        <v>57.593999999999994</v>
      </c>
      <c r="R5535" s="1">
        <v>1</v>
      </c>
      <c r="S5535" s="11">
        <v>-11.518799999999999</v>
      </c>
      <c r="T5535" s="20" t="str">
        <f>VLOOKUP(N5535,Referans!A:B,2,FALSE)</f>
        <v>Mehmet Kaya</v>
      </c>
      <c r="U5535" s="20" t="str">
        <f>INDEX(Referans!B:B,MATCH(N5535,Referans!A:A,0))</f>
        <v>Mehmet Kaya</v>
      </c>
      <c r="V5535" s="20" t="str">
        <f t="shared" si="86"/>
        <v>ZARARLI</v>
      </c>
    </row>
    <row r="5536" spans="1:22" x14ac:dyDescent="0.25">
      <c r="A5536" s="1">
        <v>9347</v>
      </c>
      <c r="B5536" s="19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1">
        <v>30.144000000000002</v>
      </c>
      <c r="R5536" s="1">
        <v>2</v>
      </c>
      <c r="S5536" s="11">
        <v>8.2896000000000001</v>
      </c>
      <c r="T5536" s="20" t="str">
        <f>VLOOKUP(N5536,Referans!A:B,2,FALSE)</f>
        <v>Ahmet Yılmaz</v>
      </c>
      <c r="U5536" s="20" t="str">
        <f>INDEX(Referans!B:B,MATCH(N5536,Referans!A:A,0))</f>
        <v>Ahmet Yılmaz</v>
      </c>
      <c r="V5536" s="20" t="str">
        <f t="shared" si="86"/>
        <v>KARLI</v>
      </c>
    </row>
    <row r="5537" spans="1:22" x14ac:dyDescent="0.25">
      <c r="A5537" s="1">
        <v>9348</v>
      </c>
      <c r="B5537" s="19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1">
        <v>899.43</v>
      </c>
      <c r="R5537" s="1">
        <v>5</v>
      </c>
      <c r="S5537" s="11">
        <v>-12.84900000000016</v>
      </c>
      <c r="T5537" s="20" t="str">
        <f>VLOOKUP(N5537,Referans!A:B,2,FALSE)</f>
        <v>Ahmet Yılmaz</v>
      </c>
      <c r="U5537" s="20" t="str">
        <f>INDEX(Referans!B:B,MATCH(N5537,Referans!A:A,0))</f>
        <v>Ahmet Yılmaz</v>
      </c>
      <c r="V5537" s="20" t="str">
        <f t="shared" si="86"/>
        <v>ZARARLI</v>
      </c>
    </row>
    <row r="5538" spans="1:22" x14ac:dyDescent="0.25">
      <c r="A5538" s="1">
        <v>9349</v>
      </c>
      <c r="B5538" s="19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1">
        <v>842.72</v>
      </c>
      <c r="R5538" s="1">
        <v>8</v>
      </c>
      <c r="S5538" s="11">
        <v>202.25279999999998</v>
      </c>
      <c r="T5538" s="20" t="str">
        <f>VLOOKUP(N5538,Referans!A:B,2,FALSE)</f>
        <v>Ahmet Yılmaz</v>
      </c>
      <c r="U5538" s="20" t="str">
        <f>INDEX(Referans!B:B,MATCH(N5538,Referans!A:A,0))</f>
        <v>Ahmet Yılmaz</v>
      </c>
      <c r="V5538" s="20" t="str">
        <f t="shared" si="86"/>
        <v>KARLI</v>
      </c>
    </row>
    <row r="5539" spans="1:22" x14ac:dyDescent="0.25">
      <c r="A5539" s="1">
        <v>9350</v>
      </c>
      <c r="B5539" s="19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1">
        <v>41.96</v>
      </c>
      <c r="R5539" s="1">
        <v>2</v>
      </c>
      <c r="S5539" s="11">
        <v>10.909600000000001</v>
      </c>
      <c r="T5539" s="20" t="str">
        <f>VLOOKUP(N5539,Referans!A:B,2,FALSE)</f>
        <v>Ahmet Yılmaz</v>
      </c>
      <c r="U5539" s="20" t="str">
        <f>INDEX(Referans!B:B,MATCH(N5539,Referans!A:A,0))</f>
        <v>Ahmet Yılmaz</v>
      </c>
      <c r="V5539" s="20" t="str">
        <f t="shared" si="86"/>
        <v>KARLI</v>
      </c>
    </row>
    <row r="5540" spans="1:22" x14ac:dyDescent="0.25">
      <c r="A5540" s="1">
        <v>9351</v>
      </c>
      <c r="B5540" s="19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1">
        <v>13.216000000000001</v>
      </c>
      <c r="R5540" s="1">
        <v>4</v>
      </c>
      <c r="S5540" s="11">
        <v>4.4603999999999999</v>
      </c>
      <c r="T5540" s="20" t="str">
        <f>VLOOKUP(N5540,Referans!A:B,2,FALSE)</f>
        <v>Ayşe Demir</v>
      </c>
      <c r="U5540" s="20" t="str">
        <f>INDEX(Referans!B:B,MATCH(N5540,Referans!A:A,0))</f>
        <v>Ayşe Demir</v>
      </c>
      <c r="V5540" s="20" t="str">
        <f t="shared" si="86"/>
        <v>KARLI</v>
      </c>
    </row>
    <row r="5541" spans="1:22" x14ac:dyDescent="0.25">
      <c r="A5541" s="1">
        <v>9352</v>
      </c>
      <c r="B5541" s="19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1">
        <v>184.75200000000001</v>
      </c>
      <c r="R5541" s="1">
        <v>3</v>
      </c>
      <c r="S5541" s="11">
        <v>-20.784600000000012</v>
      </c>
      <c r="T5541" s="20" t="str">
        <f>VLOOKUP(N5541,Referans!A:B,2,FALSE)</f>
        <v>Ahmet Yılmaz</v>
      </c>
      <c r="U5541" s="20" t="str">
        <f>INDEX(Referans!B:B,MATCH(N5541,Referans!A:A,0))</f>
        <v>Ahmet Yılmaz</v>
      </c>
      <c r="V5541" s="20" t="str">
        <f t="shared" si="86"/>
        <v>ZARARLI</v>
      </c>
    </row>
    <row r="5542" spans="1:22" x14ac:dyDescent="0.25">
      <c r="A5542" s="1">
        <v>9353</v>
      </c>
      <c r="B5542" s="19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1">
        <v>520.46399999999994</v>
      </c>
      <c r="R5542" s="1">
        <v>2</v>
      </c>
      <c r="S5542" s="11">
        <v>-14.870399999999961</v>
      </c>
      <c r="T5542" s="20" t="str">
        <f>VLOOKUP(N5542,Referans!A:B,2,FALSE)</f>
        <v>Ahmet Yılmaz</v>
      </c>
      <c r="U5542" s="20" t="str">
        <f>INDEX(Referans!B:B,MATCH(N5542,Referans!A:A,0))</f>
        <v>Ahmet Yılmaz</v>
      </c>
      <c r="V5542" s="20" t="str">
        <f t="shared" si="86"/>
        <v>ZARARLI</v>
      </c>
    </row>
    <row r="5543" spans="1:22" x14ac:dyDescent="0.25">
      <c r="A5543" s="1">
        <v>9354</v>
      </c>
      <c r="B5543" s="19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1">
        <v>11.423999999999999</v>
      </c>
      <c r="R5543" s="1">
        <v>3</v>
      </c>
      <c r="S5543" s="11">
        <v>3.7127999999999988</v>
      </c>
      <c r="T5543" s="20" t="str">
        <f>VLOOKUP(N5543,Referans!A:B,2,FALSE)</f>
        <v>Ayşe Demir</v>
      </c>
      <c r="U5543" s="20" t="str">
        <f>INDEX(Referans!B:B,MATCH(N5543,Referans!A:A,0))</f>
        <v>Ayşe Demir</v>
      </c>
      <c r="V5543" s="20" t="str">
        <f t="shared" si="86"/>
        <v>KARLI</v>
      </c>
    </row>
    <row r="5544" spans="1:22" x14ac:dyDescent="0.25">
      <c r="A5544" s="1">
        <v>9358</v>
      </c>
      <c r="B5544" s="19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1">
        <v>43.120000000000005</v>
      </c>
      <c r="R5544" s="1">
        <v>5</v>
      </c>
      <c r="S5544" s="11">
        <v>15.091999999999995</v>
      </c>
      <c r="T5544" s="20" t="str">
        <f>VLOOKUP(N5544,Referans!A:B,2,FALSE)</f>
        <v>Ayşe Demir</v>
      </c>
      <c r="U5544" s="20" t="str">
        <f>INDEX(Referans!B:B,MATCH(N5544,Referans!A:A,0))</f>
        <v>Ayşe Demir</v>
      </c>
      <c r="V5544" s="20" t="str">
        <f t="shared" si="86"/>
        <v>KARLI</v>
      </c>
    </row>
    <row r="5545" spans="1:22" x14ac:dyDescent="0.25">
      <c r="A5545" s="1">
        <v>9359</v>
      </c>
      <c r="B5545" s="19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1">
        <v>313.72199999999998</v>
      </c>
      <c r="R5545" s="1">
        <v>3</v>
      </c>
      <c r="S5545" s="11">
        <v>-99.34529999999998</v>
      </c>
      <c r="T5545" s="20" t="str">
        <f>VLOOKUP(N5545,Referans!A:B,2,FALSE)</f>
        <v>Ahmet Yılmaz</v>
      </c>
      <c r="U5545" s="20" t="str">
        <f>INDEX(Referans!B:B,MATCH(N5545,Referans!A:A,0))</f>
        <v>Ahmet Yılmaz</v>
      </c>
      <c r="V5545" s="20" t="str">
        <f t="shared" si="86"/>
        <v>ZARARLI</v>
      </c>
    </row>
    <row r="5546" spans="1:22" x14ac:dyDescent="0.25">
      <c r="A5546" s="1">
        <v>9360</v>
      </c>
      <c r="B5546" s="19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1">
        <v>45.98</v>
      </c>
      <c r="R5546" s="1">
        <v>1</v>
      </c>
      <c r="S5546" s="11">
        <v>7.816599999999994</v>
      </c>
      <c r="T5546" s="20" t="str">
        <f>VLOOKUP(N5546,Referans!A:B,2,FALSE)</f>
        <v>Ahmet Yılmaz</v>
      </c>
      <c r="U5546" s="20" t="str">
        <f>INDEX(Referans!B:B,MATCH(N5546,Referans!A:A,0))</f>
        <v>Ahmet Yılmaz</v>
      </c>
      <c r="V5546" s="20" t="str">
        <f t="shared" si="86"/>
        <v>KARLI</v>
      </c>
    </row>
    <row r="5547" spans="1:22" x14ac:dyDescent="0.25">
      <c r="A5547" s="1">
        <v>9361</v>
      </c>
      <c r="B5547" s="19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1">
        <v>428.68</v>
      </c>
      <c r="R5547" s="1">
        <v>7</v>
      </c>
      <c r="S5547" s="11">
        <v>0</v>
      </c>
      <c r="T5547" s="20" t="str">
        <f>VLOOKUP(N5547,Referans!A:B,2,FALSE)</f>
        <v>Ayşe Demir</v>
      </c>
      <c r="U5547" s="20" t="str">
        <f>INDEX(Referans!B:B,MATCH(N5547,Referans!A:A,0))</f>
        <v>Ayşe Demir</v>
      </c>
      <c r="V5547" s="20" t="str">
        <f t="shared" si="86"/>
        <v>KAR VEYA ZARAR YOK</v>
      </c>
    </row>
    <row r="5548" spans="1:22" x14ac:dyDescent="0.25">
      <c r="A5548" s="1">
        <v>9362</v>
      </c>
      <c r="B5548" s="19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1">
        <v>30.576000000000001</v>
      </c>
      <c r="R5548" s="1">
        <v>6</v>
      </c>
      <c r="S5548" s="11">
        <v>10.3194</v>
      </c>
      <c r="T5548" s="20" t="str">
        <f>VLOOKUP(N5548,Referans!A:B,2,FALSE)</f>
        <v>Ayşe Demir</v>
      </c>
      <c r="U5548" s="20" t="str">
        <f>INDEX(Referans!B:B,MATCH(N5548,Referans!A:A,0))</f>
        <v>Ayşe Demir</v>
      </c>
      <c r="V5548" s="20" t="str">
        <f t="shared" si="86"/>
        <v>KARLI</v>
      </c>
    </row>
    <row r="5549" spans="1:22" x14ac:dyDescent="0.25">
      <c r="A5549" s="1">
        <v>9363</v>
      </c>
      <c r="B5549" s="19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1">
        <v>13.020000000000001</v>
      </c>
      <c r="R5549" s="1">
        <v>7</v>
      </c>
      <c r="S5549" s="11">
        <v>0.3906000000000005</v>
      </c>
      <c r="T5549" s="20" t="str">
        <f>VLOOKUP(N5549,Referans!A:B,2,FALSE)</f>
        <v>Ayşe Demir</v>
      </c>
      <c r="U5549" s="20" t="str">
        <f>INDEX(Referans!B:B,MATCH(N5549,Referans!A:A,0))</f>
        <v>Ayşe Demir</v>
      </c>
      <c r="V5549" s="20" t="str">
        <f t="shared" si="86"/>
        <v>KARLI</v>
      </c>
    </row>
    <row r="5550" spans="1:22" x14ac:dyDescent="0.25">
      <c r="A5550" s="1">
        <v>9364</v>
      </c>
      <c r="B5550" s="19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1">
        <v>22.14</v>
      </c>
      <c r="R5550" s="1">
        <v>3</v>
      </c>
      <c r="S5550" s="11">
        <v>6.4205999999999976</v>
      </c>
      <c r="T5550" s="20" t="str">
        <f>VLOOKUP(N5550,Referans!A:B,2,FALSE)</f>
        <v>Ahmet Yılmaz</v>
      </c>
      <c r="U5550" s="20" t="str">
        <f>INDEX(Referans!B:B,MATCH(N5550,Referans!A:A,0))</f>
        <v>Ahmet Yılmaz</v>
      </c>
      <c r="V5550" s="20" t="str">
        <f t="shared" si="86"/>
        <v>KARLI</v>
      </c>
    </row>
    <row r="5551" spans="1:22" x14ac:dyDescent="0.25">
      <c r="A5551" s="1">
        <v>9365</v>
      </c>
      <c r="B5551" s="19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1">
        <v>359.32</v>
      </c>
      <c r="R5551" s="1">
        <v>4</v>
      </c>
      <c r="S5551" s="11">
        <v>7.1863999999999919</v>
      </c>
      <c r="T5551" s="20" t="str">
        <f>VLOOKUP(N5551,Referans!A:B,2,FALSE)</f>
        <v>Ayşe Demir</v>
      </c>
      <c r="U5551" s="20" t="str">
        <f>INDEX(Referans!B:B,MATCH(N5551,Referans!A:A,0))</f>
        <v>Ayşe Demir</v>
      </c>
      <c r="V5551" s="20" t="str">
        <f t="shared" si="86"/>
        <v>KARLI</v>
      </c>
    </row>
    <row r="5552" spans="1:22" x14ac:dyDescent="0.25">
      <c r="A5552" s="1">
        <v>9369</v>
      </c>
      <c r="B5552" s="19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1">
        <v>37.94</v>
      </c>
      <c r="R5552" s="1">
        <v>2</v>
      </c>
      <c r="S5552" s="11">
        <v>18.211199999999998</v>
      </c>
      <c r="T5552" s="20" t="str">
        <f>VLOOKUP(N5552,Referans!A:B,2,FALSE)</f>
        <v>Ayşe Demir</v>
      </c>
      <c r="U5552" s="20" t="str">
        <f>INDEX(Referans!B:B,MATCH(N5552,Referans!A:A,0))</f>
        <v>Ayşe Demir</v>
      </c>
      <c r="V5552" s="20" t="str">
        <f t="shared" si="86"/>
        <v>KARLI</v>
      </c>
    </row>
    <row r="5553" spans="1:22" x14ac:dyDescent="0.25">
      <c r="A5553" s="1">
        <v>9370</v>
      </c>
      <c r="B5553" s="19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1">
        <v>272.96999999999997</v>
      </c>
      <c r="R5553" s="1">
        <v>3</v>
      </c>
      <c r="S5553" s="11">
        <v>43.675200000000018</v>
      </c>
      <c r="T5553" s="20" t="str">
        <f>VLOOKUP(N5553,Referans!A:B,2,FALSE)</f>
        <v>Ahmet Yılmaz</v>
      </c>
      <c r="U5553" s="20" t="str">
        <f>INDEX(Referans!B:B,MATCH(N5553,Referans!A:A,0))</f>
        <v>Ahmet Yılmaz</v>
      </c>
      <c r="V5553" s="20" t="str">
        <f t="shared" si="86"/>
        <v>KARLI</v>
      </c>
    </row>
    <row r="5554" spans="1:22" x14ac:dyDescent="0.25">
      <c r="A5554" s="1">
        <v>9374</v>
      </c>
      <c r="B5554" s="19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1">
        <v>419.94399999999996</v>
      </c>
      <c r="R5554" s="1">
        <v>7</v>
      </c>
      <c r="S5554" s="11">
        <v>52.492999999999967</v>
      </c>
      <c r="T5554" s="20" t="str">
        <f>VLOOKUP(N5554,Referans!A:B,2,FALSE)</f>
        <v>Mehmet Kaya</v>
      </c>
      <c r="U5554" s="20" t="str">
        <f>INDEX(Referans!B:B,MATCH(N5554,Referans!A:A,0))</f>
        <v>Mehmet Kaya</v>
      </c>
      <c r="V5554" s="20" t="str">
        <f t="shared" si="86"/>
        <v>KARLI</v>
      </c>
    </row>
    <row r="5555" spans="1:22" x14ac:dyDescent="0.25">
      <c r="A5555" s="1">
        <v>9375</v>
      </c>
      <c r="B5555" s="19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1">
        <v>61.38</v>
      </c>
      <c r="R5555" s="1">
        <v>6</v>
      </c>
      <c r="S5555" s="11">
        <v>15.958800000000004</v>
      </c>
      <c r="T5555" s="20" t="str">
        <f>VLOOKUP(N5555,Referans!A:B,2,FALSE)</f>
        <v>Ayşe Demir</v>
      </c>
      <c r="U5555" s="20" t="str">
        <f>INDEX(Referans!B:B,MATCH(N5555,Referans!A:A,0))</f>
        <v>Ayşe Demir</v>
      </c>
      <c r="V5555" s="20" t="str">
        <f t="shared" si="86"/>
        <v>KARLI</v>
      </c>
    </row>
    <row r="5556" spans="1:22" x14ac:dyDescent="0.25">
      <c r="A5556" s="1">
        <v>9377</v>
      </c>
      <c r="B5556" s="19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1">
        <v>31.799999999999997</v>
      </c>
      <c r="R5556" s="1">
        <v>3</v>
      </c>
      <c r="S5556" s="11">
        <v>13.674000000000003</v>
      </c>
      <c r="T5556" s="20" t="str">
        <f>VLOOKUP(N5556,Referans!A:B,2,FALSE)</f>
        <v>Mehmet Kaya</v>
      </c>
      <c r="U5556" s="20" t="str">
        <f>INDEX(Referans!B:B,MATCH(N5556,Referans!A:A,0))</f>
        <v>Mehmet Kaya</v>
      </c>
      <c r="V5556" s="20" t="str">
        <f t="shared" si="86"/>
        <v>KARLI</v>
      </c>
    </row>
    <row r="5557" spans="1:22" x14ac:dyDescent="0.25">
      <c r="A5557" s="1">
        <v>9378</v>
      </c>
      <c r="B5557" s="19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1">
        <v>32.56</v>
      </c>
      <c r="R5557" s="1">
        <v>2</v>
      </c>
      <c r="S5557" s="11">
        <v>8.465600000000002</v>
      </c>
      <c r="T5557" s="20" t="str">
        <f>VLOOKUP(N5557,Referans!A:B,2,FALSE)</f>
        <v>Ayşe Demir</v>
      </c>
      <c r="U5557" s="20" t="str">
        <f>INDEX(Referans!B:B,MATCH(N5557,Referans!A:A,0))</f>
        <v>Ayşe Demir</v>
      </c>
      <c r="V5557" s="20" t="str">
        <f t="shared" si="86"/>
        <v>KARLI</v>
      </c>
    </row>
    <row r="5558" spans="1:22" x14ac:dyDescent="0.25">
      <c r="A5558" s="1">
        <v>9379</v>
      </c>
      <c r="B5558" s="19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1">
        <v>7.0720000000000001</v>
      </c>
      <c r="R5558" s="1">
        <v>2</v>
      </c>
      <c r="S5558" s="11">
        <v>2.3868</v>
      </c>
      <c r="T5558" s="20" t="str">
        <f>VLOOKUP(N5558,Referans!A:B,2,FALSE)</f>
        <v>Ayşe Demir</v>
      </c>
      <c r="U5558" s="20" t="str">
        <f>INDEX(Referans!B:B,MATCH(N5558,Referans!A:A,0))</f>
        <v>Ayşe Demir</v>
      </c>
      <c r="V5558" s="20" t="str">
        <f t="shared" si="86"/>
        <v>KARLI</v>
      </c>
    </row>
    <row r="5559" spans="1:22" x14ac:dyDescent="0.25">
      <c r="A5559" s="1">
        <v>9385</v>
      </c>
      <c r="B5559" s="19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1">
        <v>25.92</v>
      </c>
      <c r="R5559" s="1">
        <v>4</v>
      </c>
      <c r="S5559" s="11">
        <v>12.441600000000001</v>
      </c>
      <c r="T5559" s="20" t="str">
        <f>VLOOKUP(N5559,Referans!A:B,2,FALSE)</f>
        <v>Ayşe Demir</v>
      </c>
      <c r="U5559" s="20" t="str">
        <f>INDEX(Referans!B:B,MATCH(N5559,Referans!A:A,0))</f>
        <v>Ayşe Demir</v>
      </c>
      <c r="V5559" s="20" t="str">
        <f t="shared" si="86"/>
        <v>KARLI</v>
      </c>
    </row>
    <row r="5560" spans="1:22" x14ac:dyDescent="0.25">
      <c r="A5560" s="1">
        <v>9386</v>
      </c>
      <c r="B5560" s="19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1">
        <v>120.57600000000001</v>
      </c>
      <c r="R5560" s="1">
        <v>8</v>
      </c>
      <c r="S5560" s="11">
        <v>33.1584</v>
      </c>
      <c r="T5560" s="20" t="str">
        <f>VLOOKUP(N5560,Referans!A:B,2,FALSE)</f>
        <v>Ahmet Yılmaz</v>
      </c>
      <c r="U5560" s="20" t="str">
        <f>INDEX(Referans!B:B,MATCH(N5560,Referans!A:A,0))</f>
        <v>Ahmet Yılmaz</v>
      </c>
      <c r="V5560" s="20" t="str">
        <f t="shared" si="86"/>
        <v>KARLI</v>
      </c>
    </row>
    <row r="5561" spans="1:22" x14ac:dyDescent="0.25">
      <c r="A5561" s="1">
        <v>9387</v>
      </c>
      <c r="B5561" s="19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1">
        <v>79.92</v>
      </c>
      <c r="R5561" s="1">
        <v>4</v>
      </c>
      <c r="S5561" s="11">
        <v>37.562399999999997</v>
      </c>
      <c r="T5561" s="20" t="str">
        <f>VLOOKUP(N5561,Referans!A:B,2,FALSE)</f>
        <v>Ayşe Demir</v>
      </c>
      <c r="U5561" s="20" t="str">
        <f>INDEX(Referans!B:B,MATCH(N5561,Referans!A:A,0))</f>
        <v>Ayşe Demir</v>
      </c>
      <c r="V5561" s="20" t="str">
        <f t="shared" si="86"/>
        <v>KARLI</v>
      </c>
    </row>
    <row r="5562" spans="1:22" x14ac:dyDescent="0.25">
      <c r="A5562" s="1">
        <v>9388</v>
      </c>
      <c r="B5562" s="19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1">
        <v>12.28</v>
      </c>
      <c r="R5562" s="1">
        <v>1</v>
      </c>
      <c r="S5562" s="11">
        <v>5.7715999999999994</v>
      </c>
      <c r="T5562" s="20" t="str">
        <f>VLOOKUP(N5562,Referans!A:B,2,FALSE)</f>
        <v>Ayşe Demir</v>
      </c>
      <c r="U5562" s="20" t="str">
        <f>INDEX(Referans!B:B,MATCH(N5562,Referans!A:A,0))</f>
        <v>Ayşe Demir</v>
      </c>
      <c r="V5562" s="20" t="str">
        <f t="shared" si="86"/>
        <v>KARLI</v>
      </c>
    </row>
    <row r="5563" spans="1:22" x14ac:dyDescent="0.25">
      <c r="A5563" s="1">
        <v>9389</v>
      </c>
      <c r="B5563" s="19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1">
        <v>542.93999999999994</v>
      </c>
      <c r="R5563" s="1">
        <v>3</v>
      </c>
      <c r="S5563" s="11">
        <v>152.02319999999997</v>
      </c>
      <c r="T5563" s="20" t="str">
        <f>VLOOKUP(N5563,Referans!A:B,2,FALSE)</f>
        <v>Ayşe Demir</v>
      </c>
      <c r="U5563" s="20" t="str">
        <f>INDEX(Referans!B:B,MATCH(N5563,Referans!A:A,0))</f>
        <v>Ayşe Demir</v>
      </c>
      <c r="V5563" s="20" t="str">
        <f t="shared" si="86"/>
        <v>KARLI</v>
      </c>
    </row>
    <row r="5564" spans="1:22" x14ac:dyDescent="0.25">
      <c r="A5564" s="1">
        <v>9390</v>
      </c>
      <c r="B5564" s="19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1">
        <v>2.04</v>
      </c>
      <c r="R5564" s="1">
        <v>1</v>
      </c>
      <c r="S5564" s="11">
        <v>0.95879999999999987</v>
      </c>
      <c r="T5564" s="20" t="str">
        <f>VLOOKUP(N5564,Referans!A:B,2,FALSE)</f>
        <v>Ayşe Demir</v>
      </c>
      <c r="U5564" s="20" t="str">
        <f>INDEX(Referans!B:B,MATCH(N5564,Referans!A:A,0))</f>
        <v>Ayşe Demir</v>
      </c>
      <c r="V5564" s="20" t="str">
        <f t="shared" si="86"/>
        <v>KARLI</v>
      </c>
    </row>
    <row r="5565" spans="1:22" x14ac:dyDescent="0.25">
      <c r="A5565" s="1">
        <v>9392</v>
      </c>
      <c r="B5565" s="19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1">
        <v>7.9920000000000009</v>
      </c>
      <c r="R5565" s="1">
        <v>1</v>
      </c>
      <c r="S5565" s="11">
        <v>2.5973999999999995</v>
      </c>
      <c r="T5565" s="20" t="str">
        <f>VLOOKUP(N5565,Referans!A:B,2,FALSE)</f>
        <v>Mehmet Kaya</v>
      </c>
      <c r="U5565" s="20" t="str">
        <f>INDEX(Referans!B:B,MATCH(N5565,Referans!A:A,0))</f>
        <v>Mehmet Kaya</v>
      </c>
      <c r="V5565" s="20" t="str">
        <f t="shared" si="86"/>
        <v>KARLI</v>
      </c>
    </row>
    <row r="5566" spans="1:22" x14ac:dyDescent="0.25">
      <c r="A5566" s="1">
        <v>9400</v>
      </c>
      <c r="B5566" s="19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1">
        <v>14.111999999999998</v>
      </c>
      <c r="R5566" s="1">
        <v>6</v>
      </c>
      <c r="S5566" s="11">
        <v>1.2348000000000008</v>
      </c>
      <c r="T5566" s="20" t="str">
        <f>VLOOKUP(N5566,Referans!A:B,2,FALSE)</f>
        <v>Ayşe Demir</v>
      </c>
      <c r="U5566" s="20" t="str">
        <f>INDEX(Referans!B:B,MATCH(N5566,Referans!A:A,0))</f>
        <v>Ayşe Demir</v>
      </c>
      <c r="V5566" s="20" t="str">
        <f t="shared" si="86"/>
        <v>KARLI</v>
      </c>
    </row>
    <row r="5567" spans="1:22" x14ac:dyDescent="0.25">
      <c r="A5567" s="1">
        <v>9403</v>
      </c>
      <c r="B5567" s="19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1">
        <v>209.148</v>
      </c>
      <c r="R5567" s="1">
        <v>2</v>
      </c>
      <c r="S5567" s="11">
        <v>-66.230199999999996</v>
      </c>
      <c r="T5567" s="20" t="str">
        <f>VLOOKUP(N5567,Referans!A:B,2,FALSE)</f>
        <v>Ahmet Yılmaz</v>
      </c>
      <c r="U5567" s="20" t="str">
        <f>INDEX(Referans!B:B,MATCH(N5567,Referans!A:A,0))</f>
        <v>Ahmet Yılmaz</v>
      </c>
      <c r="V5567" s="20" t="str">
        <f t="shared" si="86"/>
        <v>ZARARLI</v>
      </c>
    </row>
    <row r="5568" spans="1:22" x14ac:dyDescent="0.25">
      <c r="A5568" s="1">
        <v>9404</v>
      </c>
      <c r="B5568" s="19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1">
        <v>1591.02</v>
      </c>
      <c r="R5568" s="1">
        <v>6</v>
      </c>
      <c r="S5568" s="11">
        <v>286.38359999999989</v>
      </c>
      <c r="T5568" s="20" t="str">
        <f>VLOOKUP(N5568,Referans!A:B,2,FALSE)</f>
        <v>Ayşe Demir</v>
      </c>
      <c r="U5568" s="20" t="str">
        <f>INDEX(Referans!B:B,MATCH(N5568,Referans!A:A,0))</f>
        <v>Ayşe Demir</v>
      </c>
      <c r="V5568" s="20" t="str">
        <f t="shared" si="86"/>
        <v>KARLI</v>
      </c>
    </row>
    <row r="5569" spans="1:22" x14ac:dyDescent="0.25">
      <c r="A5569" s="1">
        <v>9405</v>
      </c>
      <c r="B5569" s="19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1">
        <v>7.92</v>
      </c>
      <c r="R5569" s="1">
        <v>5</v>
      </c>
      <c r="S5569" s="11">
        <v>1.6829999999999994</v>
      </c>
      <c r="T5569" s="20" t="str">
        <f>VLOOKUP(N5569,Referans!A:B,2,FALSE)</f>
        <v>Ayşe Demir</v>
      </c>
      <c r="U5569" s="20" t="str">
        <f>INDEX(Referans!B:B,MATCH(N5569,Referans!A:A,0))</f>
        <v>Ayşe Demir</v>
      </c>
      <c r="V5569" s="20" t="str">
        <f t="shared" si="86"/>
        <v>KARLI</v>
      </c>
    </row>
    <row r="5570" spans="1:22" x14ac:dyDescent="0.25">
      <c r="A5570" s="1">
        <v>9408</v>
      </c>
      <c r="B5570" s="19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1">
        <v>1071</v>
      </c>
      <c r="R5570" s="1">
        <v>9</v>
      </c>
      <c r="S5570" s="11">
        <v>171.36000000000007</v>
      </c>
      <c r="T5570" s="20" t="str">
        <f>VLOOKUP(N5570,Referans!A:B,2,FALSE)</f>
        <v>Mehmet Kaya</v>
      </c>
      <c r="U5570" s="20" t="str">
        <f>INDEX(Referans!B:B,MATCH(N5570,Referans!A:A,0))</f>
        <v>Mehmet Kaya</v>
      </c>
      <c r="V5570" s="20" t="str">
        <f t="shared" ref="V5570:V5633" si="87">IF(S5570&gt;0,"KARLI",IF(S5570=0,"KAR VEYA ZARAR YOK","ZARARLI"))</f>
        <v>KARLI</v>
      </c>
    </row>
    <row r="5571" spans="1:22" x14ac:dyDescent="0.25">
      <c r="A5571" s="1">
        <v>9409</v>
      </c>
      <c r="B5571" s="19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1">
        <v>12.07</v>
      </c>
      <c r="R5571" s="1">
        <v>1</v>
      </c>
      <c r="S5571" s="11">
        <v>3.9831000000000003</v>
      </c>
      <c r="T5571" s="20" t="str">
        <f>VLOOKUP(N5571,Referans!A:B,2,FALSE)</f>
        <v>Ahmet Yılmaz</v>
      </c>
      <c r="U5571" s="20" t="str">
        <f>INDEX(Referans!B:B,MATCH(N5571,Referans!A:A,0))</f>
        <v>Ahmet Yılmaz</v>
      </c>
      <c r="V5571" s="20" t="str">
        <f t="shared" si="87"/>
        <v>KARLI</v>
      </c>
    </row>
    <row r="5572" spans="1:22" x14ac:dyDescent="0.25">
      <c r="A5572" s="1">
        <v>9410</v>
      </c>
      <c r="B5572" s="19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1">
        <v>3.2730000000000006</v>
      </c>
      <c r="R5572" s="1">
        <v>1</v>
      </c>
      <c r="S5572" s="11">
        <v>-2.5092999999999996</v>
      </c>
      <c r="T5572" s="20" t="str">
        <f>VLOOKUP(N5572,Referans!A:B,2,FALSE)</f>
        <v>Ayşe Demir</v>
      </c>
      <c r="U5572" s="20" t="str">
        <f>INDEX(Referans!B:B,MATCH(N5572,Referans!A:A,0))</f>
        <v>Ayşe Demir</v>
      </c>
      <c r="V5572" s="20" t="str">
        <f t="shared" si="87"/>
        <v>ZARARLI</v>
      </c>
    </row>
    <row r="5573" spans="1:22" x14ac:dyDescent="0.25">
      <c r="A5573" s="1">
        <v>9411</v>
      </c>
      <c r="B5573" s="19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1">
        <v>87.92</v>
      </c>
      <c r="R5573" s="1">
        <v>5</v>
      </c>
      <c r="S5573" s="11">
        <v>15.385999999999999</v>
      </c>
      <c r="T5573" s="20" t="str">
        <f>VLOOKUP(N5573,Referans!A:B,2,FALSE)</f>
        <v>Ahmet Yılmaz</v>
      </c>
      <c r="U5573" s="20" t="str">
        <f>INDEX(Referans!B:B,MATCH(N5573,Referans!A:A,0))</f>
        <v>Ahmet Yılmaz</v>
      </c>
      <c r="V5573" s="20" t="str">
        <f t="shared" si="87"/>
        <v>KARLI</v>
      </c>
    </row>
    <row r="5574" spans="1:22" x14ac:dyDescent="0.25">
      <c r="A5574" s="1">
        <v>9412</v>
      </c>
      <c r="B5574" s="19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1">
        <v>104.69600000000001</v>
      </c>
      <c r="R5574" s="1">
        <v>1</v>
      </c>
      <c r="S5574" s="11">
        <v>6.5434999999999981</v>
      </c>
      <c r="T5574" s="20" t="str">
        <f>VLOOKUP(N5574,Referans!A:B,2,FALSE)</f>
        <v>Ayşe Demir</v>
      </c>
      <c r="U5574" s="20" t="str">
        <f>INDEX(Referans!B:B,MATCH(N5574,Referans!A:A,0))</f>
        <v>Ayşe Demir</v>
      </c>
      <c r="V5574" s="20" t="str">
        <f t="shared" si="87"/>
        <v>KARLI</v>
      </c>
    </row>
    <row r="5575" spans="1:22" x14ac:dyDescent="0.25">
      <c r="A5575" s="1">
        <v>9414</v>
      </c>
      <c r="B5575" s="19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1">
        <v>6.8159999999999981</v>
      </c>
      <c r="R5575" s="1">
        <v>2</v>
      </c>
      <c r="S5575" s="11">
        <v>-11.587200000000003</v>
      </c>
      <c r="T5575" s="20" t="str">
        <f>VLOOKUP(N5575,Referans!A:B,2,FALSE)</f>
        <v>Ayşe Demir</v>
      </c>
      <c r="U5575" s="20" t="str">
        <f>INDEX(Referans!B:B,MATCH(N5575,Referans!A:A,0))</f>
        <v>Ayşe Demir</v>
      </c>
      <c r="V5575" s="20" t="str">
        <f t="shared" si="87"/>
        <v>ZARARLI</v>
      </c>
    </row>
    <row r="5576" spans="1:22" x14ac:dyDescent="0.25">
      <c r="A5576" s="1">
        <v>9420</v>
      </c>
      <c r="B5576" s="19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1">
        <v>15.223999999999997</v>
      </c>
      <c r="R5576" s="1">
        <v>2</v>
      </c>
      <c r="S5576" s="11">
        <v>-38.821200000000012</v>
      </c>
      <c r="T5576" s="20" t="str">
        <f>VLOOKUP(N5576,Referans!A:B,2,FALSE)</f>
        <v>Ayşe Demir</v>
      </c>
      <c r="U5576" s="20" t="str">
        <f>INDEX(Referans!B:B,MATCH(N5576,Referans!A:A,0))</f>
        <v>Ayşe Demir</v>
      </c>
      <c r="V5576" s="20" t="str">
        <f t="shared" si="87"/>
        <v>ZARARLI</v>
      </c>
    </row>
    <row r="5577" spans="1:22" x14ac:dyDescent="0.25">
      <c r="A5577" s="1">
        <v>9421</v>
      </c>
      <c r="B5577" s="19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1">
        <v>21.983999999999995</v>
      </c>
      <c r="R5577" s="1">
        <v>6</v>
      </c>
      <c r="S5577" s="11">
        <v>-56.059200000000011</v>
      </c>
      <c r="T5577" s="20" t="str">
        <f>VLOOKUP(N5577,Referans!A:B,2,FALSE)</f>
        <v>Ayşe Demir</v>
      </c>
      <c r="U5577" s="20" t="str">
        <f>INDEX(Referans!B:B,MATCH(N5577,Referans!A:A,0))</f>
        <v>Ayşe Demir</v>
      </c>
      <c r="V5577" s="20" t="str">
        <f t="shared" si="87"/>
        <v>ZARARLI</v>
      </c>
    </row>
    <row r="5578" spans="1:22" x14ac:dyDescent="0.25">
      <c r="A5578" s="1">
        <v>9427</v>
      </c>
      <c r="B5578" s="19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1">
        <v>35.4</v>
      </c>
      <c r="R5578" s="1">
        <v>5</v>
      </c>
      <c r="S5578" s="11">
        <v>13.452000000000002</v>
      </c>
      <c r="T5578" s="20" t="str">
        <f>VLOOKUP(N5578,Referans!A:B,2,FALSE)</f>
        <v>Ayşe Demir</v>
      </c>
      <c r="U5578" s="20" t="str">
        <f>INDEX(Referans!B:B,MATCH(N5578,Referans!A:A,0))</f>
        <v>Ayşe Demir</v>
      </c>
      <c r="V5578" s="20" t="str">
        <f t="shared" si="87"/>
        <v>KARLI</v>
      </c>
    </row>
    <row r="5579" spans="1:22" x14ac:dyDescent="0.25">
      <c r="A5579" s="1">
        <v>9438</v>
      </c>
      <c r="B5579" s="19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1">
        <v>12.96</v>
      </c>
      <c r="R5579" s="1">
        <v>2</v>
      </c>
      <c r="S5579" s="11">
        <v>6.2208000000000006</v>
      </c>
      <c r="T5579" s="20" t="str">
        <f>VLOOKUP(N5579,Referans!A:B,2,FALSE)</f>
        <v>Ayşe Demir</v>
      </c>
      <c r="U5579" s="20" t="str">
        <f>INDEX(Referans!B:B,MATCH(N5579,Referans!A:A,0))</f>
        <v>Ayşe Demir</v>
      </c>
      <c r="V5579" s="20" t="str">
        <f t="shared" si="87"/>
        <v>KARLI</v>
      </c>
    </row>
    <row r="5580" spans="1:22" x14ac:dyDescent="0.25">
      <c r="A5580" s="1">
        <v>9439</v>
      </c>
      <c r="B5580" s="19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1">
        <v>285.57599999999996</v>
      </c>
      <c r="R5580" s="1">
        <v>4</v>
      </c>
      <c r="S5580" s="11">
        <v>-57.115200000000016</v>
      </c>
      <c r="T5580" s="20" t="str">
        <f>VLOOKUP(N5580,Referans!A:B,2,FALSE)</f>
        <v>Mehmet Kaya</v>
      </c>
      <c r="U5580" s="20" t="str">
        <f>INDEX(Referans!B:B,MATCH(N5580,Referans!A:A,0))</f>
        <v>Mehmet Kaya</v>
      </c>
      <c r="V5580" s="20" t="str">
        <f t="shared" si="87"/>
        <v>ZARARLI</v>
      </c>
    </row>
    <row r="5581" spans="1:22" x14ac:dyDescent="0.25">
      <c r="A5581" s="1">
        <v>9443</v>
      </c>
      <c r="B5581" s="19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1">
        <v>16.256</v>
      </c>
      <c r="R5581" s="1">
        <v>2</v>
      </c>
      <c r="S5581" s="11">
        <v>1.2192000000000007</v>
      </c>
      <c r="T5581" s="20" t="str">
        <f>VLOOKUP(N5581,Referans!A:B,2,FALSE)</f>
        <v>Ayşe Demir</v>
      </c>
      <c r="U5581" s="20" t="str">
        <f>INDEX(Referans!B:B,MATCH(N5581,Referans!A:A,0))</f>
        <v>Ayşe Demir</v>
      </c>
      <c r="V5581" s="20" t="str">
        <f t="shared" si="87"/>
        <v>KARLI</v>
      </c>
    </row>
    <row r="5582" spans="1:22" x14ac:dyDescent="0.25">
      <c r="A5582" s="1">
        <v>9444</v>
      </c>
      <c r="B5582" s="19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1">
        <v>219.18400000000003</v>
      </c>
      <c r="R5582" s="1">
        <v>2</v>
      </c>
      <c r="S5582" s="11">
        <v>19.178600000000003</v>
      </c>
      <c r="T5582" s="20" t="str">
        <f>VLOOKUP(N5582,Referans!A:B,2,FALSE)</f>
        <v>Mehmet Kaya</v>
      </c>
      <c r="U5582" s="20" t="str">
        <f>INDEX(Referans!B:B,MATCH(N5582,Referans!A:A,0))</f>
        <v>Mehmet Kaya</v>
      </c>
      <c r="V5582" s="20" t="str">
        <f t="shared" si="87"/>
        <v>KARLI</v>
      </c>
    </row>
    <row r="5583" spans="1:22" x14ac:dyDescent="0.25">
      <c r="A5583" s="1">
        <v>9447</v>
      </c>
      <c r="B5583" s="19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1">
        <v>35.880000000000003</v>
      </c>
      <c r="R5583" s="1">
        <v>6</v>
      </c>
      <c r="S5583" s="11">
        <v>16.146000000000001</v>
      </c>
      <c r="T5583" s="20" t="str">
        <f>VLOOKUP(N5583,Referans!A:B,2,FALSE)</f>
        <v>Ayşe Demir</v>
      </c>
      <c r="U5583" s="20" t="str">
        <f>INDEX(Referans!B:B,MATCH(N5583,Referans!A:A,0))</f>
        <v>Ayşe Demir</v>
      </c>
      <c r="V5583" s="20" t="str">
        <f t="shared" si="87"/>
        <v>KARLI</v>
      </c>
    </row>
    <row r="5584" spans="1:22" x14ac:dyDescent="0.25">
      <c r="A5584" s="1">
        <v>9448</v>
      </c>
      <c r="B5584" s="19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1">
        <v>477.29999999999995</v>
      </c>
      <c r="R5584" s="1">
        <v>5</v>
      </c>
      <c r="S5584" s="11">
        <v>138.41699999999997</v>
      </c>
      <c r="T5584" s="20" t="str">
        <f>VLOOKUP(N5584,Referans!A:B,2,FALSE)</f>
        <v>Ahmet Yılmaz</v>
      </c>
      <c r="U5584" s="20" t="str">
        <f>INDEX(Referans!B:B,MATCH(N5584,Referans!A:A,0))</f>
        <v>Ahmet Yılmaz</v>
      </c>
      <c r="V5584" s="20" t="str">
        <f t="shared" si="87"/>
        <v>KARLI</v>
      </c>
    </row>
    <row r="5585" spans="1:22" x14ac:dyDescent="0.25">
      <c r="A5585" s="1">
        <v>9449</v>
      </c>
      <c r="B5585" s="19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1">
        <v>12.32</v>
      </c>
      <c r="R5585" s="1">
        <v>4</v>
      </c>
      <c r="S5585" s="11">
        <v>5.9135999999999997</v>
      </c>
      <c r="T5585" s="20" t="str">
        <f>VLOOKUP(N5585,Referans!A:B,2,FALSE)</f>
        <v>Ayşe Demir</v>
      </c>
      <c r="U5585" s="20" t="str">
        <f>INDEX(Referans!B:B,MATCH(N5585,Referans!A:A,0))</f>
        <v>Ayşe Demir</v>
      </c>
      <c r="V5585" s="20" t="str">
        <f t="shared" si="87"/>
        <v>KARLI</v>
      </c>
    </row>
    <row r="5586" spans="1:22" x14ac:dyDescent="0.25">
      <c r="A5586" s="1">
        <v>9451</v>
      </c>
      <c r="B5586" s="19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1">
        <v>136.26</v>
      </c>
      <c r="R5586" s="1">
        <v>9</v>
      </c>
      <c r="S5586" s="11">
        <v>5.4503999999999913</v>
      </c>
      <c r="T5586" s="20" t="str">
        <f>VLOOKUP(N5586,Referans!A:B,2,FALSE)</f>
        <v>Ayşe Demir</v>
      </c>
      <c r="U5586" s="20" t="str">
        <f>INDEX(Referans!B:B,MATCH(N5586,Referans!A:A,0))</f>
        <v>Ayşe Demir</v>
      </c>
      <c r="V5586" s="20" t="str">
        <f t="shared" si="87"/>
        <v>KARLI</v>
      </c>
    </row>
    <row r="5587" spans="1:22" x14ac:dyDescent="0.25">
      <c r="A5587" s="1">
        <v>9456</v>
      </c>
      <c r="B5587" s="19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1">
        <v>91.474999999999994</v>
      </c>
      <c r="R5587" s="1">
        <v>1</v>
      </c>
      <c r="S5587" s="11">
        <v>-1.8294999999999959</v>
      </c>
      <c r="T5587" s="20" t="str">
        <f>VLOOKUP(N5587,Referans!A:B,2,FALSE)</f>
        <v>Mehmet Kaya</v>
      </c>
      <c r="U5587" s="20" t="str">
        <f>INDEX(Referans!B:B,MATCH(N5587,Referans!A:A,0))</f>
        <v>Mehmet Kaya</v>
      </c>
      <c r="V5587" s="20" t="str">
        <f t="shared" si="87"/>
        <v>ZARARLI</v>
      </c>
    </row>
    <row r="5588" spans="1:22" x14ac:dyDescent="0.25">
      <c r="A5588" s="1">
        <v>9457</v>
      </c>
      <c r="B5588" s="19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1">
        <v>27.192</v>
      </c>
      <c r="R5588" s="1">
        <v>3</v>
      </c>
      <c r="S5588" s="11">
        <v>0.33989999999999654</v>
      </c>
      <c r="T5588" s="20" t="str">
        <f>VLOOKUP(N5588,Referans!A:B,2,FALSE)</f>
        <v>Mehmet Kaya</v>
      </c>
      <c r="U5588" s="20" t="str">
        <f>INDEX(Referans!B:B,MATCH(N5588,Referans!A:A,0))</f>
        <v>Mehmet Kaya</v>
      </c>
      <c r="V5588" s="20" t="str">
        <f t="shared" si="87"/>
        <v>KARLI</v>
      </c>
    </row>
    <row r="5589" spans="1:22" x14ac:dyDescent="0.25">
      <c r="A5589" s="1">
        <v>9458</v>
      </c>
      <c r="B5589" s="19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1">
        <v>12.059999999999999</v>
      </c>
      <c r="R5589" s="1">
        <v>5</v>
      </c>
      <c r="S5589" s="11">
        <v>-10.050000000000001</v>
      </c>
      <c r="T5589" s="20" t="str">
        <f>VLOOKUP(N5589,Referans!A:B,2,FALSE)</f>
        <v>Ayşe Demir</v>
      </c>
      <c r="U5589" s="20" t="str">
        <f>INDEX(Referans!B:B,MATCH(N5589,Referans!A:A,0))</f>
        <v>Ayşe Demir</v>
      </c>
      <c r="V5589" s="20" t="str">
        <f t="shared" si="87"/>
        <v>ZARARLI</v>
      </c>
    </row>
    <row r="5590" spans="1:22" x14ac:dyDescent="0.25">
      <c r="A5590" s="1">
        <v>9463</v>
      </c>
      <c r="B5590" s="19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1">
        <v>701.96</v>
      </c>
      <c r="R5590" s="1">
        <v>2</v>
      </c>
      <c r="S5590" s="11">
        <v>168.47040000000004</v>
      </c>
      <c r="T5590" s="20" t="str">
        <f>VLOOKUP(N5590,Referans!A:B,2,FALSE)</f>
        <v>Ahmet Yılmaz</v>
      </c>
      <c r="U5590" s="20" t="str">
        <f>INDEX(Referans!B:B,MATCH(N5590,Referans!A:A,0))</f>
        <v>Ahmet Yılmaz</v>
      </c>
      <c r="V5590" s="20" t="str">
        <f t="shared" si="87"/>
        <v>KARLI</v>
      </c>
    </row>
    <row r="5591" spans="1:22" x14ac:dyDescent="0.25">
      <c r="A5591" s="1">
        <v>9466</v>
      </c>
      <c r="B5591" s="19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1">
        <v>31.96</v>
      </c>
      <c r="R5591" s="1">
        <v>2</v>
      </c>
      <c r="S5591" s="11">
        <v>1.597999999999999</v>
      </c>
      <c r="T5591" s="20" t="str">
        <f>VLOOKUP(N5591,Referans!A:B,2,FALSE)</f>
        <v>Ahmet Yılmaz</v>
      </c>
      <c r="U5591" s="20" t="str">
        <f>INDEX(Referans!B:B,MATCH(N5591,Referans!A:A,0))</f>
        <v>Ahmet Yılmaz</v>
      </c>
      <c r="V5591" s="20" t="str">
        <f t="shared" si="87"/>
        <v>KARLI</v>
      </c>
    </row>
    <row r="5592" spans="1:22" x14ac:dyDescent="0.25">
      <c r="A5592" s="1">
        <v>9467</v>
      </c>
      <c r="B5592" s="19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1">
        <v>164.68800000000002</v>
      </c>
      <c r="R5592" s="1">
        <v>6</v>
      </c>
      <c r="S5592" s="11">
        <v>55.582200000000007</v>
      </c>
      <c r="T5592" s="20" t="str">
        <f>VLOOKUP(N5592,Referans!A:B,2,FALSE)</f>
        <v>Ayşe Demir</v>
      </c>
      <c r="U5592" s="20" t="str">
        <f>INDEX(Referans!B:B,MATCH(N5592,Referans!A:A,0))</f>
        <v>Ayşe Demir</v>
      </c>
      <c r="V5592" s="20" t="str">
        <f t="shared" si="87"/>
        <v>KARLI</v>
      </c>
    </row>
    <row r="5593" spans="1:22" x14ac:dyDescent="0.25">
      <c r="A5593" s="1">
        <v>9468</v>
      </c>
      <c r="B5593" s="19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1">
        <v>166.5</v>
      </c>
      <c r="R5593" s="1">
        <v>2</v>
      </c>
      <c r="S5593" s="11">
        <v>-66.599999999999994</v>
      </c>
      <c r="T5593" s="20" t="str">
        <f>VLOOKUP(N5593,Referans!A:B,2,FALSE)</f>
        <v>Ahmet Yılmaz</v>
      </c>
      <c r="U5593" s="20" t="str">
        <f>INDEX(Referans!B:B,MATCH(N5593,Referans!A:A,0))</f>
        <v>Ahmet Yılmaz</v>
      </c>
      <c r="V5593" s="20" t="str">
        <f t="shared" si="87"/>
        <v>ZARARLI</v>
      </c>
    </row>
    <row r="5594" spans="1:22" x14ac:dyDescent="0.25">
      <c r="A5594" s="1">
        <v>9469</v>
      </c>
      <c r="B5594" s="19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1">
        <v>12.96</v>
      </c>
      <c r="R5594" s="1">
        <v>2</v>
      </c>
      <c r="S5594" s="11">
        <v>6.2208000000000006</v>
      </c>
      <c r="T5594" s="20" t="str">
        <f>VLOOKUP(N5594,Referans!A:B,2,FALSE)</f>
        <v>Ayşe Demir</v>
      </c>
      <c r="U5594" s="20" t="str">
        <f>INDEX(Referans!B:B,MATCH(N5594,Referans!A:A,0))</f>
        <v>Ayşe Demir</v>
      </c>
      <c r="V5594" s="20" t="str">
        <f t="shared" si="87"/>
        <v>KARLI</v>
      </c>
    </row>
    <row r="5595" spans="1:22" x14ac:dyDescent="0.25">
      <c r="A5595" s="1">
        <v>9470</v>
      </c>
      <c r="B5595" s="19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1">
        <v>110.96</v>
      </c>
      <c r="R5595" s="1">
        <v>2</v>
      </c>
      <c r="S5595" s="11">
        <v>53.260799999999996</v>
      </c>
      <c r="T5595" s="20" t="str">
        <f>VLOOKUP(N5595,Referans!A:B,2,FALSE)</f>
        <v>Ayşe Demir</v>
      </c>
      <c r="U5595" s="20" t="str">
        <f>INDEX(Referans!B:B,MATCH(N5595,Referans!A:A,0))</f>
        <v>Ayşe Demir</v>
      </c>
      <c r="V5595" s="20" t="str">
        <f t="shared" si="87"/>
        <v>KARLI</v>
      </c>
    </row>
    <row r="5596" spans="1:22" x14ac:dyDescent="0.25">
      <c r="A5596" s="1">
        <v>9471</v>
      </c>
      <c r="B5596" s="19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1">
        <v>99.98</v>
      </c>
      <c r="R5596" s="1">
        <v>2</v>
      </c>
      <c r="S5596" s="11">
        <v>3.9991999999999877</v>
      </c>
      <c r="T5596" s="20" t="str">
        <f>VLOOKUP(N5596,Referans!A:B,2,FALSE)</f>
        <v>Mehmet Kaya</v>
      </c>
      <c r="U5596" s="20" t="str">
        <f>INDEX(Referans!B:B,MATCH(N5596,Referans!A:A,0))</f>
        <v>Mehmet Kaya</v>
      </c>
      <c r="V5596" s="20" t="str">
        <f t="shared" si="87"/>
        <v>KARLI</v>
      </c>
    </row>
    <row r="5597" spans="1:22" x14ac:dyDescent="0.25">
      <c r="A5597" s="1">
        <v>9472</v>
      </c>
      <c r="B5597" s="19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1">
        <v>11.423999999999999</v>
      </c>
      <c r="R5597" s="1">
        <v>1</v>
      </c>
      <c r="S5597" s="11">
        <v>3.7127999999999997</v>
      </c>
      <c r="T5597" s="20" t="str">
        <f>VLOOKUP(N5597,Referans!A:B,2,FALSE)</f>
        <v>Ayşe Demir</v>
      </c>
      <c r="U5597" s="20" t="str">
        <f>INDEX(Referans!B:B,MATCH(N5597,Referans!A:A,0))</f>
        <v>Ayşe Demir</v>
      </c>
      <c r="V5597" s="20" t="str">
        <f t="shared" si="87"/>
        <v>KARLI</v>
      </c>
    </row>
    <row r="5598" spans="1:22" x14ac:dyDescent="0.25">
      <c r="A5598" s="1">
        <v>9473</v>
      </c>
      <c r="B5598" s="19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1">
        <v>128.12400000000002</v>
      </c>
      <c r="R5598" s="1">
        <v>2</v>
      </c>
      <c r="S5598" s="11">
        <v>24.2012</v>
      </c>
      <c r="T5598" s="20" t="str">
        <f>VLOOKUP(N5598,Referans!A:B,2,FALSE)</f>
        <v>Ahmet Yılmaz</v>
      </c>
      <c r="U5598" s="20" t="str">
        <f>INDEX(Referans!B:B,MATCH(N5598,Referans!A:A,0))</f>
        <v>Ahmet Yılmaz</v>
      </c>
      <c r="V5598" s="20" t="str">
        <f t="shared" si="87"/>
        <v>KARLI</v>
      </c>
    </row>
    <row r="5599" spans="1:22" x14ac:dyDescent="0.25">
      <c r="A5599" s="1">
        <v>9474</v>
      </c>
      <c r="B5599" s="19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1">
        <v>101.4</v>
      </c>
      <c r="R5599" s="1">
        <v>5</v>
      </c>
      <c r="S5599" s="11">
        <v>38.532000000000004</v>
      </c>
      <c r="T5599" s="20" t="str">
        <f>VLOOKUP(N5599,Referans!A:B,2,FALSE)</f>
        <v>Ahmet Yılmaz</v>
      </c>
      <c r="U5599" s="20" t="str">
        <f>INDEX(Referans!B:B,MATCH(N5599,Referans!A:A,0))</f>
        <v>Ahmet Yılmaz</v>
      </c>
      <c r="V5599" s="20" t="str">
        <f t="shared" si="87"/>
        <v>KARLI</v>
      </c>
    </row>
    <row r="5600" spans="1:22" x14ac:dyDescent="0.25">
      <c r="A5600" s="1">
        <v>9482</v>
      </c>
      <c r="B5600" s="19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1">
        <v>18.16</v>
      </c>
      <c r="R5600" s="1">
        <v>2</v>
      </c>
      <c r="S5600" s="11">
        <v>1.8160000000000016</v>
      </c>
      <c r="T5600" s="20" t="str">
        <f>VLOOKUP(N5600,Referans!A:B,2,FALSE)</f>
        <v>Ayşe Demir</v>
      </c>
      <c r="U5600" s="20" t="str">
        <f>INDEX(Referans!B:B,MATCH(N5600,Referans!A:A,0))</f>
        <v>Ayşe Demir</v>
      </c>
      <c r="V5600" s="20" t="str">
        <f t="shared" si="87"/>
        <v>KARLI</v>
      </c>
    </row>
    <row r="5601" spans="1:22" x14ac:dyDescent="0.25">
      <c r="A5601" s="1">
        <v>9485</v>
      </c>
      <c r="B5601" s="19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1">
        <v>781.86399999999992</v>
      </c>
      <c r="R5601" s="1">
        <v>10</v>
      </c>
      <c r="S5601" s="11">
        <v>-137.97600000000008</v>
      </c>
      <c r="T5601" s="20" t="str">
        <f>VLOOKUP(N5601,Referans!A:B,2,FALSE)</f>
        <v>Ahmet Yılmaz</v>
      </c>
      <c r="U5601" s="20" t="str">
        <f>INDEX(Referans!B:B,MATCH(N5601,Referans!A:A,0))</f>
        <v>Ahmet Yılmaz</v>
      </c>
      <c r="V5601" s="20" t="str">
        <f t="shared" si="87"/>
        <v>ZARARLI</v>
      </c>
    </row>
    <row r="5602" spans="1:22" x14ac:dyDescent="0.25">
      <c r="A5602" s="1">
        <v>9486</v>
      </c>
      <c r="B5602" s="19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1">
        <v>30.816000000000003</v>
      </c>
      <c r="R5602" s="1">
        <v>9</v>
      </c>
      <c r="S5602" s="11">
        <v>9.6299999999999955</v>
      </c>
      <c r="T5602" s="20" t="str">
        <f>VLOOKUP(N5602,Referans!A:B,2,FALSE)</f>
        <v>Ayşe Demir</v>
      </c>
      <c r="U5602" s="20" t="str">
        <f>INDEX(Referans!B:B,MATCH(N5602,Referans!A:A,0))</f>
        <v>Ayşe Demir</v>
      </c>
      <c r="V5602" s="20" t="str">
        <f t="shared" si="87"/>
        <v>KARLI</v>
      </c>
    </row>
    <row r="5603" spans="1:22" x14ac:dyDescent="0.25">
      <c r="A5603" s="1">
        <v>9487</v>
      </c>
      <c r="B5603" s="19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1">
        <v>673.34399999999994</v>
      </c>
      <c r="R5603" s="1">
        <v>3</v>
      </c>
      <c r="S5603" s="11">
        <v>-76.953599999999994</v>
      </c>
      <c r="T5603" s="20" t="str">
        <f>VLOOKUP(N5603,Referans!A:B,2,FALSE)</f>
        <v>Ahmet Yılmaz</v>
      </c>
      <c r="U5603" s="20" t="str">
        <f>INDEX(Referans!B:B,MATCH(N5603,Referans!A:A,0))</f>
        <v>Ahmet Yılmaz</v>
      </c>
      <c r="V5603" s="20" t="str">
        <f t="shared" si="87"/>
        <v>ZARARLI</v>
      </c>
    </row>
    <row r="5604" spans="1:22" x14ac:dyDescent="0.25">
      <c r="A5604" s="1">
        <v>9488</v>
      </c>
      <c r="B5604" s="19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1">
        <v>6.5400000000000009</v>
      </c>
      <c r="R5604" s="1">
        <v>3</v>
      </c>
      <c r="S5604" s="11">
        <v>2.1581999999999999</v>
      </c>
      <c r="T5604" s="20" t="str">
        <f>VLOOKUP(N5604,Referans!A:B,2,FALSE)</f>
        <v>Ayşe Demir</v>
      </c>
      <c r="U5604" s="20" t="str">
        <f>INDEX(Referans!B:B,MATCH(N5604,Referans!A:A,0))</f>
        <v>Ayşe Demir</v>
      </c>
      <c r="V5604" s="20" t="str">
        <f t="shared" si="87"/>
        <v>KARLI</v>
      </c>
    </row>
    <row r="5605" spans="1:22" x14ac:dyDescent="0.25">
      <c r="A5605" s="1">
        <v>9490</v>
      </c>
      <c r="B5605" s="19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1">
        <v>197.04999999999998</v>
      </c>
      <c r="R5605" s="1">
        <v>7</v>
      </c>
      <c r="S5605" s="11">
        <v>59.114999999999981</v>
      </c>
      <c r="T5605" s="20" t="str">
        <f>VLOOKUP(N5605,Referans!A:B,2,FALSE)</f>
        <v>Ayşe Demir</v>
      </c>
      <c r="U5605" s="20" t="str">
        <f>INDEX(Referans!B:B,MATCH(N5605,Referans!A:A,0))</f>
        <v>Ayşe Demir</v>
      </c>
      <c r="V5605" s="20" t="str">
        <f t="shared" si="87"/>
        <v>KARLI</v>
      </c>
    </row>
    <row r="5606" spans="1:22" x14ac:dyDescent="0.25">
      <c r="A5606" s="1">
        <v>9491</v>
      </c>
      <c r="B5606" s="19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1">
        <v>2022.2720000000002</v>
      </c>
      <c r="R5606" s="1">
        <v>8</v>
      </c>
      <c r="S5606" s="11">
        <v>682.5168000000001</v>
      </c>
      <c r="T5606" s="20" t="str">
        <f>VLOOKUP(N5606,Referans!A:B,2,FALSE)</f>
        <v>Ayşe Demir</v>
      </c>
      <c r="U5606" s="20" t="str">
        <f>INDEX(Referans!B:B,MATCH(N5606,Referans!A:A,0))</f>
        <v>Ayşe Demir</v>
      </c>
      <c r="V5606" s="20" t="str">
        <f t="shared" si="87"/>
        <v>KARLI</v>
      </c>
    </row>
    <row r="5607" spans="1:22" x14ac:dyDescent="0.25">
      <c r="A5607" s="1">
        <v>9492</v>
      </c>
      <c r="B5607" s="19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1">
        <v>9.120000000000001</v>
      </c>
      <c r="R5607" s="1">
        <v>3</v>
      </c>
      <c r="S5607" s="11">
        <v>3.1007999999999996</v>
      </c>
      <c r="T5607" s="20" t="str">
        <f>VLOOKUP(N5607,Referans!A:B,2,FALSE)</f>
        <v>Ayşe Demir</v>
      </c>
      <c r="U5607" s="20" t="str">
        <f>INDEX(Referans!B:B,MATCH(N5607,Referans!A:A,0))</f>
        <v>Ayşe Demir</v>
      </c>
      <c r="V5607" s="20" t="str">
        <f t="shared" si="87"/>
        <v>KARLI</v>
      </c>
    </row>
    <row r="5608" spans="1:22" x14ac:dyDescent="0.25">
      <c r="A5608" s="1">
        <v>9493</v>
      </c>
      <c r="B5608" s="19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1">
        <v>38.160000000000004</v>
      </c>
      <c r="R5608" s="1">
        <v>9</v>
      </c>
      <c r="S5608" s="11">
        <v>19.080000000000002</v>
      </c>
      <c r="T5608" s="20" t="str">
        <f>VLOOKUP(N5608,Referans!A:B,2,FALSE)</f>
        <v>Ayşe Demir</v>
      </c>
      <c r="U5608" s="20" t="str">
        <f>INDEX(Referans!B:B,MATCH(N5608,Referans!A:A,0))</f>
        <v>Ayşe Demir</v>
      </c>
      <c r="V5608" s="20" t="str">
        <f t="shared" si="87"/>
        <v>KARLI</v>
      </c>
    </row>
    <row r="5609" spans="1:22" x14ac:dyDescent="0.25">
      <c r="A5609" s="1">
        <v>9494</v>
      </c>
      <c r="B5609" s="19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1">
        <v>1592.8500000000001</v>
      </c>
      <c r="R5609" s="1">
        <v>7</v>
      </c>
      <c r="S5609" s="11">
        <v>350.42700000000002</v>
      </c>
      <c r="T5609" s="20" t="str">
        <f>VLOOKUP(N5609,Referans!A:B,2,FALSE)</f>
        <v>Ahmet Yılmaz</v>
      </c>
      <c r="U5609" s="20" t="str">
        <f>INDEX(Referans!B:B,MATCH(N5609,Referans!A:A,0))</f>
        <v>Ahmet Yılmaz</v>
      </c>
      <c r="V5609" s="20" t="str">
        <f t="shared" si="87"/>
        <v>KARLI</v>
      </c>
    </row>
    <row r="5610" spans="1:22" x14ac:dyDescent="0.25">
      <c r="A5610" s="1">
        <v>9495</v>
      </c>
      <c r="B5610" s="19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1">
        <v>11.88</v>
      </c>
      <c r="R5610" s="1">
        <v>2</v>
      </c>
      <c r="S5610" s="11">
        <v>5.3460000000000001</v>
      </c>
      <c r="T5610" s="20" t="str">
        <f>VLOOKUP(N5610,Referans!A:B,2,FALSE)</f>
        <v>Ayşe Demir</v>
      </c>
      <c r="U5610" s="20" t="str">
        <f>INDEX(Referans!B:B,MATCH(N5610,Referans!A:A,0))</f>
        <v>Ayşe Demir</v>
      </c>
      <c r="V5610" s="20" t="str">
        <f t="shared" si="87"/>
        <v>KARLI</v>
      </c>
    </row>
    <row r="5611" spans="1:22" x14ac:dyDescent="0.25">
      <c r="A5611" s="1">
        <v>9496</v>
      </c>
      <c r="B5611" s="19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1">
        <v>120</v>
      </c>
      <c r="R5611" s="1">
        <v>6</v>
      </c>
      <c r="S5611" s="11">
        <v>46.800000000000004</v>
      </c>
      <c r="T5611" s="20" t="str">
        <f>VLOOKUP(N5611,Referans!A:B,2,FALSE)</f>
        <v>Mehmet Kaya</v>
      </c>
      <c r="U5611" s="20" t="str">
        <f>INDEX(Referans!B:B,MATCH(N5611,Referans!A:A,0))</f>
        <v>Mehmet Kaya</v>
      </c>
      <c r="V5611" s="20" t="str">
        <f t="shared" si="87"/>
        <v>KARLI</v>
      </c>
    </row>
    <row r="5612" spans="1:22" x14ac:dyDescent="0.25">
      <c r="A5612" s="1">
        <v>9497</v>
      </c>
      <c r="B5612" s="19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1">
        <v>8.67</v>
      </c>
      <c r="R5612" s="1">
        <v>1</v>
      </c>
      <c r="S5612" s="11">
        <v>2.3409000000000004</v>
      </c>
      <c r="T5612" s="20" t="str">
        <f>VLOOKUP(N5612,Referans!A:B,2,FALSE)</f>
        <v>Ayşe Demir</v>
      </c>
      <c r="U5612" s="20" t="str">
        <f>INDEX(Referans!B:B,MATCH(N5612,Referans!A:A,0))</f>
        <v>Ayşe Demir</v>
      </c>
      <c r="V5612" s="20" t="str">
        <f t="shared" si="87"/>
        <v>KARLI</v>
      </c>
    </row>
    <row r="5613" spans="1:22" x14ac:dyDescent="0.25">
      <c r="A5613" s="1">
        <v>9498</v>
      </c>
      <c r="B5613" s="19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1">
        <v>4.41</v>
      </c>
      <c r="R5613" s="1">
        <v>1</v>
      </c>
      <c r="S5613" s="11">
        <v>2.0286</v>
      </c>
      <c r="T5613" s="20" t="str">
        <f>VLOOKUP(N5613,Referans!A:B,2,FALSE)</f>
        <v>Ayşe Demir</v>
      </c>
      <c r="U5613" s="20" t="str">
        <f>INDEX(Referans!B:B,MATCH(N5613,Referans!A:A,0))</f>
        <v>Ayşe Demir</v>
      </c>
      <c r="V5613" s="20" t="str">
        <f t="shared" si="87"/>
        <v>KARLI</v>
      </c>
    </row>
    <row r="5614" spans="1:22" x14ac:dyDescent="0.25">
      <c r="A5614" s="1">
        <v>9499</v>
      </c>
      <c r="B5614" s="19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1">
        <v>167.94</v>
      </c>
      <c r="R5614" s="1">
        <v>3</v>
      </c>
      <c r="S5614" s="11">
        <v>82.290599999999998</v>
      </c>
      <c r="T5614" s="20" t="str">
        <f>VLOOKUP(N5614,Referans!A:B,2,FALSE)</f>
        <v>Ayşe Demir</v>
      </c>
      <c r="U5614" s="20" t="str">
        <f>INDEX(Referans!B:B,MATCH(N5614,Referans!A:A,0))</f>
        <v>Ayşe Demir</v>
      </c>
      <c r="V5614" s="20" t="str">
        <f t="shared" si="87"/>
        <v>KARLI</v>
      </c>
    </row>
    <row r="5615" spans="1:22" x14ac:dyDescent="0.25">
      <c r="A5615" s="1">
        <v>9500</v>
      </c>
      <c r="B5615" s="19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1">
        <v>67.8</v>
      </c>
      <c r="R5615" s="1">
        <v>10</v>
      </c>
      <c r="S5615" s="11">
        <v>31.187999999999999</v>
      </c>
      <c r="T5615" s="20" t="str">
        <f>VLOOKUP(N5615,Referans!A:B,2,FALSE)</f>
        <v>Ayşe Demir</v>
      </c>
      <c r="U5615" s="20" t="str">
        <f>INDEX(Referans!B:B,MATCH(N5615,Referans!A:A,0))</f>
        <v>Ayşe Demir</v>
      </c>
      <c r="V5615" s="20" t="str">
        <f t="shared" si="87"/>
        <v>KARLI</v>
      </c>
    </row>
    <row r="5616" spans="1:22" x14ac:dyDescent="0.25">
      <c r="A5616" s="1">
        <v>9501</v>
      </c>
      <c r="B5616" s="19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1">
        <v>26.94</v>
      </c>
      <c r="R5616" s="1">
        <v>3</v>
      </c>
      <c r="S5616" s="11">
        <v>11.314800000000002</v>
      </c>
      <c r="T5616" s="20" t="str">
        <f>VLOOKUP(N5616,Referans!A:B,2,FALSE)</f>
        <v>Ahmet Yılmaz</v>
      </c>
      <c r="U5616" s="20" t="str">
        <f>INDEX(Referans!B:B,MATCH(N5616,Referans!A:A,0))</f>
        <v>Ahmet Yılmaz</v>
      </c>
      <c r="V5616" s="20" t="str">
        <f t="shared" si="87"/>
        <v>KARLI</v>
      </c>
    </row>
    <row r="5617" spans="1:22" x14ac:dyDescent="0.25">
      <c r="A5617" s="1">
        <v>9503</v>
      </c>
      <c r="B5617" s="19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1">
        <v>32.129999999999995</v>
      </c>
      <c r="R5617" s="1">
        <v>9</v>
      </c>
      <c r="S5617" s="11">
        <v>8.3537999999999997</v>
      </c>
      <c r="T5617" s="20" t="str">
        <f>VLOOKUP(N5617,Referans!A:B,2,FALSE)</f>
        <v>Ayşe Demir</v>
      </c>
      <c r="U5617" s="20" t="str">
        <f>INDEX(Referans!B:B,MATCH(N5617,Referans!A:A,0))</f>
        <v>Ayşe Demir</v>
      </c>
      <c r="V5617" s="20" t="str">
        <f t="shared" si="87"/>
        <v>KARLI</v>
      </c>
    </row>
    <row r="5618" spans="1:22" x14ac:dyDescent="0.25">
      <c r="A5618" s="1">
        <v>9504</v>
      </c>
      <c r="B5618" s="19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1">
        <v>2.88</v>
      </c>
      <c r="R5618" s="1">
        <v>1</v>
      </c>
      <c r="S5618" s="11">
        <v>0.80640000000000001</v>
      </c>
      <c r="T5618" s="20" t="str">
        <f>VLOOKUP(N5618,Referans!A:B,2,FALSE)</f>
        <v>Ayşe Demir</v>
      </c>
      <c r="U5618" s="20" t="str">
        <f>INDEX(Referans!B:B,MATCH(N5618,Referans!A:A,0))</f>
        <v>Ayşe Demir</v>
      </c>
      <c r="V5618" s="20" t="str">
        <f t="shared" si="87"/>
        <v>KARLI</v>
      </c>
    </row>
    <row r="5619" spans="1:22" x14ac:dyDescent="0.25">
      <c r="A5619" s="1">
        <v>9505</v>
      </c>
      <c r="B5619" s="19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1">
        <v>1091.93</v>
      </c>
      <c r="R5619" s="1">
        <v>7</v>
      </c>
      <c r="S5619" s="11">
        <v>272.98250000000002</v>
      </c>
      <c r="T5619" s="20" t="str">
        <f>VLOOKUP(N5619,Referans!A:B,2,FALSE)</f>
        <v>Mehmet Kaya</v>
      </c>
      <c r="U5619" s="20" t="str">
        <f>INDEX(Referans!B:B,MATCH(N5619,Referans!A:A,0))</f>
        <v>Mehmet Kaya</v>
      </c>
      <c r="V5619" s="20" t="str">
        <f t="shared" si="87"/>
        <v>KARLI</v>
      </c>
    </row>
    <row r="5620" spans="1:22" x14ac:dyDescent="0.25">
      <c r="A5620" s="1">
        <v>9506</v>
      </c>
      <c r="B5620" s="19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1">
        <v>111.96</v>
      </c>
      <c r="R5620" s="1">
        <v>2</v>
      </c>
      <c r="S5620" s="11">
        <v>54.860399999999998</v>
      </c>
      <c r="T5620" s="20" t="str">
        <f>VLOOKUP(N5620,Referans!A:B,2,FALSE)</f>
        <v>Ayşe Demir</v>
      </c>
      <c r="U5620" s="20" t="str">
        <f>INDEX(Referans!B:B,MATCH(N5620,Referans!A:A,0))</f>
        <v>Ayşe Demir</v>
      </c>
      <c r="V5620" s="20" t="str">
        <f t="shared" si="87"/>
        <v>KARLI</v>
      </c>
    </row>
    <row r="5621" spans="1:22" x14ac:dyDescent="0.25">
      <c r="A5621" s="1">
        <v>9511</v>
      </c>
      <c r="B5621" s="19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1">
        <v>38.339999999999996</v>
      </c>
      <c r="R5621" s="1">
        <v>9</v>
      </c>
      <c r="S5621" s="11">
        <v>15.7194</v>
      </c>
      <c r="T5621" s="20" t="str">
        <f>VLOOKUP(N5621,Referans!A:B,2,FALSE)</f>
        <v>Ayşe Demir</v>
      </c>
      <c r="U5621" s="20" t="str">
        <f>INDEX(Referans!B:B,MATCH(N5621,Referans!A:A,0))</f>
        <v>Ayşe Demir</v>
      </c>
      <c r="V5621" s="20" t="str">
        <f t="shared" si="87"/>
        <v>KARLI</v>
      </c>
    </row>
    <row r="5622" spans="1:22" x14ac:dyDescent="0.25">
      <c r="A5622" s="1">
        <v>9513</v>
      </c>
      <c r="B5622" s="19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1">
        <v>204.66639999999998</v>
      </c>
      <c r="R5622" s="1">
        <v>1</v>
      </c>
      <c r="S5622" s="11">
        <v>-6.0196000000000254</v>
      </c>
      <c r="T5622" s="20" t="str">
        <f>VLOOKUP(N5622,Referans!A:B,2,FALSE)</f>
        <v>Ahmet Yılmaz</v>
      </c>
      <c r="U5622" s="20" t="str">
        <f>INDEX(Referans!B:B,MATCH(N5622,Referans!A:A,0))</f>
        <v>Ahmet Yılmaz</v>
      </c>
      <c r="V5622" s="20" t="str">
        <f t="shared" si="87"/>
        <v>ZARARLI</v>
      </c>
    </row>
    <row r="5623" spans="1:22" x14ac:dyDescent="0.25">
      <c r="A5623" s="1">
        <v>9514</v>
      </c>
      <c r="B5623" s="19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1">
        <v>1649.75</v>
      </c>
      <c r="R5623" s="1">
        <v>5</v>
      </c>
      <c r="S5623" s="11">
        <v>544.41749999999979</v>
      </c>
      <c r="T5623" s="20" t="str">
        <f>VLOOKUP(N5623,Referans!A:B,2,FALSE)</f>
        <v>Mehmet Kaya</v>
      </c>
      <c r="U5623" s="20" t="str">
        <f>INDEX(Referans!B:B,MATCH(N5623,Referans!A:A,0))</f>
        <v>Mehmet Kaya</v>
      </c>
      <c r="V5623" s="20" t="str">
        <f t="shared" si="87"/>
        <v>KARLI</v>
      </c>
    </row>
    <row r="5624" spans="1:22" x14ac:dyDescent="0.25">
      <c r="A5624" s="1">
        <v>9520</v>
      </c>
      <c r="B5624" s="19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1">
        <v>81.08</v>
      </c>
      <c r="R5624" s="1">
        <v>4</v>
      </c>
      <c r="S5624" s="11">
        <v>22.702400000000004</v>
      </c>
      <c r="T5624" s="20" t="str">
        <f>VLOOKUP(N5624,Referans!A:B,2,FALSE)</f>
        <v>Ayşe Demir</v>
      </c>
      <c r="U5624" s="20" t="str">
        <f>INDEX(Referans!B:B,MATCH(N5624,Referans!A:A,0))</f>
        <v>Ayşe Demir</v>
      </c>
      <c r="V5624" s="20" t="str">
        <f t="shared" si="87"/>
        <v>KARLI</v>
      </c>
    </row>
    <row r="5625" spans="1:22" x14ac:dyDescent="0.25">
      <c r="A5625" s="1">
        <v>9521</v>
      </c>
      <c r="B5625" s="19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1">
        <v>93.02</v>
      </c>
      <c r="R5625" s="1">
        <v>2</v>
      </c>
      <c r="S5625" s="11">
        <v>3.720799999999997</v>
      </c>
      <c r="T5625" s="20" t="str">
        <f>VLOOKUP(N5625,Referans!A:B,2,FALSE)</f>
        <v>Ayşe Demir</v>
      </c>
      <c r="U5625" s="20" t="str">
        <f>INDEX(Referans!B:B,MATCH(N5625,Referans!A:A,0))</f>
        <v>Ayşe Demir</v>
      </c>
      <c r="V5625" s="20" t="str">
        <f t="shared" si="87"/>
        <v>KARLI</v>
      </c>
    </row>
    <row r="5626" spans="1:22" x14ac:dyDescent="0.25">
      <c r="A5626" s="1">
        <v>9525</v>
      </c>
      <c r="B5626" s="19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1">
        <v>83.920000000000016</v>
      </c>
      <c r="R5626" s="1">
        <v>5</v>
      </c>
      <c r="S5626" s="11">
        <v>29.371999999999993</v>
      </c>
      <c r="T5626" s="20" t="str">
        <f>VLOOKUP(N5626,Referans!A:B,2,FALSE)</f>
        <v>Ayşe Demir</v>
      </c>
      <c r="U5626" s="20" t="str">
        <f>INDEX(Referans!B:B,MATCH(N5626,Referans!A:A,0))</f>
        <v>Ayşe Demir</v>
      </c>
      <c r="V5626" s="20" t="str">
        <f t="shared" si="87"/>
        <v>KARLI</v>
      </c>
    </row>
    <row r="5627" spans="1:22" x14ac:dyDescent="0.25">
      <c r="A5627" s="1">
        <v>9526</v>
      </c>
      <c r="B5627" s="19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1">
        <v>199.89999999999998</v>
      </c>
      <c r="R5627" s="1">
        <v>5</v>
      </c>
      <c r="S5627" s="11">
        <v>39.97999999999999</v>
      </c>
      <c r="T5627" s="20" t="str">
        <f>VLOOKUP(N5627,Referans!A:B,2,FALSE)</f>
        <v>Ahmet Yılmaz</v>
      </c>
      <c r="U5627" s="20" t="str">
        <f>INDEX(Referans!B:B,MATCH(N5627,Referans!A:A,0))</f>
        <v>Ahmet Yılmaz</v>
      </c>
      <c r="V5627" s="20" t="str">
        <f t="shared" si="87"/>
        <v>KARLI</v>
      </c>
    </row>
    <row r="5628" spans="1:22" x14ac:dyDescent="0.25">
      <c r="A5628" s="1">
        <v>9527</v>
      </c>
      <c r="B5628" s="19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1">
        <v>31.176000000000002</v>
      </c>
      <c r="R5628" s="1">
        <v>3</v>
      </c>
      <c r="S5628" s="11">
        <v>-7.0145999999999997</v>
      </c>
      <c r="T5628" s="20" t="str">
        <f>VLOOKUP(N5628,Referans!A:B,2,FALSE)</f>
        <v>Mehmet Kaya</v>
      </c>
      <c r="U5628" s="20" t="str">
        <f>INDEX(Referans!B:B,MATCH(N5628,Referans!A:A,0))</f>
        <v>Mehmet Kaya</v>
      </c>
      <c r="V5628" s="20" t="str">
        <f t="shared" si="87"/>
        <v>ZARARLI</v>
      </c>
    </row>
    <row r="5629" spans="1:22" x14ac:dyDescent="0.25">
      <c r="A5629" s="1">
        <v>9528</v>
      </c>
      <c r="B5629" s="19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1">
        <v>172.75200000000001</v>
      </c>
      <c r="R5629" s="1">
        <v>6</v>
      </c>
      <c r="S5629" s="11">
        <v>60.463200000000015</v>
      </c>
      <c r="T5629" s="20" t="str">
        <f>VLOOKUP(N5629,Referans!A:B,2,FALSE)</f>
        <v>Ayşe Demir</v>
      </c>
      <c r="U5629" s="20" t="str">
        <f>INDEX(Referans!B:B,MATCH(N5629,Referans!A:A,0))</f>
        <v>Ayşe Demir</v>
      </c>
      <c r="V5629" s="20" t="str">
        <f t="shared" si="87"/>
        <v>KARLI</v>
      </c>
    </row>
    <row r="5630" spans="1:22" x14ac:dyDescent="0.25">
      <c r="A5630" s="1">
        <v>9529</v>
      </c>
      <c r="B5630" s="19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1">
        <v>9.2959999999999994</v>
      </c>
      <c r="R5630" s="1">
        <v>2</v>
      </c>
      <c r="S5630" s="11">
        <v>3.0211999999999994</v>
      </c>
      <c r="T5630" s="20" t="str">
        <f>VLOOKUP(N5630,Referans!A:B,2,FALSE)</f>
        <v>Ayşe Demir</v>
      </c>
      <c r="U5630" s="20" t="str">
        <f>INDEX(Referans!B:B,MATCH(N5630,Referans!A:A,0))</f>
        <v>Ayşe Demir</v>
      </c>
      <c r="V5630" s="20" t="str">
        <f t="shared" si="87"/>
        <v>KARLI</v>
      </c>
    </row>
    <row r="5631" spans="1:22" x14ac:dyDescent="0.25">
      <c r="A5631" s="1">
        <v>9530</v>
      </c>
      <c r="B5631" s="19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1">
        <v>12.768000000000001</v>
      </c>
      <c r="R5631" s="1">
        <v>2</v>
      </c>
      <c r="S5631" s="11">
        <v>0.95759999999999934</v>
      </c>
      <c r="T5631" s="20" t="str">
        <f>VLOOKUP(N5631,Referans!A:B,2,FALSE)</f>
        <v>Ayşe Demir</v>
      </c>
      <c r="U5631" s="20" t="str">
        <f>INDEX(Referans!B:B,MATCH(N5631,Referans!A:A,0))</f>
        <v>Ayşe Demir</v>
      </c>
      <c r="V5631" s="20" t="str">
        <f t="shared" si="87"/>
        <v>KARLI</v>
      </c>
    </row>
    <row r="5632" spans="1:22" x14ac:dyDescent="0.25">
      <c r="A5632" s="1">
        <v>9531</v>
      </c>
      <c r="B5632" s="19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1">
        <v>52.76</v>
      </c>
      <c r="R5632" s="1">
        <v>2</v>
      </c>
      <c r="S5632" s="11">
        <v>24.269599999999997</v>
      </c>
      <c r="T5632" s="20" t="str">
        <f>VLOOKUP(N5632,Referans!A:B,2,FALSE)</f>
        <v>Ayşe Demir</v>
      </c>
      <c r="U5632" s="20" t="str">
        <f>INDEX(Referans!B:B,MATCH(N5632,Referans!A:A,0))</f>
        <v>Ayşe Demir</v>
      </c>
      <c r="V5632" s="20" t="str">
        <f t="shared" si="87"/>
        <v>KARLI</v>
      </c>
    </row>
    <row r="5633" spans="1:22" x14ac:dyDescent="0.25">
      <c r="A5633" s="1">
        <v>9532</v>
      </c>
      <c r="B5633" s="19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1">
        <v>55.616</v>
      </c>
      <c r="R5633" s="1">
        <v>2</v>
      </c>
      <c r="S5633" s="11">
        <v>5.5616000000000021</v>
      </c>
      <c r="T5633" s="20" t="str">
        <f>VLOOKUP(N5633,Referans!A:B,2,FALSE)</f>
        <v>Ayşe Demir</v>
      </c>
      <c r="U5633" s="20" t="str">
        <f>INDEX(Referans!B:B,MATCH(N5633,Referans!A:A,0))</f>
        <v>Ayşe Demir</v>
      </c>
      <c r="V5633" s="20" t="str">
        <f t="shared" si="87"/>
        <v>KARLI</v>
      </c>
    </row>
    <row r="5634" spans="1:22" x14ac:dyDescent="0.25">
      <c r="A5634" s="1">
        <v>9533</v>
      </c>
      <c r="B5634" s="19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1">
        <v>427.64400000000001</v>
      </c>
      <c r="R5634" s="1">
        <v>14</v>
      </c>
      <c r="S5634" s="11">
        <v>80.777199999999979</v>
      </c>
      <c r="T5634" s="20" t="str">
        <f>VLOOKUP(N5634,Referans!A:B,2,FALSE)</f>
        <v>Ahmet Yılmaz</v>
      </c>
      <c r="U5634" s="20" t="str">
        <f>INDEX(Referans!B:B,MATCH(N5634,Referans!A:A,0))</f>
        <v>Ahmet Yılmaz</v>
      </c>
      <c r="V5634" s="20" t="str">
        <f t="shared" ref="V5634:V5697" si="88">IF(S5634&gt;0,"KARLI",IF(S5634=0,"KAR VEYA ZARAR YOK","ZARARLI"))</f>
        <v>KARLI</v>
      </c>
    </row>
    <row r="5635" spans="1:22" x14ac:dyDescent="0.25">
      <c r="A5635" s="1">
        <v>9534</v>
      </c>
      <c r="B5635" s="19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1">
        <v>40.669999999999995</v>
      </c>
      <c r="R5635" s="1">
        <v>7</v>
      </c>
      <c r="S5635" s="11">
        <v>12.607699999999999</v>
      </c>
      <c r="T5635" s="20" t="str">
        <f>VLOOKUP(N5635,Referans!A:B,2,FALSE)</f>
        <v>Ayşe Demir</v>
      </c>
      <c r="U5635" s="20" t="str">
        <f>INDEX(Referans!B:B,MATCH(N5635,Referans!A:A,0))</f>
        <v>Ayşe Demir</v>
      </c>
      <c r="V5635" s="20" t="str">
        <f t="shared" si="88"/>
        <v>KARLI</v>
      </c>
    </row>
    <row r="5636" spans="1:22" x14ac:dyDescent="0.25">
      <c r="A5636" s="1">
        <v>9535</v>
      </c>
      <c r="B5636" s="19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1">
        <v>33.479999999999997</v>
      </c>
      <c r="R5636" s="1">
        <v>2</v>
      </c>
      <c r="S5636" s="11">
        <v>1.3391999999999982</v>
      </c>
      <c r="T5636" s="20" t="str">
        <f>VLOOKUP(N5636,Referans!A:B,2,FALSE)</f>
        <v>Ayşe Demir</v>
      </c>
      <c r="U5636" s="20" t="str">
        <f>INDEX(Referans!B:B,MATCH(N5636,Referans!A:A,0))</f>
        <v>Ayşe Demir</v>
      </c>
      <c r="V5636" s="20" t="str">
        <f t="shared" si="88"/>
        <v>KARLI</v>
      </c>
    </row>
    <row r="5637" spans="1:22" x14ac:dyDescent="0.25">
      <c r="A5637" s="1">
        <v>9536</v>
      </c>
      <c r="B5637" s="19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1">
        <v>9.7280000000000015</v>
      </c>
      <c r="R5637" s="1">
        <v>2</v>
      </c>
      <c r="S5637" s="11">
        <v>3.283199999999999</v>
      </c>
      <c r="T5637" s="20" t="str">
        <f>VLOOKUP(N5637,Referans!A:B,2,FALSE)</f>
        <v>Ayşe Demir</v>
      </c>
      <c r="U5637" s="20" t="str">
        <f>INDEX(Referans!B:B,MATCH(N5637,Referans!A:A,0))</f>
        <v>Ayşe Demir</v>
      </c>
      <c r="V5637" s="20" t="str">
        <f t="shared" si="88"/>
        <v>KARLI</v>
      </c>
    </row>
    <row r="5638" spans="1:22" x14ac:dyDescent="0.25">
      <c r="A5638" s="1">
        <v>9537</v>
      </c>
      <c r="B5638" s="19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1">
        <v>8.8559999999999999</v>
      </c>
      <c r="R5638" s="1">
        <v>3</v>
      </c>
      <c r="S5638" s="11">
        <v>-6.8634000000000013</v>
      </c>
      <c r="T5638" s="20" t="str">
        <f>VLOOKUP(N5638,Referans!A:B,2,FALSE)</f>
        <v>Ahmet Yılmaz</v>
      </c>
      <c r="U5638" s="20" t="str">
        <f>INDEX(Referans!B:B,MATCH(N5638,Referans!A:A,0))</f>
        <v>Ahmet Yılmaz</v>
      </c>
      <c r="V5638" s="20" t="str">
        <f t="shared" si="88"/>
        <v>ZARARLI</v>
      </c>
    </row>
    <row r="5639" spans="1:22" x14ac:dyDescent="0.25">
      <c r="A5639" s="1">
        <v>9538</v>
      </c>
      <c r="B5639" s="19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1">
        <v>477.666</v>
      </c>
      <c r="R5639" s="1">
        <v>2</v>
      </c>
      <c r="S5639" s="11">
        <v>84.293999999999969</v>
      </c>
      <c r="T5639" s="20" t="str">
        <f>VLOOKUP(N5639,Referans!A:B,2,FALSE)</f>
        <v>Ahmet Yılmaz</v>
      </c>
      <c r="U5639" s="20" t="str">
        <f>INDEX(Referans!B:B,MATCH(N5639,Referans!A:A,0))</f>
        <v>Ahmet Yılmaz</v>
      </c>
      <c r="V5639" s="20" t="str">
        <f t="shared" si="88"/>
        <v>KARLI</v>
      </c>
    </row>
    <row r="5640" spans="1:22" x14ac:dyDescent="0.25">
      <c r="A5640" s="1">
        <v>9539</v>
      </c>
      <c r="B5640" s="19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1">
        <v>16.899999999999999</v>
      </c>
      <c r="R5640" s="1">
        <v>5</v>
      </c>
      <c r="S5640" s="11">
        <v>7.7739999999999991</v>
      </c>
      <c r="T5640" s="20" t="str">
        <f>VLOOKUP(N5640,Referans!A:B,2,FALSE)</f>
        <v>Ayşe Demir</v>
      </c>
      <c r="U5640" s="20" t="str">
        <f>INDEX(Referans!B:B,MATCH(N5640,Referans!A:A,0))</f>
        <v>Ayşe Demir</v>
      </c>
      <c r="V5640" s="20" t="str">
        <f t="shared" si="88"/>
        <v>KARLI</v>
      </c>
    </row>
    <row r="5641" spans="1:22" x14ac:dyDescent="0.25">
      <c r="A5641" s="1">
        <v>9540</v>
      </c>
      <c r="B5641" s="19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1">
        <v>39.96</v>
      </c>
      <c r="R5641" s="1">
        <v>2</v>
      </c>
      <c r="S5641" s="11">
        <v>18.781199999999998</v>
      </c>
      <c r="T5641" s="20" t="str">
        <f>VLOOKUP(N5641,Referans!A:B,2,FALSE)</f>
        <v>Ayşe Demir</v>
      </c>
      <c r="U5641" s="20" t="str">
        <f>INDEX(Referans!B:B,MATCH(N5641,Referans!A:A,0))</f>
        <v>Ayşe Demir</v>
      </c>
      <c r="V5641" s="20" t="str">
        <f t="shared" si="88"/>
        <v>KARLI</v>
      </c>
    </row>
    <row r="5642" spans="1:22" x14ac:dyDescent="0.25">
      <c r="A5642" s="1">
        <v>9548</v>
      </c>
      <c r="B5642" s="19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1">
        <v>6.8480000000000008</v>
      </c>
      <c r="R5642" s="1">
        <v>2</v>
      </c>
      <c r="S5642" s="11">
        <v>2.1399999999999992</v>
      </c>
      <c r="T5642" s="20" t="str">
        <f>VLOOKUP(N5642,Referans!A:B,2,FALSE)</f>
        <v>Ayşe Demir</v>
      </c>
      <c r="U5642" s="20" t="str">
        <f>INDEX(Referans!B:B,MATCH(N5642,Referans!A:A,0))</f>
        <v>Ayşe Demir</v>
      </c>
      <c r="V5642" s="20" t="str">
        <f t="shared" si="88"/>
        <v>KARLI</v>
      </c>
    </row>
    <row r="5643" spans="1:22" x14ac:dyDescent="0.25">
      <c r="A5643" s="1">
        <v>9549</v>
      </c>
      <c r="B5643" s="19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1">
        <v>4.6260000000000003</v>
      </c>
      <c r="R5643" s="1">
        <v>2</v>
      </c>
      <c r="S5643" s="11">
        <v>-3.8549999999999986</v>
      </c>
      <c r="T5643" s="20" t="str">
        <f>VLOOKUP(N5643,Referans!A:B,2,FALSE)</f>
        <v>Ayşe Demir</v>
      </c>
      <c r="U5643" s="20" t="str">
        <f>INDEX(Referans!B:B,MATCH(N5643,Referans!A:A,0))</f>
        <v>Ayşe Demir</v>
      </c>
      <c r="V5643" s="20" t="str">
        <f t="shared" si="88"/>
        <v>ZARARLI</v>
      </c>
    </row>
    <row r="5644" spans="1:22" x14ac:dyDescent="0.25">
      <c r="A5644" s="1">
        <v>9550</v>
      </c>
      <c r="B5644" s="19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1">
        <v>453.6</v>
      </c>
      <c r="R5644" s="1">
        <v>3</v>
      </c>
      <c r="S5644" s="11">
        <v>90.71999999999997</v>
      </c>
      <c r="T5644" s="20" t="str">
        <f>VLOOKUP(N5644,Referans!A:B,2,FALSE)</f>
        <v>Ayşe Demir</v>
      </c>
      <c r="U5644" s="20" t="str">
        <f>INDEX(Referans!B:B,MATCH(N5644,Referans!A:A,0))</f>
        <v>Ayşe Demir</v>
      </c>
      <c r="V5644" s="20" t="str">
        <f t="shared" si="88"/>
        <v>KARLI</v>
      </c>
    </row>
    <row r="5645" spans="1:22" x14ac:dyDescent="0.25">
      <c r="A5645" s="1">
        <v>9554</v>
      </c>
      <c r="B5645" s="19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1">
        <v>68.432000000000016</v>
      </c>
      <c r="R5645" s="1">
        <v>7</v>
      </c>
      <c r="S5645" s="11">
        <v>8.5539999999999878</v>
      </c>
      <c r="T5645" s="20" t="str">
        <f>VLOOKUP(N5645,Referans!A:B,2,FALSE)</f>
        <v>Ahmet Yılmaz</v>
      </c>
      <c r="U5645" s="20" t="str">
        <f>INDEX(Referans!B:B,MATCH(N5645,Referans!A:A,0))</f>
        <v>Ahmet Yılmaz</v>
      </c>
      <c r="V5645" s="20" t="str">
        <f t="shared" si="88"/>
        <v>KARLI</v>
      </c>
    </row>
    <row r="5646" spans="1:22" x14ac:dyDescent="0.25">
      <c r="A5646" s="1">
        <v>9559</v>
      </c>
      <c r="B5646" s="19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1">
        <v>132.52000000000004</v>
      </c>
      <c r="R5646" s="1">
        <v>5</v>
      </c>
      <c r="S5646" s="11">
        <v>34.786500000000004</v>
      </c>
      <c r="T5646" s="20" t="str">
        <f>VLOOKUP(N5646,Referans!A:B,2,FALSE)</f>
        <v>Mehmet Kaya</v>
      </c>
      <c r="U5646" s="20" t="str">
        <f>INDEX(Referans!B:B,MATCH(N5646,Referans!A:A,0))</f>
        <v>Mehmet Kaya</v>
      </c>
      <c r="V5646" s="20" t="str">
        <f t="shared" si="88"/>
        <v>KARLI</v>
      </c>
    </row>
    <row r="5647" spans="1:22" x14ac:dyDescent="0.25">
      <c r="A5647" s="1">
        <v>9560</v>
      </c>
      <c r="B5647" s="19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1">
        <v>195.64</v>
      </c>
      <c r="R5647" s="1">
        <v>5</v>
      </c>
      <c r="S5647" s="11">
        <v>-44.018999999999991</v>
      </c>
      <c r="T5647" s="20" t="str">
        <f>VLOOKUP(N5647,Referans!A:B,2,FALSE)</f>
        <v>Ayşe Demir</v>
      </c>
      <c r="U5647" s="20" t="str">
        <f>INDEX(Referans!B:B,MATCH(N5647,Referans!A:A,0))</f>
        <v>Ayşe Demir</v>
      </c>
      <c r="V5647" s="20" t="str">
        <f t="shared" si="88"/>
        <v>ZARARLI</v>
      </c>
    </row>
    <row r="5648" spans="1:22" x14ac:dyDescent="0.25">
      <c r="A5648" s="1">
        <v>9561</v>
      </c>
      <c r="B5648" s="19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1">
        <v>51.967999999999996</v>
      </c>
      <c r="R5648" s="1">
        <v>2</v>
      </c>
      <c r="S5648" s="11">
        <v>10.393599999999998</v>
      </c>
      <c r="T5648" s="20" t="str">
        <f>VLOOKUP(N5648,Referans!A:B,2,FALSE)</f>
        <v>Ahmet Yılmaz</v>
      </c>
      <c r="U5648" s="20" t="str">
        <f>INDEX(Referans!B:B,MATCH(N5648,Referans!A:A,0))</f>
        <v>Ahmet Yılmaz</v>
      </c>
      <c r="V5648" s="20" t="str">
        <f t="shared" si="88"/>
        <v>KARLI</v>
      </c>
    </row>
    <row r="5649" spans="1:22" x14ac:dyDescent="0.25">
      <c r="A5649" s="1">
        <v>9562</v>
      </c>
      <c r="B5649" s="19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1">
        <v>431.97600000000006</v>
      </c>
      <c r="R5649" s="1">
        <v>3</v>
      </c>
      <c r="S5649" s="11">
        <v>-75.59580000000004</v>
      </c>
      <c r="T5649" s="20" t="str">
        <f>VLOOKUP(N5649,Referans!A:B,2,FALSE)</f>
        <v>Mehmet Kaya</v>
      </c>
      <c r="U5649" s="20" t="str">
        <f>INDEX(Referans!B:B,MATCH(N5649,Referans!A:A,0))</f>
        <v>Mehmet Kaya</v>
      </c>
      <c r="V5649" s="20" t="str">
        <f t="shared" si="88"/>
        <v>ZARARLI</v>
      </c>
    </row>
    <row r="5650" spans="1:22" x14ac:dyDescent="0.25">
      <c r="A5650" s="1">
        <v>9563</v>
      </c>
      <c r="B5650" s="19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1">
        <v>224.93700000000004</v>
      </c>
      <c r="R5650" s="1">
        <v>3</v>
      </c>
      <c r="S5650" s="11">
        <v>-164.9538</v>
      </c>
      <c r="T5650" s="20" t="str">
        <f>VLOOKUP(N5650,Referans!A:B,2,FALSE)</f>
        <v>Mehmet Kaya</v>
      </c>
      <c r="U5650" s="20" t="str">
        <f>INDEX(Referans!B:B,MATCH(N5650,Referans!A:A,0))</f>
        <v>Mehmet Kaya</v>
      </c>
      <c r="V5650" s="20" t="str">
        <f t="shared" si="88"/>
        <v>ZARARLI</v>
      </c>
    </row>
    <row r="5651" spans="1:22" x14ac:dyDescent="0.25">
      <c r="A5651" s="1">
        <v>9564</v>
      </c>
      <c r="B5651" s="19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1">
        <v>6</v>
      </c>
      <c r="R5651" s="1">
        <v>2</v>
      </c>
      <c r="S5651" s="11">
        <v>2.0999999999999996</v>
      </c>
      <c r="T5651" s="20" t="str">
        <f>VLOOKUP(N5651,Referans!A:B,2,FALSE)</f>
        <v>Ayşe Demir</v>
      </c>
      <c r="U5651" s="20" t="str">
        <f>INDEX(Referans!B:B,MATCH(N5651,Referans!A:A,0))</f>
        <v>Ayşe Demir</v>
      </c>
      <c r="V5651" s="20" t="str">
        <f t="shared" si="88"/>
        <v>KARLI</v>
      </c>
    </row>
    <row r="5652" spans="1:22" x14ac:dyDescent="0.25">
      <c r="A5652" s="1">
        <v>9569</v>
      </c>
      <c r="B5652" s="19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1">
        <v>79.959999999999994</v>
      </c>
      <c r="R5652" s="1">
        <v>4</v>
      </c>
      <c r="S5652" s="11">
        <v>22.388800000000003</v>
      </c>
      <c r="T5652" s="20" t="str">
        <f>VLOOKUP(N5652,Referans!A:B,2,FALSE)</f>
        <v>Mehmet Kaya</v>
      </c>
      <c r="U5652" s="20" t="str">
        <f>INDEX(Referans!B:B,MATCH(N5652,Referans!A:A,0))</f>
        <v>Mehmet Kaya</v>
      </c>
      <c r="V5652" s="20" t="str">
        <f t="shared" si="88"/>
        <v>KARLI</v>
      </c>
    </row>
    <row r="5653" spans="1:22" x14ac:dyDescent="0.25">
      <c r="A5653" s="1">
        <v>9579</v>
      </c>
      <c r="B5653" s="19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1">
        <v>1079.8499999999999</v>
      </c>
      <c r="R5653" s="1">
        <v>3</v>
      </c>
      <c r="S5653" s="11">
        <v>323.95499999999993</v>
      </c>
      <c r="T5653" s="20" t="str">
        <f>VLOOKUP(N5653,Referans!A:B,2,FALSE)</f>
        <v>Mehmet Kaya</v>
      </c>
      <c r="U5653" s="20" t="str">
        <f>INDEX(Referans!B:B,MATCH(N5653,Referans!A:A,0))</f>
        <v>Mehmet Kaya</v>
      </c>
      <c r="V5653" s="20" t="str">
        <f t="shared" si="88"/>
        <v>KARLI</v>
      </c>
    </row>
    <row r="5654" spans="1:22" x14ac:dyDescent="0.25">
      <c r="A5654" s="1">
        <v>9580</v>
      </c>
      <c r="B5654" s="19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1">
        <v>70.98</v>
      </c>
      <c r="R5654" s="1">
        <v>1</v>
      </c>
      <c r="S5654" s="11">
        <v>3.5489999999999924</v>
      </c>
      <c r="T5654" s="20" t="str">
        <f>VLOOKUP(N5654,Referans!A:B,2,FALSE)</f>
        <v>Ayşe Demir</v>
      </c>
      <c r="U5654" s="20" t="str">
        <f>INDEX(Referans!B:B,MATCH(N5654,Referans!A:A,0))</f>
        <v>Ayşe Demir</v>
      </c>
      <c r="V5654" s="20" t="str">
        <f t="shared" si="88"/>
        <v>KARLI</v>
      </c>
    </row>
    <row r="5655" spans="1:22" x14ac:dyDescent="0.25">
      <c r="A5655" s="1">
        <v>9581</v>
      </c>
      <c r="B5655" s="19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1">
        <v>29.950000000000003</v>
      </c>
      <c r="R5655" s="1">
        <v>5</v>
      </c>
      <c r="S5655" s="11">
        <v>8.6854999999999993</v>
      </c>
      <c r="T5655" s="20" t="str">
        <f>VLOOKUP(N5655,Referans!A:B,2,FALSE)</f>
        <v>Ayşe Demir</v>
      </c>
      <c r="U5655" s="20" t="str">
        <f>INDEX(Referans!B:B,MATCH(N5655,Referans!A:A,0))</f>
        <v>Ayşe Demir</v>
      </c>
      <c r="V5655" s="20" t="str">
        <f t="shared" si="88"/>
        <v>KARLI</v>
      </c>
    </row>
    <row r="5656" spans="1:22" x14ac:dyDescent="0.25">
      <c r="A5656" s="1">
        <v>9582</v>
      </c>
      <c r="B5656" s="19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1">
        <v>589.41</v>
      </c>
      <c r="R5656" s="1">
        <v>5</v>
      </c>
      <c r="S5656" s="11">
        <v>-6.5490000000000492</v>
      </c>
      <c r="T5656" s="20" t="str">
        <f>VLOOKUP(N5656,Referans!A:B,2,FALSE)</f>
        <v>Ahmet Yılmaz</v>
      </c>
      <c r="U5656" s="20" t="str">
        <f>INDEX(Referans!B:B,MATCH(N5656,Referans!A:A,0))</f>
        <v>Ahmet Yılmaz</v>
      </c>
      <c r="V5656" s="20" t="str">
        <f t="shared" si="88"/>
        <v>ZARARLI</v>
      </c>
    </row>
    <row r="5657" spans="1:22" x14ac:dyDescent="0.25">
      <c r="A5657" s="1">
        <v>9583</v>
      </c>
      <c r="B5657" s="19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1">
        <v>9.6479999999999997</v>
      </c>
      <c r="R5657" s="1">
        <v>6</v>
      </c>
      <c r="S5657" s="11">
        <v>3.4973999999999998</v>
      </c>
      <c r="T5657" s="20" t="str">
        <f>VLOOKUP(N5657,Referans!A:B,2,FALSE)</f>
        <v>Ayşe Demir</v>
      </c>
      <c r="U5657" s="20" t="str">
        <f>INDEX(Referans!B:B,MATCH(N5657,Referans!A:A,0))</f>
        <v>Ayşe Demir</v>
      </c>
      <c r="V5657" s="20" t="str">
        <f t="shared" si="88"/>
        <v>KARLI</v>
      </c>
    </row>
    <row r="5658" spans="1:22" x14ac:dyDescent="0.25">
      <c r="A5658" s="1">
        <v>9584</v>
      </c>
      <c r="B5658" s="19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1">
        <v>400.78400000000005</v>
      </c>
      <c r="R5658" s="1">
        <v>1</v>
      </c>
      <c r="S5658" s="11">
        <v>-5.0098000000000269</v>
      </c>
      <c r="T5658" s="20" t="str">
        <f>VLOOKUP(N5658,Referans!A:B,2,FALSE)</f>
        <v>Ahmet Yılmaz</v>
      </c>
      <c r="U5658" s="20" t="str">
        <f>INDEX(Referans!B:B,MATCH(N5658,Referans!A:A,0))</f>
        <v>Ahmet Yılmaz</v>
      </c>
      <c r="V5658" s="20" t="str">
        <f t="shared" si="88"/>
        <v>ZARARLI</v>
      </c>
    </row>
    <row r="5659" spans="1:22" x14ac:dyDescent="0.25">
      <c r="A5659" s="1">
        <v>9585</v>
      </c>
      <c r="B5659" s="19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1">
        <v>53.72</v>
      </c>
      <c r="R5659" s="1">
        <v>4</v>
      </c>
      <c r="S5659" s="11">
        <v>13.967199999999998</v>
      </c>
      <c r="T5659" s="20" t="str">
        <f>VLOOKUP(N5659,Referans!A:B,2,FALSE)</f>
        <v>Ayşe Demir</v>
      </c>
      <c r="U5659" s="20" t="str">
        <f>INDEX(Referans!B:B,MATCH(N5659,Referans!A:A,0))</f>
        <v>Ayşe Demir</v>
      </c>
      <c r="V5659" s="20" t="str">
        <f t="shared" si="88"/>
        <v>KARLI</v>
      </c>
    </row>
    <row r="5660" spans="1:22" x14ac:dyDescent="0.25">
      <c r="A5660" s="1">
        <v>9586</v>
      </c>
      <c r="B5660" s="19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1">
        <v>31.007999999999999</v>
      </c>
      <c r="R5660" s="1">
        <v>1</v>
      </c>
      <c r="S5660" s="11">
        <v>11.240400000000001</v>
      </c>
      <c r="T5660" s="20" t="str">
        <f>VLOOKUP(N5660,Referans!A:B,2,FALSE)</f>
        <v>Ayşe Demir</v>
      </c>
      <c r="U5660" s="20" t="str">
        <f>INDEX(Referans!B:B,MATCH(N5660,Referans!A:A,0))</f>
        <v>Ayşe Demir</v>
      </c>
      <c r="V5660" s="20" t="str">
        <f t="shared" si="88"/>
        <v>KARLI</v>
      </c>
    </row>
    <row r="5661" spans="1:22" x14ac:dyDescent="0.25">
      <c r="A5661" s="1">
        <v>9587</v>
      </c>
      <c r="B5661" s="19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1">
        <v>61.120000000000005</v>
      </c>
      <c r="R5661" s="1">
        <v>5</v>
      </c>
      <c r="S5661" s="11">
        <v>22.155999999999999</v>
      </c>
      <c r="T5661" s="20" t="str">
        <f>VLOOKUP(N5661,Referans!A:B,2,FALSE)</f>
        <v>Ayşe Demir</v>
      </c>
      <c r="U5661" s="20" t="str">
        <f>INDEX(Referans!B:B,MATCH(N5661,Referans!A:A,0))</f>
        <v>Ayşe Demir</v>
      </c>
      <c r="V5661" s="20" t="str">
        <f t="shared" si="88"/>
        <v>KARLI</v>
      </c>
    </row>
    <row r="5662" spans="1:22" x14ac:dyDescent="0.25">
      <c r="A5662" s="1">
        <v>9588</v>
      </c>
      <c r="B5662" s="19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1">
        <v>195.136</v>
      </c>
      <c r="R5662" s="1">
        <v>4</v>
      </c>
      <c r="S5662" s="11">
        <v>-43.9056</v>
      </c>
      <c r="T5662" s="20" t="str">
        <f>VLOOKUP(N5662,Referans!A:B,2,FALSE)</f>
        <v>Ayşe Demir</v>
      </c>
      <c r="U5662" s="20" t="str">
        <f>INDEX(Referans!B:B,MATCH(N5662,Referans!A:A,0))</f>
        <v>Ayşe Demir</v>
      </c>
      <c r="V5662" s="20" t="str">
        <f t="shared" si="88"/>
        <v>ZARARLI</v>
      </c>
    </row>
    <row r="5663" spans="1:22" x14ac:dyDescent="0.25">
      <c r="A5663" s="1">
        <v>9589</v>
      </c>
      <c r="B5663" s="19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1">
        <v>121.536</v>
      </c>
      <c r="R5663" s="1">
        <v>4</v>
      </c>
      <c r="S5663" s="11">
        <v>15.191999999999979</v>
      </c>
      <c r="T5663" s="20" t="str">
        <f>VLOOKUP(N5663,Referans!A:B,2,FALSE)</f>
        <v>Ayşe Demir</v>
      </c>
      <c r="U5663" s="20" t="str">
        <f>INDEX(Referans!B:B,MATCH(N5663,Referans!A:A,0))</f>
        <v>Ayşe Demir</v>
      </c>
      <c r="V5663" s="20" t="str">
        <f t="shared" si="88"/>
        <v>KARLI</v>
      </c>
    </row>
    <row r="5664" spans="1:22" x14ac:dyDescent="0.25">
      <c r="A5664" s="1">
        <v>9592</v>
      </c>
      <c r="B5664" s="19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1">
        <v>24.700000000000003</v>
      </c>
      <c r="R5664" s="1">
        <v>5</v>
      </c>
      <c r="S5664" s="11">
        <v>-9.8799999999999955</v>
      </c>
      <c r="T5664" s="20" t="str">
        <f>VLOOKUP(N5664,Referans!A:B,2,FALSE)</f>
        <v>Ahmet Yılmaz</v>
      </c>
      <c r="U5664" s="20" t="str">
        <f>INDEX(Referans!B:B,MATCH(N5664,Referans!A:A,0))</f>
        <v>Ahmet Yılmaz</v>
      </c>
      <c r="V5664" s="20" t="str">
        <f t="shared" si="88"/>
        <v>ZARARLI</v>
      </c>
    </row>
    <row r="5665" spans="1:22" x14ac:dyDescent="0.25">
      <c r="A5665" s="1">
        <v>9593</v>
      </c>
      <c r="B5665" s="19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1">
        <v>302.72000000000003</v>
      </c>
      <c r="R5665" s="1">
        <v>5</v>
      </c>
      <c r="S5665" s="11">
        <v>-378.40000000000009</v>
      </c>
      <c r="T5665" s="20" t="str">
        <f>VLOOKUP(N5665,Referans!A:B,2,FALSE)</f>
        <v>Ahmet Yılmaz</v>
      </c>
      <c r="U5665" s="20" t="str">
        <f>INDEX(Referans!B:B,MATCH(N5665,Referans!A:A,0))</f>
        <v>Ahmet Yılmaz</v>
      </c>
      <c r="V5665" s="20" t="str">
        <f t="shared" si="88"/>
        <v>ZARARLI</v>
      </c>
    </row>
    <row r="5666" spans="1:22" x14ac:dyDescent="0.25">
      <c r="A5666" s="1">
        <v>9594</v>
      </c>
      <c r="B5666" s="19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1">
        <v>8.56</v>
      </c>
      <c r="R5666" s="1">
        <v>2</v>
      </c>
      <c r="S5666" s="11">
        <v>3.8519999999999994</v>
      </c>
      <c r="T5666" s="20" t="str">
        <f>VLOOKUP(N5666,Referans!A:B,2,FALSE)</f>
        <v>Ayşe Demir</v>
      </c>
      <c r="U5666" s="20" t="str">
        <f>INDEX(Referans!B:B,MATCH(N5666,Referans!A:A,0))</f>
        <v>Ayşe Demir</v>
      </c>
      <c r="V5666" s="20" t="str">
        <f t="shared" si="88"/>
        <v>KARLI</v>
      </c>
    </row>
    <row r="5667" spans="1:22" x14ac:dyDescent="0.25">
      <c r="A5667" s="1">
        <v>9595</v>
      </c>
      <c r="B5667" s="19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1">
        <v>11.56</v>
      </c>
      <c r="R5667" s="1">
        <v>2</v>
      </c>
      <c r="S5667" s="11">
        <v>5.6644000000000005</v>
      </c>
      <c r="T5667" s="20" t="str">
        <f>VLOOKUP(N5667,Referans!A:B,2,FALSE)</f>
        <v>Ayşe Demir</v>
      </c>
      <c r="U5667" s="20" t="str">
        <f>INDEX(Referans!B:B,MATCH(N5667,Referans!A:A,0))</f>
        <v>Ayşe Demir</v>
      </c>
      <c r="V5667" s="20" t="str">
        <f t="shared" si="88"/>
        <v>KARLI</v>
      </c>
    </row>
    <row r="5668" spans="1:22" x14ac:dyDescent="0.25">
      <c r="A5668" s="1">
        <v>9596</v>
      </c>
      <c r="B5668" s="19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1">
        <v>25.86</v>
      </c>
      <c r="R5668" s="1">
        <v>3</v>
      </c>
      <c r="S5668" s="11">
        <v>6.7236000000000002</v>
      </c>
      <c r="T5668" s="20" t="str">
        <f>VLOOKUP(N5668,Referans!A:B,2,FALSE)</f>
        <v>Ayşe Demir</v>
      </c>
      <c r="U5668" s="20" t="str">
        <f>INDEX(Referans!B:B,MATCH(N5668,Referans!A:A,0))</f>
        <v>Ayşe Demir</v>
      </c>
      <c r="V5668" s="20" t="str">
        <f t="shared" si="88"/>
        <v>KARLI</v>
      </c>
    </row>
    <row r="5669" spans="1:22" x14ac:dyDescent="0.25">
      <c r="A5669" s="1">
        <v>9597</v>
      </c>
      <c r="B5669" s="19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1">
        <v>276.78400000000005</v>
      </c>
      <c r="R5669" s="1">
        <v>2</v>
      </c>
      <c r="S5669" s="11">
        <v>89.954799999999992</v>
      </c>
      <c r="T5669" s="20" t="str">
        <f>VLOOKUP(N5669,Referans!A:B,2,FALSE)</f>
        <v>Ayşe Demir</v>
      </c>
      <c r="U5669" s="20" t="str">
        <f>INDEX(Referans!B:B,MATCH(N5669,Referans!A:A,0))</f>
        <v>Ayşe Demir</v>
      </c>
      <c r="V5669" s="20" t="str">
        <f t="shared" si="88"/>
        <v>KARLI</v>
      </c>
    </row>
    <row r="5670" spans="1:22" x14ac:dyDescent="0.25">
      <c r="A5670" s="1">
        <v>9598</v>
      </c>
      <c r="B5670" s="19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1">
        <v>110.352</v>
      </c>
      <c r="R5670" s="1">
        <v>3</v>
      </c>
      <c r="S5670" s="11">
        <v>8.2763999999999953</v>
      </c>
      <c r="T5670" s="20" t="str">
        <f>VLOOKUP(N5670,Referans!A:B,2,FALSE)</f>
        <v>Mehmet Kaya</v>
      </c>
      <c r="U5670" s="20" t="str">
        <f>INDEX(Referans!B:B,MATCH(N5670,Referans!A:A,0))</f>
        <v>Mehmet Kaya</v>
      </c>
      <c r="V5670" s="20" t="str">
        <f t="shared" si="88"/>
        <v>KARLI</v>
      </c>
    </row>
    <row r="5671" spans="1:22" x14ac:dyDescent="0.25">
      <c r="A5671" s="1">
        <v>9601</v>
      </c>
      <c r="B5671" s="19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1">
        <v>41.472000000000008</v>
      </c>
      <c r="R5671" s="1">
        <v>8</v>
      </c>
      <c r="S5671" s="11">
        <v>14.5152</v>
      </c>
      <c r="T5671" s="20" t="str">
        <f>VLOOKUP(N5671,Referans!A:B,2,FALSE)</f>
        <v>Ayşe Demir</v>
      </c>
      <c r="U5671" s="20" t="str">
        <f>INDEX(Referans!B:B,MATCH(N5671,Referans!A:A,0))</f>
        <v>Ayşe Demir</v>
      </c>
      <c r="V5671" s="20" t="str">
        <f t="shared" si="88"/>
        <v>KARLI</v>
      </c>
    </row>
    <row r="5672" spans="1:22" x14ac:dyDescent="0.25">
      <c r="A5672" s="1">
        <v>9602</v>
      </c>
      <c r="B5672" s="19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1">
        <v>239.5</v>
      </c>
      <c r="R5672" s="1">
        <v>5</v>
      </c>
      <c r="S5672" s="11">
        <v>114.95999999999998</v>
      </c>
      <c r="T5672" s="20" t="str">
        <f>VLOOKUP(N5672,Referans!A:B,2,FALSE)</f>
        <v>Ayşe Demir</v>
      </c>
      <c r="U5672" s="20" t="str">
        <f>INDEX(Referans!B:B,MATCH(N5672,Referans!A:A,0))</f>
        <v>Ayşe Demir</v>
      </c>
      <c r="V5672" s="20" t="str">
        <f t="shared" si="88"/>
        <v>KARLI</v>
      </c>
    </row>
    <row r="5673" spans="1:22" x14ac:dyDescent="0.25">
      <c r="A5673" s="1">
        <v>9604</v>
      </c>
      <c r="B5673" s="19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1">
        <v>376.86599999999999</v>
      </c>
      <c r="R5673" s="1">
        <v>3</v>
      </c>
      <c r="S5673" s="11">
        <v>-213.55740000000006</v>
      </c>
      <c r="T5673" s="20" t="str">
        <f>VLOOKUP(N5673,Referans!A:B,2,FALSE)</f>
        <v>Ahmet Yılmaz</v>
      </c>
      <c r="U5673" s="20" t="str">
        <f>INDEX(Referans!B:B,MATCH(N5673,Referans!A:A,0))</f>
        <v>Ahmet Yılmaz</v>
      </c>
      <c r="V5673" s="20" t="str">
        <f t="shared" si="88"/>
        <v>ZARARLI</v>
      </c>
    </row>
    <row r="5674" spans="1:22" x14ac:dyDescent="0.25">
      <c r="A5674" s="1">
        <v>9606</v>
      </c>
      <c r="B5674" s="19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1">
        <v>70.720000000000013</v>
      </c>
      <c r="R5674" s="1">
        <v>4</v>
      </c>
      <c r="S5674" s="11">
        <v>-6.1879999999999988</v>
      </c>
      <c r="T5674" s="20" t="str">
        <f>VLOOKUP(N5674,Referans!A:B,2,FALSE)</f>
        <v>Mehmet Kaya</v>
      </c>
      <c r="U5674" s="20" t="str">
        <f>INDEX(Referans!B:B,MATCH(N5674,Referans!A:A,0))</f>
        <v>Mehmet Kaya</v>
      </c>
      <c r="V5674" s="20" t="str">
        <f t="shared" si="88"/>
        <v>ZARARLI</v>
      </c>
    </row>
    <row r="5675" spans="1:22" x14ac:dyDescent="0.25">
      <c r="A5675" s="1">
        <v>9607</v>
      </c>
      <c r="B5675" s="19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1">
        <v>194.35200000000003</v>
      </c>
      <c r="R5675" s="1">
        <v>3</v>
      </c>
      <c r="S5675" s="11">
        <v>-43.729199999999992</v>
      </c>
      <c r="T5675" s="20" t="str">
        <f>VLOOKUP(N5675,Referans!A:B,2,FALSE)</f>
        <v>Ayşe Demir</v>
      </c>
      <c r="U5675" s="20" t="str">
        <f>INDEX(Referans!B:B,MATCH(N5675,Referans!A:A,0))</f>
        <v>Ayşe Demir</v>
      </c>
      <c r="V5675" s="20" t="str">
        <f t="shared" si="88"/>
        <v>ZARARLI</v>
      </c>
    </row>
    <row r="5676" spans="1:22" x14ac:dyDescent="0.25">
      <c r="A5676" s="1">
        <v>9608</v>
      </c>
      <c r="B5676" s="19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1">
        <v>21.6</v>
      </c>
      <c r="R5676" s="1">
        <v>6</v>
      </c>
      <c r="S5676" s="11">
        <v>9.9359999999999999</v>
      </c>
      <c r="T5676" s="20" t="str">
        <f>VLOOKUP(N5676,Referans!A:B,2,FALSE)</f>
        <v>Ayşe Demir</v>
      </c>
      <c r="U5676" s="20" t="str">
        <f>INDEX(Referans!B:B,MATCH(N5676,Referans!A:A,0))</f>
        <v>Ayşe Demir</v>
      </c>
      <c r="V5676" s="20" t="str">
        <f t="shared" si="88"/>
        <v>KARLI</v>
      </c>
    </row>
    <row r="5677" spans="1:22" x14ac:dyDescent="0.25">
      <c r="A5677" s="1">
        <v>9609</v>
      </c>
      <c r="B5677" s="19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1">
        <v>11.07</v>
      </c>
      <c r="R5677" s="1">
        <v>3</v>
      </c>
      <c r="S5677" s="11">
        <v>5.2028999999999996</v>
      </c>
      <c r="T5677" s="20" t="str">
        <f>VLOOKUP(N5677,Referans!A:B,2,FALSE)</f>
        <v>Ayşe Demir</v>
      </c>
      <c r="U5677" s="20" t="str">
        <f>INDEX(Referans!B:B,MATCH(N5677,Referans!A:A,0))</f>
        <v>Ayşe Demir</v>
      </c>
      <c r="V5677" s="20" t="str">
        <f t="shared" si="88"/>
        <v>KARLI</v>
      </c>
    </row>
    <row r="5678" spans="1:22" x14ac:dyDescent="0.25">
      <c r="A5678" s="1">
        <v>9610</v>
      </c>
      <c r="B5678" s="19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1">
        <v>282.83999999999997</v>
      </c>
      <c r="R5678" s="1">
        <v>4</v>
      </c>
      <c r="S5678" s="11">
        <v>19.798799999999972</v>
      </c>
      <c r="T5678" s="20" t="str">
        <f>VLOOKUP(N5678,Referans!A:B,2,FALSE)</f>
        <v>Ahmet Yılmaz</v>
      </c>
      <c r="U5678" s="20" t="str">
        <f>INDEX(Referans!B:B,MATCH(N5678,Referans!A:A,0))</f>
        <v>Ahmet Yılmaz</v>
      </c>
      <c r="V5678" s="20" t="str">
        <f t="shared" si="88"/>
        <v>KARLI</v>
      </c>
    </row>
    <row r="5679" spans="1:22" x14ac:dyDescent="0.25">
      <c r="A5679" s="1">
        <v>9611</v>
      </c>
      <c r="B5679" s="19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1">
        <v>27.72</v>
      </c>
      <c r="R5679" s="1">
        <v>9</v>
      </c>
      <c r="S5679" s="11">
        <v>13.3056</v>
      </c>
      <c r="T5679" s="20" t="str">
        <f>VLOOKUP(N5679,Referans!A:B,2,FALSE)</f>
        <v>Ayşe Demir</v>
      </c>
      <c r="U5679" s="20" t="str">
        <f>INDEX(Referans!B:B,MATCH(N5679,Referans!A:A,0))</f>
        <v>Ayşe Demir</v>
      </c>
      <c r="V5679" s="20" t="str">
        <f t="shared" si="88"/>
        <v>KARLI</v>
      </c>
    </row>
    <row r="5680" spans="1:22" x14ac:dyDescent="0.25">
      <c r="A5680" s="1">
        <v>9612</v>
      </c>
      <c r="B5680" s="19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1">
        <v>11.68</v>
      </c>
      <c r="R5680" s="1">
        <v>4</v>
      </c>
      <c r="S5680" s="11">
        <v>5.2559999999999993</v>
      </c>
      <c r="T5680" s="20" t="str">
        <f>VLOOKUP(N5680,Referans!A:B,2,FALSE)</f>
        <v>Ayşe Demir</v>
      </c>
      <c r="U5680" s="20" t="str">
        <f>INDEX(Referans!B:B,MATCH(N5680,Referans!A:A,0))</f>
        <v>Ayşe Demir</v>
      </c>
      <c r="V5680" s="20" t="str">
        <f t="shared" si="88"/>
        <v>KARLI</v>
      </c>
    </row>
    <row r="5681" spans="1:22" x14ac:dyDescent="0.25">
      <c r="A5681" s="1">
        <v>9613</v>
      </c>
      <c r="B5681" s="19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1">
        <v>239.98400000000004</v>
      </c>
      <c r="R5681" s="1">
        <v>2</v>
      </c>
      <c r="S5681" s="11">
        <v>23.998400000000004</v>
      </c>
      <c r="T5681" s="20" t="str">
        <f>VLOOKUP(N5681,Referans!A:B,2,FALSE)</f>
        <v>Mehmet Kaya</v>
      </c>
      <c r="U5681" s="20" t="str">
        <f>INDEX(Referans!B:B,MATCH(N5681,Referans!A:A,0))</f>
        <v>Mehmet Kaya</v>
      </c>
      <c r="V5681" s="20" t="str">
        <f t="shared" si="88"/>
        <v>KARLI</v>
      </c>
    </row>
    <row r="5682" spans="1:22" x14ac:dyDescent="0.25">
      <c r="A5682" s="1">
        <v>9617</v>
      </c>
      <c r="B5682" s="19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1">
        <v>5.76</v>
      </c>
      <c r="R5682" s="1">
        <v>2</v>
      </c>
      <c r="S5682" s="11">
        <v>1.6703999999999999</v>
      </c>
      <c r="T5682" s="20" t="str">
        <f>VLOOKUP(N5682,Referans!A:B,2,FALSE)</f>
        <v>Ayşe Demir</v>
      </c>
      <c r="U5682" s="20" t="str">
        <f>INDEX(Referans!B:B,MATCH(N5682,Referans!A:A,0))</f>
        <v>Ayşe Demir</v>
      </c>
      <c r="V5682" s="20" t="str">
        <f t="shared" si="88"/>
        <v>KARLI</v>
      </c>
    </row>
    <row r="5683" spans="1:22" x14ac:dyDescent="0.25">
      <c r="A5683" s="1">
        <v>9618</v>
      </c>
      <c r="B5683" s="19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1">
        <v>899.98199999999997</v>
      </c>
      <c r="R5683" s="1">
        <v>3</v>
      </c>
      <c r="S5683" s="11">
        <v>74.998499999999922</v>
      </c>
      <c r="T5683" s="20" t="str">
        <f>VLOOKUP(N5683,Referans!A:B,2,FALSE)</f>
        <v>Mehmet Kaya</v>
      </c>
      <c r="U5683" s="20" t="str">
        <f>INDEX(Referans!B:B,MATCH(N5683,Referans!A:A,0))</f>
        <v>Mehmet Kaya</v>
      </c>
      <c r="V5683" s="20" t="str">
        <f t="shared" si="88"/>
        <v>KARLI</v>
      </c>
    </row>
    <row r="5684" spans="1:22" x14ac:dyDescent="0.25">
      <c r="A5684" s="1">
        <v>9619</v>
      </c>
      <c r="B5684" s="19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1">
        <v>86.352000000000004</v>
      </c>
      <c r="R5684" s="1">
        <v>3</v>
      </c>
      <c r="S5684" s="11">
        <v>5.3969999999999914</v>
      </c>
      <c r="T5684" s="20" t="str">
        <f>VLOOKUP(N5684,Referans!A:B,2,FALSE)</f>
        <v>Ayşe Demir</v>
      </c>
      <c r="U5684" s="20" t="str">
        <f>INDEX(Referans!B:B,MATCH(N5684,Referans!A:A,0))</f>
        <v>Ayşe Demir</v>
      </c>
      <c r="V5684" s="20" t="str">
        <f t="shared" si="88"/>
        <v>KARLI</v>
      </c>
    </row>
    <row r="5685" spans="1:22" x14ac:dyDescent="0.25">
      <c r="A5685" s="1">
        <v>9620</v>
      </c>
      <c r="B5685" s="19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1">
        <v>139.96000000000004</v>
      </c>
      <c r="R5685" s="1">
        <v>5</v>
      </c>
      <c r="S5685" s="11">
        <v>-1.7495000000000118</v>
      </c>
      <c r="T5685" s="20" t="str">
        <f>VLOOKUP(N5685,Referans!A:B,2,FALSE)</f>
        <v>Mehmet Kaya</v>
      </c>
      <c r="U5685" s="20" t="str">
        <f>INDEX(Referans!B:B,MATCH(N5685,Referans!A:A,0))</f>
        <v>Mehmet Kaya</v>
      </c>
      <c r="V5685" s="20" t="str">
        <f t="shared" si="88"/>
        <v>ZARARLI</v>
      </c>
    </row>
    <row r="5686" spans="1:22" x14ac:dyDescent="0.25">
      <c r="A5686" s="1">
        <v>9624</v>
      </c>
      <c r="B5686" s="19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1">
        <v>21.391999999999992</v>
      </c>
      <c r="R5686" s="1">
        <v>2</v>
      </c>
      <c r="S5686" s="11">
        <v>-54.549600000000012</v>
      </c>
      <c r="T5686" s="20" t="str">
        <f>VLOOKUP(N5686,Referans!A:B,2,FALSE)</f>
        <v>Ayşe Demir</v>
      </c>
      <c r="U5686" s="20" t="str">
        <f>INDEX(Referans!B:B,MATCH(N5686,Referans!A:A,0))</f>
        <v>Ayşe Demir</v>
      </c>
      <c r="V5686" s="20" t="str">
        <f t="shared" si="88"/>
        <v>ZARARLI</v>
      </c>
    </row>
    <row r="5687" spans="1:22" x14ac:dyDescent="0.25">
      <c r="A5687" s="1">
        <v>9625</v>
      </c>
      <c r="B5687" s="19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1">
        <v>307.31400000000002</v>
      </c>
      <c r="R5687" s="1">
        <v>3</v>
      </c>
      <c r="S5687" s="11">
        <v>-39.511800000000036</v>
      </c>
      <c r="T5687" s="20" t="str">
        <f>VLOOKUP(N5687,Referans!A:B,2,FALSE)</f>
        <v>Ahmet Yılmaz</v>
      </c>
      <c r="U5687" s="20" t="str">
        <f>INDEX(Referans!B:B,MATCH(N5687,Referans!A:A,0))</f>
        <v>Ahmet Yılmaz</v>
      </c>
      <c r="V5687" s="20" t="str">
        <f t="shared" si="88"/>
        <v>ZARARLI</v>
      </c>
    </row>
    <row r="5688" spans="1:22" x14ac:dyDescent="0.25">
      <c r="A5688" s="1">
        <v>9626</v>
      </c>
      <c r="B5688" s="19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1">
        <v>409.99919999999997</v>
      </c>
      <c r="R5688" s="1">
        <v>3</v>
      </c>
      <c r="S5688" s="11">
        <v>-96.470399999999955</v>
      </c>
      <c r="T5688" s="20" t="str">
        <f>VLOOKUP(N5688,Referans!A:B,2,FALSE)</f>
        <v>Ahmet Yılmaz</v>
      </c>
      <c r="U5688" s="20" t="str">
        <f>INDEX(Referans!B:B,MATCH(N5688,Referans!A:A,0))</f>
        <v>Ahmet Yılmaz</v>
      </c>
      <c r="V5688" s="20" t="str">
        <f t="shared" si="88"/>
        <v>ZARARLI</v>
      </c>
    </row>
    <row r="5689" spans="1:22" x14ac:dyDescent="0.25">
      <c r="A5689" s="1">
        <v>9627</v>
      </c>
      <c r="B5689" s="19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1">
        <v>9.2480000000000011</v>
      </c>
      <c r="R5689" s="1">
        <v>2</v>
      </c>
      <c r="S5689" s="11">
        <v>3.3524000000000003</v>
      </c>
      <c r="T5689" s="20" t="str">
        <f>VLOOKUP(N5689,Referans!A:B,2,FALSE)</f>
        <v>Ayşe Demir</v>
      </c>
      <c r="U5689" s="20" t="str">
        <f>INDEX(Referans!B:B,MATCH(N5689,Referans!A:A,0))</f>
        <v>Ayşe Demir</v>
      </c>
      <c r="V5689" s="20" t="str">
        <f t="shared" si="88"/>
        <v>KARLI</v>
      </c>
    </row>
    <row r="5690" spans="1:22" x14ac:dyDescent="0.25">
      <c r="A5690" s="1">
        <v>9631</v>
      </c>
      <c r="B5690" s="19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1">
        <v>7.1519999999999992</v>
      </c>
      <c r="R5690" s="1">
        <v>3</v>
      </c>
      <c r="S5690" s="11">
        <v>2.3243999999999994</v>
      </c>
      <c r="T5690" s="20" t="str">
        <f>VLOOKUP(N5690,Referans!A:B,2,FALSE)</f>
        <v>Ayşe Demir</v>
      </c>
      <c r="U5690" s="20" t="str">
        <f>INDEX(Referans!B:B,MATCH(N5690,Referans!A:A,0))</f>
        <v>Ayşe Demir</v>
      </c>
      <c r="V5690" s="20" t="str">
        <f t="shared" si="88"/>
        <v>KARLI</v>
      </c>
    </row>
    <row r="5691" spans="1:22" x14ac:dyDescent="0.25">
      <c r="A5691" s="1">
        <v>9632</v>
      </c>
      <c r="B5691" s="19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1">
        <v>179.7</v>
      </c>
      <c r="R5691" s="1">
        <v>6</v>
      </c>
      <c r="S5691" s="11">
        <v>88.052999999999997</v>
      </c>
      <c r="T5691" s="20" t="str">
        <f>VLOOKUP(N5691,Referans!A:B,2,FALSE)</f>
        <v>Mehmet Kaya</v>
      </c>
      <c r="U5691" s="20" t="str">
        <f>INDEX(Referans!B:B,MATCH(N5691,Referans!A:A,0))</f>
        <v>Mehmet Kaya</v>
      </c>
      <c r="V5691" s="20" t="str">
        <f t="shared" si="88"/>
        <v>KARLI</v>
      </c>
    </row>
    <row r="5692" spans="1:22" x14ac:dyDescent="0.25">
      <c r="A5692" s="1">
        <v>9633</v>
      </c>
      <c r="B5692" s="19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1">
        <v>90.64</v>
      </c>
      <c r="R5692" s="1">
        <v>8</v>
      </c>
      <c r="S5692" s="11">
        <v>38.975200000000008</v>
      </c>
      <c r="T5692" s="20" t="str">
        <f>VLOOKUP(N5692,Referans!A:B,2,FALSE)</f>
        <v>Ayşe Demir</v>
      </c>
      <c r="U5692" s="20" t="str">
        <f>INDEX(Referans!B:B,MATCH(N5692,Referans!A:A,0))</f>
        <v>Ayşe Demir</v>
      </c>
      <c r="V5692" s="20" t="str">
        <f t="shared" si="88"/>
        <v>KARLI</v>
      </c>
    </row>
    <row r="5693" spans="1:22" x14ac:dyDescent="0.25">
      <c r="A5693" s="1">
        <v>9639</v>
      </c>
      <c r="B5693" s="19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1">
        <v>11.56</v>
      </c>
      <c r="R5693" s="1">
        <v>2</v>
      </c>
      <c r="S5693" s="11">
        <v>5.6644000000000005</v>
      </c>
      <c r="T5693" s="20" t="str">
        <f>VLOOKUP(N5693,Referans!A:B,2,FALSE)</f>
        <v>Ayşe Demir</v>
      </c>
      <c r="U5693" s="20" t="str">
        <f>INDEX(Referans!B:B,MATCH(N5693,Referans!A:A,0))</f>
        <v>Ayşe Demir</v>
      </c>
      <c r="V5693" s="20" t="str">
        <f t="shared" si="88"/>
        <v>KARLI</v>
      </c>
    </row>
    <row r="5694" spans="1:22" x14ac:dyDescent="0.25">
      <c r="A5694" s="1">
        <v>9645</v>
      </c>
      <c r="B5694" s="19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1">
        <v>89.544000000000011</v>
      </c>
      <c r="R5694" s="1">
        <v>7</v>
      </c>
      <c r="S5694" s="11">
        <v>12.312299999999993</v>
      </c>
      <c r="T5694" s="20" t="str">
        <f>VLOOKUP(N5694,Referans!A:B,2,FALSE)</f>
        <v>Mehmet Kaya</v>
      </c>
      <c r="U5694" s="20" t="str">
        <f>INDEX(Referans!B:B,MATCH(N5694,Referans!A:A,0))</f>
        <v>Mehmet Kaya</v>
      </c>
      <c r="V5694" s="20" t="str">
        <f t="shared" si="88"/>
        <v>KARLI</v>
      </c>
    </row>
    <row r="5695" spans="1:22" x14ac:dyDescent="0.25">
      <c r="A5695" s="1">
        <v>9646</v>
      </c>
      <c r="B5695" s="19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1">
        <v>35.167999999999999</v>
      </c>
      <c r="R5695" s="1">
        <v>2</v>
      </c>
      <c r="S5695" s="11">
        <v>-8.3524000000000012</v>
      </c>
      <c r="T5695" s="20" t="str">
        <f>VLOOKUP(N5695,Referans!A:B,2,FALSE)</f>
        <v>Ayşe Demir</v>
      </c>
      <c r="U5695" s="20" t="str">
        <f>INDEX(Referans!B:B,MATCH(N5695,Referans!A:A,0))</f>
        <v>Ayşe Demir</v>
      </c>
      <c r="V5695" s="20" t="str">
        <f t="shared" si="88"/>
        <v>ZARARLI</v>
      </c>
    </row>
    <row r="5696" spans="1:22" x14ac:dyDescent="0.25">
      <c r="A5696" s="1">
        <v>9647</v>
      </c>
      <c r="B5696" s="19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1">
        <v>72.588000000000008</v>
      </c>
      <c r="R5696" s="1">
        <v>2</v>
      </c>
      <c r="S5696" s="11">
        <v>-48.391999999999982</v>
      </c>
      <c r="T5696" s="20" t="str">
        <f>VLOOKUP(N5696,Referans!A:B,2,FALSE)</f>
        <v>Ayşe Demir</v>
      </c>
      <c r="U5696" s="20" t="str">
        <f>INDEX(Referans!B:B,MATCH(N5696,Referans!A:A,0))</f>
        <v>Ayşe Demir</v>
      </c>
      <c r="V5696" s="20" t="str">
        <f t="shared" si="88"/>
        <v>ZARARLI</v>
      </c>
    </row>
    <row r="5697" spans="1:22" x14ac:dyDescent="0.25">
      <c r="A5697" s="1">
        <v>9650</v>
      </c>
      <c r="B5697" s="19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1">
        <v>3406.6640000000002</v>
      </c>
      <c r="R5697" s="1">
        <v>8</v>
      </c>
      <c r="S5697" s="11">
        <v>160.31359999999984</v>
      </c>
      <c r="T5697" s="20" t="str">
        <f>VLOOKUP(N5697,Referans!A:B,2,FALSE)</f>
        <v>Ahmet Yılmaz</v>
      </c>
      <c r="U5697" s="20" t="str">
        <f>INDEX(Referans!B:B,MATCH(N5697,Referans!A:A,0))</f>
        <v>Ahmet Yılmaz</v>
      </c>
      <c r="V5697" s="20" t="str">
        <f t="shared" si="88"/>
        <v>KARLI</v>
      </c>
    </row>
    <row r="5698" spans="1:22" x14ac:dyDescent="0.25">
      <c r="A5698" s="1">
        <v>9651</v>
      </c>
      <c r="B5698" s="19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1">
        <v>37.17</v>
      </c>
      <c r="R5698" s="1">
        <v>9</v>
      </c>
      <c r="S5698" s="11">
        <v>10.4076</v>
      </c>
      <c r="T5698" s="20" t="str">
        <f>VLOOKUP(N5698,Referans!A:B,2,FALSE)</f>
        <v>Ayşe Demir</v>
      </c>
      <c r="U5698" s="20" t="str">
        <f>INDEX(Referans!B:B,MATCH(N5698,Referans!A:A,0))</f>
        <v>Ayşe Demir</v>
      </c>
      <c r="V5698" s="20" t="str">
        <f t="shared" ref="V5698:V5761" si="89">IF(S5698&gt;0,"KARLI",IF(S5698=0,"KAR VEYA ZARAR YOK","ZARARLI"))</f>
        <v>KARLI</v>
      </c>
    </row>
    <row r="5699" spans="1:22" x14ac:dyDescent="0.25">
      <c r="A5699" s="1">
        <v>9652</v>
      </c>
      <c r="B5699" s="19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1">
        <v>64.959999999999994</v>
      </c>
      <c r="R5699" s="1">
        <v>2</v>
      </c>
      <c r="S5699" s="11">
        <v>19.487999999999992</v>
      </c>
      <c r="T5699" s="20" t="str">
        <f>VLOOKUP(N5699,Referans!A:B,2,FALSE)</f>
        <v>Ayşe Demir</v>
      </c>
      <c r="U5699" s="20" t="str">
        <f>INDEX(Referans!B:B,MATCH(N5699,Referans!A:A,0))</f>
        <v>Ayşe Demir</v>
      </c>
      <c r="V5699" s="20" t="str">
        <f t="shared" si="89"/>
        <v>KARLI</v>
      </c>
    </row>
    <row r="5700" spans="1:22" x14ac:dyDescent="0.25">
      <c r="A5700" s="1">
        <v>9653</v>
      </c>
      <c r="B5700" s="19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1">
        <v>595.38</v>
      </c>
      <c r="R5700" s="1">
        <v>6</v>
      </c>
      <c r="S5700" s="11">
        <v>297.69</v>
      </c>
      <c r="T5700" s="20" t="str">
        <f>VLOOKUP(N5700,Referans!A:B,2,FALSE)</f>
        <v>Ahmet Yılmaz</v>
      </c>
      <c r="U5700" s="20" t="str">
        <f>INDEX(Referans!B:B,MATCH(N5700,Referans!A:A,0))</f>
        <v>Ahmet Yılmaz</v>
      </c>
      <c r="V5700" s="20" t="str">
        <f t="shared" si="89"/>
        <v>KARLI</v>
      </c>
    </row>
    <row r="5701" spans="1:22" x14ac:dyDescent="0.25">
      <c r="A5701" s="1">
        <v>9654</v>
      </c>
      <c r="B5701" s="19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1">
        <v>95.984000000000009</v>
      </c>
      <c r="R5701" s="1">
        <v>2</v>
      </c>
      <c r="S5701" s="11">
        <v>11.997999999999998</v>
      </c>
      <c r="T5701" s="20" t="str">
        <f>VLOOKUP(N5701,Referans!A:B,2,FALSE)</f>
        <v>Mehmet Kaya</v>
      </c>
      <c r="U5701" s="20" t="str">
        <f>INDEX(Referans!B:B,MATCH(N5701,Referans!A:A,0))</f>
        <v>Mehmet Kaya</v>
      </c>
      <c r="V5701" s="20" t="str">
        <f t="shared" si="89"/>
        <v>KARLI</v>
      </c>
    </row>
    <row r="5702" spans="1:22" x14ac:dyDescent="0.25">
      <c r="A5702" s="1">
        <v>9655</v>
      </c>
      <c r="B5702" s="19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1">
        <v>4.9380000000000006</v>
      </c>
      <c r="R5702" s="1">
        <v>2</v>
      </c>
      <c r="S5702" s="11">
        <v>-3.6212</v>
      </c>
      <c r="T5702" s="20" t="str">
        <f>VLOOKUP(N5702,Referans!A:B,2,FALSE)</f>
        <v>Ayşe Demir</v>
      </c>
      <c r="U5702" s="20" t="str">
        <f>INDEX(Referans!B:B,MATCH(N5702,Referans!A:A,0))</f>
        <v>Ayşe Demir</v>
      </c>
      <c r="V5702" s="20" t="str">
        <f t="shared" si="89"/>
        <v>ZARARLI</v>
      </c>
    </row>
    <row r="5703" spans="1:22" x14ac:dyDescent="0.25">
      <c r="A5703" s="1">
        <v>9661</v>
      </c>
      <c r="B5703" s="19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1">
        <v>3023.9280000000003</v>
      </c>
      <c r="R5703" s="1">
        <v>9</v>
      </c>
      <c r="S5703" s="11">
        <v>226.79460000000006</v>
      </c>
      <c r="T5703" s="20" t="str">
        <f>VLOOKUP(N5703,Referans!A:B,2,FALSE)</f>
        <v>Mehmet Kaya</v>
      </c>
      <c r="U5703" s="20" t="str">
        <f>INDEX(Referans!B:B,MATCH(N5703,Referans!A:A,0))</f>
        <v>Mehmet Kaya</v>
      </c>
      <c r="V5703" s="20" t="str">
        <f t="shared" si="89"/>
        <v>KARLI</v>
      </c>
    </row>
    <row r="5704" spans="1:22" x14ac:dyDescent="0.25">
      <c r="A5704" s="1">
        <v>9662</v>
      </c>
      <c r="B5704" s="19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1">
        <v>26.96</v>
      </c>
      <c r="R5704" s="1">
        <v>2</v>
      </c>
      <c r="S5704" s="11">
        <v>3.7744</v>
      </c>
      <c r="T5704" s="20" t="str">
        <f>VLOOKUP(N5704,Referans!A:B,2,FALSE)</f>
        <v>Mehmet Kaya</v>
      </c>
      <c r="U5704" s="20" t="str">
        <f>INDEX(Referans!B:B,MATCH(N5704,Referans!A:A,0))</f>
        <v>Mehmet Kaya</v>
      </c>
      <c r="V5704" s="20" t="str">
        <f t="shared" si="89"/>
        <v>KARLI</v>
      </c>
    </row>
    <row r="5705" spans="1:22" x14ac:dyDescent="0.25">
      <c r="A5705" s="1">
        <v>9663</v>
      </c>
      <c r="B5705" s="19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1">
        <v>477.6</v>
      </c>
      <c r="R5705" s="1">
        <v>3</v>
      </c>
      <c r="S5705" s="11">
        <v>161.19000000000003</v>
      </c>
      <c r="T5705" s="20" t="str">
        <f>VLOOKUP(N5705,Referans!A:B,2,FALSE)</f>
        <v>Mehmet Kaya</v>
      </c>
      <c r="U5705" s="20" t="str">
        <f>INDEX(Referans!B:B,MATCH(N5705,Referans!A:A,0))</f>
        <v>Mehmet Kaya</v>
      </c>
      <c r="V5705" s="20" t="str">
        <f t="shared" si="89"/>
        <v>KARLI</v>
      </c>
    </row>
    <row r="5706" spans="1:22" x14ac:dyDescent="0.25">
      <c r="A5706" s="1">
        <v>9664</v>
      </c>
      <c r="B5706" s="19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1">
        <v>193.95000000000002</v>
      </c>
      <c r="R5706" s="1">
        <v>3</v>
      </c>
      <c r="S5706" s="11">
        <v>9.6974999999999838</v>
      </c>
      <c r="T5706" s="20" t="str">
        <f>VLOOKUP(N5706,Referans!A:B,2,FALSE)</f>
        <v>Ayşe Demir</v>
      </c>
      <c r="U5706" s="20" t="str">
        <f>INDEX(Referans!B:B,MATCH(N5706,Referans!A:A,0))</f>
        <v>Ayşe Demir</v>
      </c>
      <c r="V5706" s="20" t="str">
        <f t="shared" si="89"/>
        <v>KARLI</v>
      </c>
    </row>
    <row r="5707" spans="1:22" x14ac:dyDescent="0.25">
      <c r="A5707" s="1">
        <v>9666</v>
      </c>
      <c r="B5707" s="19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1">
        <v>119.94</v>
      </c>
      <c r="R5707" s="1">
        <v>3</v>
      </c>
      <c r="S5707" s="11">
        <v>23.987999999999996</v>
      </c>
      <c r="T5707" s="20" t="str">
        <f>VLOOKUP(N5707,Referans!A:B,2,FALSE)</f>
        <v>Ahmet Yılmaz</v>
      </c>
      <c r="U5707" s="20" t="str">
        <f>INDEX(Referans!B:B,MATCH(N5707,Referans!A:A,0))</f>
        <v>Ahmet Yılmaz</v>
      </c>
      <c r="V5707" s="20" t="str">
        <f t="shared" si="89"/>
        <v>KARLI</v>
      </c>
    </row>
    <row r="5708" spans="1:22" x14ac:dyDescent="0.25">
      <c r="A5708" s="1">
        <v>9667</v>
      </c>
      <c r="B5708" s="19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1">
        <v>12.419999999999998</v>
      </c>
      <c r="R5708" s="1">
        <v>3</v>
      </c>
      <c r="S5708" s="11">
        <v>4.4711999999999996</v>
      </c>
      <c r="T5708" s="20" t="str">
        <f>VLOOKUP(N5708,Referans!A:B,2,FALSE)</f>
        <v>Ahmet Yılmaz</v>
      </c>
      <c r="U5708" s="20" t="str">
        <f>INDEX(Referans!B:B,MATCH(N5708,Referans!A:A,0))</f>
        <v>Ahmet Yılmaz</v>
      </c>
      <c r="V5708" s="20" t="str">
        <f t="shared" si="89"/>
        <v>KARLI</v>
      </c>
    </row>
    <row r="5709" spans="1:22" x14ac:dyDescent="0.25">
      <c r="A5709" s="1">
        <v>9668</v>
      </c>
      <c r="B5709" s="19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1">
        <v>18.088000000000001</v>
      </c>
      <c r="R5709" s="1">
        <v>7</v>
      </c>
      <c r="S5709" s="11">
        <v>6.5569000000000006</v>
      </c>
      <c r="T5709" s="20" t="str">
        <f>VLOOKUP(N5709,Referans!A:B,2,FALSE)</f>
        <v>Ayşe Demir</v>
      </c>
      <c r="U5709" s="20" t="str">
        <f>INDEX(Referans!B:B,MATCH(N5709,Referans!A:A,0))</f>
        <v>Ayşe Demir</v>
      </c>
      <c r="V5709" s="20" t="str">
        <f t="shared" si="89"/>
        <v>KARLI</v>
      </c>
    </row>
    <row r="5710" spans="1:22" x14ac:dyDescent="0.25">
      <c r="A5710" s="1">
        <v>9669</v>
      </c>
      <c r="B5710" s="19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1">
        <v>71.97</v>
      </c>
      <c r="R5710" s="1">
        <v>3</v>
      </c>
      <c r="S5710" s="11">
        <v>35.984999999999999</v>
      </c>
      <c r="T5710" s="20" t="str">
        <f>VLOOKUP(N5710,Referans!A:B,2,FALSE)</f>
        <v>Ayşe Demir</v>
      </c>
      <c r="U5710" s="20" t="str">
        <f>INDEX(Referans!B:B,MATCH(N5710,Referans!A:A,0))</f>
        <v>Ayşe Demir</v>
      </c>
      <c r="V5710" s="20" t="str">
        <f t="shared" si="89"/>
        <v>KARLI</v>
      </c>
    </row>
    <row r="5711" spans="1:22" x14ac:dyDescent="0.25">
      <c r="A5711" s="1">
        <v>9670</v>
      </c>
      <c r="B5711" s="19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1">
        <v>14.940000000000001</v>
      </c>
      <c r="R5711" s="1">
        <v>3</v>
      </c>
      <c r="S5711" s="11">
        <v>6.8723999999999998</v>
      </c>
      <c r="T5711" s="20" t="str">
        <f>VLOOKUP(N5711,Referans!A:B,2,FALSE)</f>
        <v>Ayşe Demir</v>
      </c>
      <c r="U5711" s="20" t="str">
        <f>INDEX(Referans!B:B,MATCH(N5711,Referans!A:A,0))</f>
        <v>Ayşe Demir</v>
      </c>
      <c r="V5711" s="20" t="str">
        <f t="shared" si="89"/>
        <v>KARLI</v>
      </c>
    </row>
    <row r="5712" spans="1:22" x14ac:dyDescent="0.25">
      <c r="A5712" s="1">
        <v>9672</v>
      </c>
      <c r="B5712" s="19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1">
        <v>22</v>
      </c>
      <c r="R5712" s="1">
        <v>5</v>
      </c>
      <c r="S5712" s="11">
        <v>1.375</v>
      </c>
      <c r="T5712" s="20" t="str">
        <f>VLOOKUP(N5712,Referans!A:B,2,FALSE)</f>
        <v>Mehmet Kaya</v>
      </c>
      <c r="U5712" s="20" t="str">
        <f>INDEX(Referans!B:B,MATCH(N5712,Referans!A:A,0))</f>
        <v>Mehmet Kaya</v>
      </c>
      <c r="V5712" s="20" t="str">
        <f t="shared" si="89"/>
        <v>KARLI</v>
      </c>
    </row>
    <row r="5713" spans="1:22" x14ac:dyDescent="0.25">
      <c r="A5713" s="1">
        <v>9673</v>
      </c>
      <c r="B5713" s="19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1">
        <v>7.9680000000000009</v>
      </c>
      <c r="R5713" s="1">
        <v>2</v>
      </c>
      <c r="S5713" s="11">
        <v>2.6892000000000005</v>
      </c>
      <c r="T5713" s="20" t="str">
        <f>VLOOKUP(N5713,Referans!A:B,2,FALSE)</f>
        <v>Ayşe Demir</v>
      </c>
      <c r="U5713" s="20" t="str">
        <f>INDEX(Referans!B:B,MATCH(N5713,Referans!A:A,0))</f>
        <v>Ayşe Demir</v>
      </c>
      <c r="V5713" s="20" t="str">
        <f t="shared" si="89"/>
        <v>KARLI</v>
      </c>
    </row>
    <row r="5714" spans="1:22" x14ac:dyDescent="0.25">
      <c r="A5714" s="1">
        <v>9674</v>
      </c>
      <c r="B5714" s="19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1">
        <v>1499.9699999999998</v>
      </c>
      <c r="R5714" s="1">
        <v>5</v>
      </c>
      <c r="S5714" s="11">
        <v>-374.99250000000006</v>
      </c>
      <c r="T5714" s="20" t="str">
        <f>VLOOKUP(N5714,Referans!A:B,2,FALSE)</f>
        <v>Mehmet Kaya</v>
      </c>
      <c r="U5714" s="20" t="str">
        <f>INDEX(Referans!B:B,MATCH(N5714,Referans!A:A,0))</f>
        <v>Mehmet Kaya</v>
      </c>
      <c r="V5714" s="20" t="str">
        <f t="shared" si="89"/>
        <v>ZARARLI</v>
      </c>
    </row>
    <row r="5715" spans="1:22" x14ac:dyDescent="0.25">
      <c r="A5715" s="1">
        <v>9676</v>
      </c>
      <c r="B5715" s="19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1">
        <v>41.6</v>
      </c>
      <c r="R5715" s="1">
        <v>4</v>
      </c>
      <c r="S5715" s="11">
        <v>14.143999999999998</v>
      </c>
      <c r="T5715" s="20" t="str">
        <f>VLOOKUP(N5715,Referans!A:B,2,FALSE)</f>
        <v>Ahmet Yılmaz</v>
      </c>
      <c r="U5715" s="20" t="str">
        <f>INDEX(Referans!B:B,MATCH(N5715,Referans!A:A,0))</f>
        <v>Ahmet Yılmaz</v>
      </c>
      <c r="V5715" s="20" t="str">
        <f t="shared" si="89"/>
        <v>KARLI</v>
      </c>
    </row>
    <row r="5716" spans="1:22" x14ac:dyDescent="0.25">
      <c r="A5716" s="1">
        <v>9678</v>
      </c>
      <c r="B5716" s="19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1">
        <v>6.99</v>
      </c>
      <c r="R5716" s="1">
        <v>3</v>
      </c>
      <c r="S5716" s="11">
        <v>2.027099999999999</v>
      </c>
      <c r="T5716" s="20" t="str">
        <f>VLOOKUP(N5716,Referans!A:B,2,FALSE)</f>
        <v>Ayşe Demir</v>
      </c>
      <c r="U5716" s="20" t="str">
        <f>INDEX(Referans!B:B,MATCH(N5716,Referans!A:A,0))</f>
        <v>Ayşe Demir</v>
      </c>
      <c r="V5716" s="20" t="str">
        <f t="shared" si="89"/>
        <v>KARLI</v>
      </c>
    </row>
    <row r="5717" spans="1:22" x14ac:dyDescent="0.25">
      <c r="A5717" s="1">
        <v>9679</v>
      </c>
      <c r="B5717" s="19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1">
        <v>6.84</v>
      </c>
      <c r="R5717" s="1">
        <v>1</v>
      </c>
      <c r="S5717" s="11">
        <v>1.8468</v>
      </c>
      <c r="T5717" s="20" t="str">
        <f>VLOOKUP(N5717,Referans!A:B,2,FALSE)</f>
        <v>Ayşe Demir</v>
      </c>
      <c r="U5717" s="20" t="str">
        <f>INDEX(Referans!B:B,MATCH(N5717,Referans!A:A,0))</f>
        <v>Ayşe Demir</v>
      </c>
      <c r="V5717" s="20" t="str">
        <f t="shared" si="89"/>
        <v>KARLI</v>
      </c>
    </row>
    <row r="5718" spans="1:22" x14ac:dyDescent="0.25">
      <c r="A5718" s="1">
        <v>9682</v>
      </c>
      <c r="B5718" s="19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1">
        <v>8.64</v>
      </c>
      <c r="R5718" s="1">
        <v>3</v>
      </c>
      <c r="S5718" s="11">
        <v>4.2336</v>
      </c>
      <c r="T5718" s="20" t="str">
        <f>VLOOKUP(N5718,Referans!A:B,2,FALSE)</f>
        <v>Ayşe Demir</v>
      </c>
      <c r="U5718" s="20" t="str">
        <f>INDEX(Referans!B:B,MATCH(N5718,Referans!A:A,0))</f>
        <v>Ayşe Demir</v>
      </c>
      <c r="V5718" s="20" t="str">
        <f t="shared" si="89"/>
        <v>KARLI</v>
      </c>
    </row>
    <row r="5719" spans="1:22" x14ac:dyDescent="0.25">
      <c r="A5719" s="1">
        <v>9683</v>
      </c>
      <c r="B5719" s="19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1">
        <v>38.880000000000003</v>
      </c>
      <c r="R5719" s="1">
        <v>6</v>
      </c>
      <c r="S5719" s="11">
        <v>18.662400000000002</v>
      </c>
      <c r="T5719" s="20" t="str">
        <f>VLOOKUP(N5719,Referans!A:B,2,FALSE)</f>
        <v>Ayşe Demir</v>
      </c>
      <c r="U5719" s="20" t="str">
        <f>INDEX(Referans!B:B,MATCH(N5719,Referans!A:A,0))</f>
        <v>Ayşe Demir</v>
      </c>
      <c r="V5719" s="20" t="str">
        <f t="shared" si="89"/>
        <v>KARLI</v>
      </c>
    </row>
    <row r="5720" spans="1:22" x14ac:dyDescent="0.25">
      <c r="A5720" s="1">
        <v>9684</v>
      </c>
      <c r="B5720" s="19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1">
        <v>201.04</v>
      </c>
      <c r="R5720" s="1">
        <v>8</v>
      </c>
      <c r="S5720" s="11">
        <v>54.280799999999999</v>
      </c>
      <c r="T5720" s="20" t="str">
        <f>VLOOKUP(N5720,Referans!A:B,2,FALSE)</f>
        <v>Ahmet Yılmaz</v>
      </c>
      <c r="U5720" s="20" t="str">
        <f>INDEX(Referans!B:B,MATCH(N5720,Referans!A:A,0))</f>
        <v>Ahmet Yılmaz</v>
      </c>
      <c r="V5720" s="20" t="str">
        <f t="shared" si="89"/>
        <v>KARLI</v>
      </c>
    </row>
    <row r="5721" spans="1:22" x14ac:dyDescent="0.25">
      <c r="A5721" s="1">
        <v>9685</v>
      </c>
      <c r="B5721" s="19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1">
        <v>12.96</v>
      </c>
      <c r="R5721" s="1">
        <v>2</v>
      </c>
      <c r="S5721" s="11">
        <v>6.3504000000000005</v>
      </c>
      <c r="T5721" s="20" t="str">
        <f>VLOOKUP(N5721,Referans!A:B,2,FALSE)</f>
        <v>Ayşe Demir</v>
      </c>
      <c r="U5721" s="20" t="str">
        <f>INDEX(Referans!B:B,MATCH(N5721,Referans!A:A,0))</f>
        <v>Ayşe Demir</v>
      </c>
      <c r="V5721" s="20" t="str">
        <f t="shared" si="89"/>
        <v>KARLI</v>
      </c>
    </row>
    <row r="5722" spans="1:22" x14ac:dyDescent="0.25">
      <c r="A5722" s="1">
        <v>9686</v>
      </c>
      <c r="B5722" s="19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1">
        <v>16.59</v>
      </c>
      <c r="R5722" s="1">
        <v>1</v>
      </c>
      <c r="S5722" s="11">
        <v>5.8064999999999998</v>
      </c>
      <c r="T5722" s="20" t="str">
        <f>VLOOKUP(N5722,Referans!A:B,2,FALSE)</f>
        <v>Mehmet Kaya</v>
      </c>
      <c r="U5722" s="20" t="str">
        <f>INDEX(Referans!B:B,MATCH(N5722,Referans!A:A,0))</f>
        <v>Mehmet Kaya</v>
      </c>
      <c r="V5722" s="20" t="str">
        <f t="shared" si="89"/>
        <v>KARLI</v>
      </c>
    </row>
    <row r="5723" spans="1:22" x14ac:dyDescent="0.25">
      <c r="A5723" s="1">
        <v>9687</v>
      </c>
      <c r="B5723" s="19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1">
        <v>35.099999999999994</v>
      </c>
      <c r="R5723" s="1">
        <v>6</v>
      </c>
      <c r="S5723" s="11">
        <v>10.178999999999997</v>
      </c>
      <c r="T5723" s="20" t="str">
        <f>VLOOKUP(N5723,Referans!A:B,2,FALSE)</f>
        <v>Ayşe Demir</v>
      </c>
      <c r="U5723" s="20" t="str">
        <f>INDEX(Referans!B:B,MATCH(N5723,Referans!A:A,0))</f>
        <v>Ayşe Demir</v>
      </c>
      <c r="V5723" s="20" t="str">
        <f t="shared" si="89"/>
        <v>KARLI</v>
      </c>
    </row>
    <row r="5724" spans="1:22" x14ac:dyDescent="0.25">
      <c r="A5724" s="1">
        <v>9688</v>
      </c>
      <c r="B5724" s="19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1">
        <v>11.645999999999997</v>
      </c>
      <c r="R5724" s="1">
        <v>9</v>
      </c>
      <c r="S5724" s="11">
        <v>-17.469000000000005</v>
      </c>
      <c r="T5724" s="20" t="str">
        <f>VLOOKUP(N5724,Referans!A:B,2,FALSE)</f>
        <v>Ayşe Demir</v>
      </c>
      <c r="U5724" s="20" t="str">
        <f>INDEX(Referans!B:B,MATCH(N5724,Referans!A:A,0))</f>
        <v>Ayşe Demir</v>
      </c>
      <c r="V5724" s="20" t="str">
        <f t="shared" si="89"/>
        <v>ZARARLI</v>
      </c>
    </row>
    <row r="5725" spans="1:22" x14ac:dyDescent="0.25">
      <c r="A5725" s="1">
        <v>9689</v>
      </c>
      <c r="B5725" s="19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1">
        <v>32.400000000000006</v>
      </c>
      <c r="R5725" s="1">
        <v>5</v>
      </c>
      <c r="S5725" s="11">
        <v>15.552000000000001</v>
      </c>
      <c r="T5725" s="20" t="str">
        <f>VLOOKUP(N5725,Referans!A:B,2,FALSE)</f>
        <v>Ayşe Demir</v>
      </c>
      <c r="U5725" s="20" t="str">
        <f>INDEX(Referans!B:B,MATCH(N5725,Referans!A:A,0))</f>
        <v>Ayşe Demir</v>
      </c>
      <c r="V5725" s="20" t="str">
        <f t="shared" si="89"/>
        <v>KARLI</v>
      </c>
    </row>
    <row r="5726" spans="1:22" x14ac:dyDescent="0.25">
      <c r="A5726" s="1">
        <v>9690</v>
      </c>
      <c r="B5726" s="19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1">
        <v>503.96</v>
      </c>
      <c r="R5726" s="1">
        <v>4</v>
      </c>
      <c r="S5726" s="11">
        <v>125.99000000000001</v>
      </c>
      <c r="T5726" s="20" t="str">
        <f>VLOOKUP(N5726,Referans!A:B,2,FALSE)</f>
        <v>Mehmet Kaya</v>
      </c>
      <c r="U5726" s="20" t="str">
        <f>INDEX(Referans!B:B,MATCH(N5726,Referans!A:A,0))</f>
        <v>Mehmet Kaya</v>
      </c>
      <c r="V5726" s="20" t="str">
        <f t="shared" si="89"/>
        <v>KARLI</v>
      </c>
    </row>
    <row r="5727" spans="1:22" x14ac:dyDescent="0.25">
      <c r="A5727" s="1">
        <v>9691</v>
      </c>
      <c r="B5727" s="19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1">
        <v>7.04</v>
      </c>
      <c r="R5727" s="1">
        <v>4</v>
      </c>
      <c r="S5727" s="11">
        <v>2.0415999999999999</v>
      </c>
      <c r="T5727" s="20" t="str">
        <f>VLOOKUP(N5727,Referans!A:B,2,FALSE)</f>
        <v>Ayşe Demir</v>
      </c>
      <c r="U5727" s="20" t="str">
        <f>INDEX(Referans!B:B,MATCH(N5727,Referans!A:A,0))</f>
        <v>Ayşe Demir</v>
      </c>
      <c r="V5727" s="20" t="str">
        <f t="shared" si="89"/>
        <v>KARLI</v>
      </c>
    </row>
    <row r="5728" spans="1:22" x14ac:dyDescent="0.25">
      <c r="A5728" s="1">
        <v>9694</v>
      </c>
      <c r="B5728" s="19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1">
        <v>31.08</v>
      </c>
      <c r="R5728" s="1">
        <v>6</v>
      </c>
      <c r="S5728" s="11">
        <v>15.229199999999999</v>
      </c>
      <c r="T5728" s="20" t="str">
        <f>VLOOKUP(N5728,Referans!A:B,2,FALSE)</f>
        <v>Ayşe Demir</v>
      </c>
      <c r="U5728" s="20" t="str">
        <f>INDEX(Referans!B:B,MATCH(N5728,Referans!A:A,0))</f>
        <v>Ayşe Demir</v>
      </c>
      <c r="V5728" s="20" t="str">
        <f t="shared" si="89"/>
        <v>KARLI</v>
      </c>
    </row>
    <row r="5729" spans="1:22" x14ac:dyDescent="0.25">
      <c r="A5729" s="1">
        <v>9695</v>
      </c>
      <c r="B5729" s="19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1">
        <v>7.3</v>
      </c>
      <c r="R5729" s="1">
        <v>2</v>
      </c>
      <c r="S5729" s="11">
        <v>2.1899999999999995</v>
      </c>
      <c r="T5729" s="20" t="str">
        <f>VLOOKUP(N5729,Referans!A:B,2,FALSE)</f>
        <v>Ayşe Demir</v>
      </c>
      <c r="U5729" s="20" t="str">
        <f>INDEX(Referans!B:B,MATCH(N5729,Referans!A:A,0))</f>
        <v>Ayşe Demir</v>
      </c>
      <c r="V5729" s="20" t="str">
        <f t="shared" si="89"/>
        <v>KARLI</v>
      </c>
    </row>
    <row r="5730" spans="1:22" x14ac:dyDescent="0.25">
      <c r="A5730" s="1">
        <v>9696</v>
      </c>
      <c r="B5730" s="19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1">
        <v>73.536000000000001</v>
      </c>
      <c r="R5730" s="1">
        <v>4</v>
      </c>
      <c r="S5730" s="11">
        <v>9.1919999999999931</v>
      </c>
      <c r="T5730" s="20" t="str">
        <f>VLOOKUP(N5730,Referans!A:B,2,FALSE)</f>
        <v>Ayşe Demir</v>
      </c>
      <c r="U5730" s="20" t="str">
        <f>INDEX(Referans!B:B,MATCH(N5730,Referans!A:A,0))</f>
        <v>Ayşe Demir</v>
      </c>
      <c r="V5730" s="20" t="str">
        <f t="shared" si="89"/>
        <v>KARLI</v>
      </c>
    </row>
    <row r="5731" spans="1:22" x14ac:dyDescent="0.25">
      <c r="A5731" s="1">
        <v>9698</v>
      </c>
      <c r="B5731" s="19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1">
        <v>30.336000000000002</v>
      </c>
      <c r="R5731" s="1">
        <v>4</v>
      </c>
      <c r="S5731" s="11">
        <v>9.48</v>
      </c>
      <c r="T5731" s="20" t="str">
        <f>VLOOKUP(N5731,Referans!A:B,2,FALSE)</f>
        <v>Ahmet Yılmaz</v>
      </c>
      <c r="U5731" s="20" t="str">
        <f>INDEX(Referans!B:B,MATCH(N5731,Referans!A:A,0))</f>
        <v>Ahmet Yılmaz</v>
      </c>
      <c r="V5731" s="20" t="str">
        <f t="shared" si="89"/>
        <v>KARLI</v>
      </c>
    </row>
    <row r="5732" spans="1:22" x14ac:dyDescent="0.25">
      <c r="A5732" s="1">
        <v>9699</v>
      </c>
      <c r="B5732" s="19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1">
        <v>22.830000000000002</v>
      </c>
      <c r="R5732" s="1">
        <v>3</v>
      </c>
      <c r="S5732" s="11">
        <v>10.7301</v>
      </c>
      <c r="T5732" s="20" t="str">
        <f>VLOOKUP(N5732,Referans!A:B,2,FALSE)</f>
        <v>Ayşe Demir</v>
      </c>
      <c r="U5732" s="20" t="str">
        <f>INDEX(Referans!B:B,MATCH(N5732,Referans!A:A,0))</f>
        <v>Ayşe Demir</v>
      </c>
      <c r="V5732" s="20" t="str">
        <f t="shared" si="89"/>
        <v>KARLI</v>
      </c>
    </row>
    <row r="5733" spans="1:22" x14ac:dyDescent="0.25">
      <c r="A5733" s="1">
        <v>9700</v>
      </c>
      <c r="B5733" s="19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1">
        <v>54.32</v>
      </c>
      <c r="R5733" s="1">
        <v>4</v>
      </c>
      <c r="S5733" s="11">
        <v>16.295999999999999</v>
      </c>
      <c r="T5733" s="20" t="str">
        <f>VLOOKUP(N5733,Referans!A:B,2,FALSE)</f>
        <v>Ayşe Demir</v>
      </c>
      <c r="U5733" s="20" t="str">
        <f>INDEX(Referans!B:B,MATCH(N5733,Referans!A:A,0))</f>
        <v>Ayşe Demir</v>
      </c>
      <c r="V5733" s="20" t="str">
        <f t="shared" si="89"/>
        <v>KARLI</v>
      </c>
    </row>
    <row r="5734" spans="1:22" x14ac:dyDescent="0.25">
      <c r="A5734" s="1">
        <v>9701</v>
      </c>
      <c r="B5734" s="19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1">
        <v>196.77600000000001</v>
      </c>
      <c r="R5734" s="1">
        <v>3</v>
      </c>
      <c r="S5734" s="11">
        <v>14.758199999999995</v>
      </c>
      <c r="T5734" s="20" t="str">
        <f>VLOOKUP(N5734,Referans!A:B,2,FALSE)</f>
        <v>Mehmet Kaya</v>
      </c>
      <c r="U5734" s="20" t="str">
        <f>INDEX(Referans!B:B,MATCH(N5734,Referans!A:A,0))</f>
        <v>Mehmet Kaya</v>
      </c>
      <c r="V5734" s="20" t="str">
        <f t="shared" si="89"/>
        <v>KARLI</v>
      </c>
    </row>
    <row r="5735" spans="1:22" x14ac:dyDescent="0.25">
      <c r="A5735" s="1">
        <v>9702</v>
      </c>
      <c r="B5735" s="19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1">
        <v>3.62</v>
      </c>
      <c r="R5735" s="1">
        <v>2</v>
      </c>
      <c r="S5735" s="11">
        <v>1.1945999999999999</v>
      </c>
      <c r="T5735" s="20" t="str">
        <f>VLOOKUP(N5735,Referans!A:B,2,FALSE)</f>
        <v>Ayşe Demir</v>
      </c>
      <c r="U5735" s="20" t="str">
        <f>INDEX(Referans!B:B,MATCH(N5735,Referans!A:A,0))</f>
        <v>Ayşe Demir</v>
      </c>
      <c r="V5735" s="20" t="str">
        <f t="shared" si="89"/>
        <v>KARLI</v>
      </c>
    </row>
    <row r="5736" spans="1:22" x14ac:dyDescent="0.25">
      <c r="A5736" s="1">
        <v>9703</v>
      </c>
      <c r="B5736" s="19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1">
        <v>11.54</v>
      </c>
      <c r="R5736" s="1">
        <v>1</v>
      </c>
      <c r="S5736" s="11">
        <v>5.5391999999999992</v>
      </c>
      <c r="T5736" s="20" t="str">
        <f>VLOOKUP(N5736,Referans!A:B,2,FALSE)</f>
        <v>Ayşe Demir</v>
      </c>
      <c r="U5736" s="20" t="str">
        <f>INDEX(Referans!B:B,MATCH(N5736,Referans!A:A,0))</f>
        <v>Ayşe Demir</v>
      </c>
      <c r="V5736" s="20" t="str">
        <f t="shared" si="89"/>
        <v>KARLI</v>
      </c>
    </row>
    <row r="5737" spans="1:22" x14ac:dyDescent="0.25">
      <c r="A5737" s="1">
        <v>9704</v>
      </c>
      <c r="B5737" s="19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1">
        <v>849.95</v>
      </c>
      <c r="R5737" s="1">
        <v>5</v>
      </c>
      <c r="S5737" s="11">
        <v>390.97699999999998</v>
      </c>
      <c r="T5737" s="20" t="str">
        <f>VLOOKUP(N5737,Referans!A:B,2,FALSE)</f>
        <v>Ayşe Demir</v>
      </c>
      <c r="U5737" s="20" t="str">
        <f>INDEX(Referans!B:B,MATCH(N5737,Referans!A:A,0))</f>
        <v>Ayşe Demir</v>
      </c>
      <c r="V5737" s="20" t="str">
        <f t="shared" si="89"/>
        <v>KARLI</v>
      </c>
    </row>
    <row r="5738" spans="1:22" x14ac:dyDescent="0.25">
      <c r="A5738" s="1">
        <v>9705</v>
      </c>
      <c r="B5738" s="19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1">
        <v>11.01</v>
      </c>
      <c r="R5738" s="1">
        <v>3</v>
      </c>
      <c r="S5738" s="11">
        <v>5.3948999999999998</v>
      </c>
      <c r="T5738" s="20" t="str">
        <f>VLOOKUP(N5738,Referans!A:B,2,FALSE)</f>
        <v>Ayşe Demir</v>
      </c>
      <c r="U5738" s="20" t="str">
        <f>INDEX(Referans!B:B,MATCH(N5738,Referans!A:A,0))</f>
        <v>Ayşe Demir</v>
      </c>
      <c r="V5738" s="20" t="str">
        <f t="shared" si="89"/>
        <v>KARLI</v>
      </c>
    </row>
    <row r="5739" spans="1:22" x14ac:dyDescent="0.25">
      <c r="A5739" s="1">
        <v>9706</v>
      </c>
      <c r="B5739" s="19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1">
        <v>39.624000000000009</v>
      </c>
      <c r="R5739" s="1">
        <v>3</v>
      </c>
      <c r="S5739" s="11">
        <v>13.868400000000001</v>
      </c>
      <c r="T5739" s="20" t="str">
        <f>VLOOKUP(N5739,Referans!A:B,2,FALSE)</f>
        <v>Ayşe Demir</v>
      </c>
      <c r="U5739" s="20" t="str">
        <f>INDEX(Referans!B:B,MATCH(N5739,Referans!A:A,0))</f>
        <v>Ayşe Demir</v>
      </c>
      <c r="V5739" s="20" t="str">
        <f t="shared" si="89"/>
        <v>KARLI</v>
      </c>
    </row>
    <row r="5740" spans="1:22" x14ac:dyDescent="0.25">
      <c r="A5740" s="1">
        <v>9707</v>
      </c>
      <c r="B5740" s="19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1">
        <v>242.13600000000002</v>
      </c>
      <c r="R5740" s="1">
        <v>3</v>
      </c>
      <c r="S5740" s="11">
        <v>12.106799999999993</v>
      </c>
      <c r="T5740" s="20" t="str">
        <f>VLOOKUP(N5740,Referans!A:B,2,FALSE)</f>
        <v>Ahmet Yılmaz</v>
      </c>
      <c r="U5740" s="20" t="str">
        <f>INDEX(Referans!B:B,MATCH(N5740,Referans!A:A,0))</f>
        <v>Ahmet Yılmaz</v>
      </c>
      <c r="V5740" s="20" t="str">
        <f t="shared" si="89"/>
        <v>KARLI</v>
      </c>
    </row>
    <row r="5741" spans="1:22" x14ac:dyDescent="0.25">
      <c r="A5741" s="1">
        <v>9708</v>
      </c>
      <c r="B5741" s="19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1">
        <v>12.39</v>
      </c>
      <c r="R5741" s="1">
        <v>3</v>
      </c>
      <c r="S5741" s="11">
        <v>5.6993999999999998</v>
      </c>
      <c r="T5741" s="20" t="str">
        <f>VLOOKUP(N5741,Referans!A:B,2,FALSE)</f>
        <v>Ayşe Demir</v>
      </c>
      <c r="U5741" s="20" t="str">
        <f>INDEX(Referans!B:B,MATCH(N5741,Referans!A:A,0))</f>
        <v>Ayşe Demir</v>
      </c>
      <c r="V5741" s="20" t="str">
        <f t="shared" si="89"/>
        <v>KARLI</v>
      </c>
    </row>
    <row r="5742" spans="1:22" x14ac:dyDescent="0.25">
      <c r="A5742" s="1">
        <v>9709</v>
      </c>
      <c r="B5742" s="19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1">
        <v>19.96</v>
      </c>
      <c r="R5742" s="1">
        <v>2</v>
      </c>
      <c r="S5742" s="11">
        <v>5.5888000000000009</v>
      </c>
      <c r="T5742" s="20" t="str">
        <f>VLOOKUP(N5742,Referans!A:B,2,FALSE)</f>
        <v>Ahmet Yılmaz</v>
      </c>
      <c r="U5742" s="20" t="str">
        <f>INDEX(Referans!B:B,MATCH(N5742,Referans!A:A,0))</f>
        <v>Ahmet Yılmaz</v>
      </c>
      <c r="V5742" s="20" t="str">
        <f t="shared" si="89"/>
        <v>KARLI</v>
      </c>
    </row>
    <row r="5743" spans="1:22" x14ac:dyDescent="0.25">
      <c r="A5743" s="1">
        <v>9710</v>
      </c>
      <c r="B5743" s="19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1">
        <v>340.92</v>
      </c>
      <c r="R5743" s="1">
        <v>3</v>
      </c>
      <c r="S5743" s="11">
        <v>3.4091999999999842</v>
      </c>
      <c r="T5743" s="20" t="str">
        <f>VLOOKUP(N5743,Referans!A:B,2,FALSE)</f>
        <v>Ayşe Demir</v>
      </c>
      <c r="U5743" s="20" t="str">
        <f>INDEX(Referans!B:B,MATCH(N5743,Referans!A:A,0))</f>
        <v>Ayşe Demir</v>
      </c>
      <c r="V5743" s="20" t="str">
        <f t="shared" si="89"/>
        <v>KARLI</v>
      </c>
    </row>
    <row r="5744" spans="1:22" x14ac:dyDescent="0.25">
      <c r="A5744" s="1">
        <v>9716</v>
      </c>
      <c r="B5744" s="19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1">
        <v>57.584000000000003</v>
      </c>
      <c r="R5744" s="1">
        <v>2</v>
      </c>
      <c r="S5744" s="11">
        <v>20.154400000000003</v>
      </c>
      <c r="T5744" s="20" t="str">
        <f>VLOOKUP(N5744,Referans!A:B,2,FALSE)</f>
        <v>Ayşe Demir</v>
      </c>
      <c r="U5744" s="20" t="str">
        <f>INDEX(Referans!B:B,MATCH(N5744,Referans!A:A,0))</f>
        <v>Ayşe Demir</v>
      </c>
      <c r="V5744" s="20" t="str">
        <f t="shared" si="89"/>
        <v>KARLI</v>
      </c>
    </row>
    <row r="5745" spans="1:22" x14ac:dyDescent="0.25">
      <c r="A5745" s="1">
        <v>9717</v>
      </c>
      <c r="B5745" s="19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1">
        <v>37.312000000000005</v>
      </c>
      <c r="R5745" s="1">
        <v>4</v>
      </c>
      <c r="S5745" s="11">
        <v>2.7984000000000027</v>
      </c>
      <c r="T5745" s="20" t="str">
        <f>VLOOKUP(N5745,Referans!A:B,2,FALSE)</f>
        <v>Ayşe Demir</v>
      </c>
      <c r="U5745" s="20" t="str">
        <f>INDEX(Referans!B:B,MATCH(N5745,Referans!A:A,0))</f>
        <v>Ayşe Demir</v>
      </c>
      <c r="V5745" s="20" t="str">
        <f t="shared" si="89"/>
        <v>KARLI</v>
      </c>
    </row>
    <row r="5746" spans="1:22" x14ac:dyDescent="0.25">
      <c r="A5746" s="1">
        <v>9718</v>
      </c>
      <c r="B5746" s="19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1">
        <v>79.959999999999994</v>
      </c>
      <c r="R5746" s="1">
        <v>5</v>
      </c>
      <c r="S5746" s="11">
        <v>7.9960000000000058</v>
      </c>
      <c r="T5746" s="20" t="str">
        <f>VLOOKUP(N5746,Referans!A:B,2,FALSE)</f>
        <v>Mehmet Kaya</v>
      </c>
      <c r="U5746" s="20" t="str">
        <f>INDEX(Referans!B:B,MATCH(N5746,Referans!A:A,0))</f>
        <v>Mehmet Kaya</v>
      </c>
      <c r="V5746" s="20" t="str">
        <f t="shared" si="89"/>
        <v>KARLI</v>
      </c>
    </row>
    <row r="5747" spans="1:22" x14ac:dyDescent="0.25">
      <c r="A5747" s="1">
        <v>9719</v>
      </c>
      <c r="B5747" s="19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1">
        <v>223.96</v>
      </c>
      <c r="R5747" s="1">
        <v>5</v>
      </c>
      <c r="S5747" s="11">
        <v>11.198000000000015</v>
      </c>
      <c r="T5747" s="20" t="str">
        <f>VLOOKUP(N5747,Referans!A:B,2,FALSE)</f>
        <v>Mehmet Kaya</v>
      </c>
      <c r="U5747" s="20" t="str">
        <f>INDEX(Referans!B:B,MATCH(N5747,Referans!A:A,0))</f>
        <v>Mehmet Kaya</v>
      </c>
      <c r="V5747" s="20" t="str">
        <f t="shared" si="89"/>
        <v>KARLI</v>
      </c>
    </row>
    <row r="5748" spans="1:22" x14ac:dyDescent="0.25">
      <c r="A5748" s="1">
        <v>9720</v>
      </c>
      <c r="B5748" s="19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1">
        <v>221.024</v>
      </c>
      <c r="R5748" s="1">
        <v>2</v>
      </c>
      <c r="S5748" s="11">
        <v>-55.256</v>
      </c>
      <c r="T5748" s="20" t="str">
        <f>VLOOKUP(N5748,Referans!A:B,2,FALSE)</f>
        <v>Ayşe Demir</v>
      </c>
      <c r="U5748" s="20" t="str">
        <f>INDEX(Referans!B:B,MATCH(N5748,Referans!A:A,0))</f>
        <v>Ayşe Demir</v>
      </c>
      <c r="V5748" s="20" t="str">
        <f t="shared" si="89"/>
        <v>ZARARLI</v>
      </c>
    </row>
    <row r="5749" spans="1:22" x14ac:dyDescent="0.25">
      <c r="A5749" s="1">
        <v>9721</v>
      </c>
      <c r="B5749" s="19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1">
        <v>18.96</v>
      </c>
      <c r="R5749" s="1">
        <v>2</v>
      </c>
      <c r="S5749" s="11">
        <v>7.5840000000000014</v>
      </c>
      <c r="T5749" s="20" t="str">
        <f>VLOOKUP(N5749,Referans!A:B,2,FALSE)</f>
        <v>Ahmet Yılmaz</v>
      </c>
      <c r="U5749" s="20" t="str">
        <f>INDEX(Referans!B:B,MATCH(N5749,Referans!A:A,0))</f>
        <v>Ahmet Yılmaz</v>
      </c>
      <c r="V5749" s="20" t="str">
        <f t="shared" si="89"/>
        <v>KARLI</v>
      </c>
    </row>
    <row r="5750" spans="1:22" x14ac:dyDescent="0.25">
      <c r="A5750" s="1">
        <v>9722</v>
      </c>
      <c r="B5750" s="19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1">
        <v>326.64600000000002</v>
      </c>
      <c r="R5750" s="1">
        <v>3</v>
      </c>
      <c r="S5750" s="11">
        <v>39.923399999999994</v>
      </c>
      <c r="T5750" s="20" t="str">
        <f>VLOOKUP(N5750,Referans!A:B,2,FALSE)</f>
        <v>Ahmet Yılmaz</v>
      </c>
      <c r="U5750" s="20" t="str">
        <f>INDEX(Referans!B:B,MATCH(N5750,Referans!A:A,0))</f>
        <v>Ahmet Yılmaz</v>
      </c>
      <c r="V5750" s="20" t="str">
        <f t="shared" si="89"/>
        <v>KARLI</v>
      </c>
    </row>
    <row r="5751" spans="1:22" x14ac:dyDescent="0.25">
      <c r="A5751" s="1">
        <v>9723</v>
      </c>
      <c r="B5751" s="19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1">
        <v>89.97</v>
      </c>
      <c r="R5751" s="1">
        <v>3</v>
      </c>
      <c r="S5751" s="11">
        <v>39.586800000000011</v>
      </c>
      <c r="T5751" s="20" t="str">
        <f>VLOOKUP(N5751,Referans!A:B,2,FALSE)</f>
        <v>Mehmet Kaya</v>
      </c>
      <c r="U5751" s="20" t="str">
        <f>INDEX(Referans!B:B,MATCH(N5751,Referans!A:A,0))</f>
        <v>Mehmet Kaya</v>
      </c>
      <c r="V5751" s="20" t="str">
        <f t="shared" si="89"/>
        <v>KARLI</v>
      </c>
    </row>
    <row r="5752" spans="1:22" x14ac:dyDescent="0.25">
      <c r="A5752" s="1">
        <v>9726</v>
      </c>
      <c r="B5752" s="19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1">
        <v>89.97</v>
      </c>
      <c r="R5752" s="1">
        <v>3</v>
      </c>
      <c r="S5752" s="11">
        <v>37.787400000000005</v>
      </c>
      <c r="T5752" s="20" t="str">
        <f>VLOOKUP(N5752,Referans!A:B,2,FALSE)</f>
        <v>Mehmet Kaya</v>
      </c>
      <c r="U5752" s="20" t="str">
        <f>INDEX(Referans!B:B,MATCH(N5752,Referans!A:A,0))</f>
        <v>Mehmet Kaya</v>
      </c>
      <c r="V5752" s="20" t="str">
        <f t="shared" si="89"/>
        <v>KARLI</v>
      </c>
    </row>
    <row r="5753" spans="1:22" x14ac:dyDescent="0.25">
      <c r="A5753" s="1">
        <v>9727</v>
      </c>
      <c r="B5753" s="19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1">
        <v>286.85999999999996</v>
      </c>
      <c r="R5753" s="1">
        <v>7</v>
      </c>
      <c r="S5753" s="11">
        <v>80.320799999999991</v>
      </c>
      <c r="T5753" s="20" t="str">
        <f>VLOOKUP(N5753,Referans!A:B,2,FALSE)</f>
        <v>Ayşe Demir</v>
      </c>
      <c r="U5753" s="20" t="str">
        <f>INDEX(Referans!B:B,MATCH(N5753,Referans!A:A,0))</f>
        <v>Ayşe Demir</v>
      </c>
      <c r="V5753" s="20" t="str">
        <f t="shared" si="89"/>
        <v>KARLI</v>
      </c>
    </row>
    <row r="5754" spans="1:22" x14ac:dyDescent="0.25">
      <c r="A5754" s="1">
        <v>9728</v>
      </c>
      <c r="B5754" s="19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1">
        <v>979.95</v>
      </c>
      <c r="R5754" s="1">
        <v>5</v>
      </c>
      <c r="S5754" s="11">
        <v>284.18549999999993</v>
      </c>
      <c r="T5754" s="20" t="str">
        <f>VLOOKUP(N5754,Referans!A:B,2,FALSE)</f>
        <v>Mehmet Kaya</v>
      </c>
      <c r="U5754" s="20" t="str">
        <f>INDEX(Referans!B:B,MATCH(N5754,Referans!A:A,0))</f>
        <v>Mehmet Kaya</v>
      </c>
      <c r="V5754" s="20" t="str">
        <f t="shared" si="89"/>
        <v>KARLI</v>
      </c>
    </row>
    <row r="5755" spans="1:22" x14ac:dyDescent="0.25">
      <c r="A5755" s="1">
        <v>9729</v>
      </c>
      <c r="B5755" s="19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1">
        <v>4.3600000000000003</v>
      </c>
      <c r="R5755" s="1">
        <v>2</v>
      </c>
      <c r="S5755" s="11">
        <v>0.17439999999999944</v>
      </c>
      <c r="T5755" s="20" t="str">
        <f>VLOOKUP(N5755,Referans!A:B,2,FALSE)</f>
        <v>Ayşe Demir</v>
      </c>
      <c r="U5755" s="20" t="str">
        <f>INDEX(Referans!B:B,MATCH(N5755,Referans!A:A,0))</f>
        <v>Ayşe Demir</v>
      </c>
      <c r="V5755" s="20" t="str">
        <f t="shared" si="89"/>
        <v>KARLI</v>
      </c>
    </row>
    <row r="5756" spans="1:22" x14ac:dyDescent="0.25">
      <c r="A5756" s="1">
        <v>9732</v>
      </c>
      <c r="B5756" s="19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1">
        <v>34.24</v>
      </c>
      <c r="R5756" s="1">
        <v>8</v>
      </c>
      <c r="S5756" s="11">
        <v>9.9295999999999971</v>
      </c>
      <c r="T5756" s="20" t="str">
        <f>VLOOKUP(N5756,Referans!A:B,2,FALSE)</f>
        <v>Ayşe Demir</v>
      </c>
      <c r="U5756" s="20" t="str">
        <f>INDEX(Referans!B:B,MATCH(N5756,Referans!A:A,0))</f>
        <v>Ayşe Demir</v>
      </c>
      <c r="V5756" s="20" t="str">
        <f t="shared" si="89"/>
        <v>KARLI</v>
      </c>
    </row>
    <row r="5757" spans="1:22" x14ac:dyDescent="0.25">
      <c r="A5757" s="1">
        <v>9738</v>
      </c>
      <c r="B5757" s="19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1">
        <v>310.12</v>
      </c>
      <c r="R5757" s="1">
        <v>2</v>
      </c>
      <c r="S5757" s="11">
        <v>80.631200000000007</v>
      </c>
      <c r="T5757" s="20" t="str">
        <f>VLOOKUP(N5757,Referans!A:B,2,FALSE)</f>
        <v>Ayşe Demir</v>
      </c>
      <c r="U5757" s="20" t="str">
        <f>INDEX(Referans!B:B,MATCH(N5757,Referans!A:A,0))</f>
        <v>Ayşe Demir</v>
      </c>
      <c r="V5757" s="20" t="str">
        <f t="shared" si="89"/>
        <v>KARLI</v>
      </c>
    </row>
    <row r="5758" spans="1:22" x14ac:dyDescent="0.25">
      <c r="A5758" s="1">
        <v>9739</v>
      </c>
      <c r="B5758" s="19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1">
        <v>70.463999999999999</v>
      </c>
      <c r="R5758" s="1">
        <v>6</v>
      </c>
      <c r="S5758" s="11">
        <v>22.900799999999997</v>
      </c>
      <c r="T5758" s="20" t="str">
        <f>VLOOKUP(N5758,Referans!A:B,2,FALSE)</f>
        <v>Ayşe Demir</v>
      </c>
      <c r="U5758" s="20" t="str">
        <f>INDEX(Referans!B:B,MATCH(N5758,Referans!A:A,0))</f>
        <v>Ayşe Demir</v>
      </c>
      <c r="V5758" s="20" t="str">
        <f t="shared" si="89"/>
        <v>KARLI</v>
      </c>
    </row>
    <row r="5759" spans="1:22" x14ac:dyDescent="0.25">
      <c r="A5759" s="1">
        <v>9740</v>
      </c>
      <c r="B5759" s="19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1">
        <v>19.68</v>
      </c>
      <c r="R5759" s="1">
        <v>5</v>
      </c>
      <c r="S5759" s="11">
        <v>6.8879999999999981</v>
      </c>
      <c r="T5759" s="20" t="str">
        <f>VLOOKUP(N5759,Referans!A:B,2,FALSE)</f>
        <v>Ayşe Demir</v>
      </c>
      <c r="U5759" s="20" t="str">
        <f>INDEX(Referans!B:B,MATCH(N5759,Referans!A:A,0))</f>
        <v>Ayşe Demir</v>
      </c>
      <c r="V5759" s="20" t="str">
        <f t="shared" si="89"/>
        <v>KARLI</v>
      </c>
    </row>
    <row r="5760" spans="1:22" x14ac:dyDescent="0.25">
      <c r="A5760" s="1">
        <v>9741</v>
      </c>
      <c r="B5760" s="19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1">
        <v>140.67000000000002</v>
      </c>
      <c r="R5760" s="1">
        <v>3</v>
      </c>
      <c r="S5760" s="11">
        <v>54.861300000000007</v>
      </c>
      <c r="T5760" s="20" t="str">
        <f>VLOOKUP(N5760,Referans!A:B,2,FALSE)</f>
        <v>Ayşe Demir</v>
      </c>
      <c r="U5760" s="20" t="str">
        <f>INDEX(Referans!B:B,MATCH(N5760,Referans!A:A,0))</f>
        <v>Ayşe Demir</v>
      </c>
      <c r="V5760" s="20" t="str">
        <f t="shared" si="89"/>
        <v>KARLI</v>
      </c>
    </row>
    <row r="5761" spans="1:22" x14ac:dyDescent="0.25">
      <c r="A5761" s="1">
        <v>9743</v>
      </c>
      <c r="B5761" s="19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1">
        <v>62.65</v>
      </c>
      <c r="R5761" s="1">
        <v>5</v>
      </c>
      <c r="S5761" s="11">
        <v>29.445499999999996</v>
      </c>
      <c r="T5761" s="20" t="str">
        <f>VLOOKUP(N5761,Referans!A:B,2,FALSE)</f>
        <v>Ayşe Demir</v>
      </c>
      <c r="U5761" s="20" t="str">
        <f>INDEX(Referans!B:B,MATCH(N5761,Referans!A:A,0))</f>
        <v>Ayşe Demir</v>
      </c>
      <c r="V5761" s="20" t="str">
        <f t="shared" si="89"/>
        <v>KARLI</v>
      </c>
    </row>
    <row r="5762" spans="1:22" x14ac:dyDescent="0.25">
      <c r="A5762" s="1">
        <v>9744</v>
      </c>
      <c r="B5762" s="19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1">
        <v>9.4499999999999993</v>
      </c>
      <c r="R5762" s="1">
        <v>3</v>
      </c>
      <c r="S5762" s="11">
        <v>4.5359999999999996</v>
      </c>
      <c r="T5762" s="20" t="str">
        <f>VLOOKUP(N5762,Referans!A:B,2,FALSE)</f>
        <v>Ayşe Demir</v>
      </c>
      <c r="U5762" s="20" t="str">
        <f>INDEX(Referans!B:B,MATCH(N5762,Referans!A:A,0))</f>
        <v>Ayşe Demir</v>
      </c>
      <c r="V5762" s="20" t="str">
        <f t="shared" ref="V5762:V5825" si="90">IF(S5762&gt;0,"KARLI",IF(S5762=0,"KAR VEYA ZARAR YOK","ZARARLI"))</f>
        <v>KARLI</v>
      </c>
    </row>
    <row r="5763" spans="1:22" x14ac:dyDescent="0.25">
      <c r="A5763" s="1">
        <v>9745</v>
      </c>
      <c r="B5763" s="19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1">
        <v>268.57600000000002</v>
      </c>
      <c r="R5763" s="1">
        <v>4</v>
      </c>
      <c r="S5763" s="11">
        <v>90.64439999999999</v>
      </c>
      <c r="T5763" s="20" t="str">
        <f>VLOOKUP(N5763,Referans!A:B,2,FALSE)</f>
        <v>Ayşe Demir</v>
      </c>
      <c r="U5763" s="20" t="str">
        <f>INDEX(Referans!B:B,MATCH(N5763,Referans!A:A,0))</f>
        <v>Ayşe Demir</v>
      </c>
      <c r="V5763" s="20" t="str">
        <f t="shared" si="90"/>
        <v>KARLI</v>
      </c>
    </row>
    <row r="5764" spans="1:22" x14ac:dyDescent="0.25">
      <c r="A5764" s="1">
        <v>9746</v>
      </c>
      <c r="B5764" s="19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1">
        <v>364.08000000000004</v>
      </c>
      <c r="R5764" s="1">
        <v>2</v>
      </c>
      <c r="S5764" s="11">
        <v>9.1020000000000039</v>
      </c>
      <c r="T5764" s="20" t="str">
        <f>VLOOKUP(N5764,Referans!A:B,2,FALSE)</f>
        <v>Ahmet Yılmaz</v>
      </c>
      <c r="U5764" s="20" t="str">
        <f>INDEX(Referans!B:B,MATCH(N5764,Referans!A:A,0))</f>
        <v>Ahmet Yılmaz</v>
      </c>
      <c r="V5764" s="20" t="str">
        <f t="shared" si="90"/>
        <v>KARLI</v>
      </c>
    </row>
    <row r="5765" spans="1:22" x14ac:dyDescent="0.25">
      <c r="A5765" s="1">
        <v>9747</v>
      </c>
      <c r="B5765" s="19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1">
        <v>71.088000000000008</v>
      </c>
      <c r="R5765" s="1">
        <v>2</v>
      </c>
      <c r="S5765" s="11">
        <v>-1.7772000000000041</v>
      </c>
      <c r="T5765" s="20" t="str">
        <f>VLOOKUP(N5765,Referans!A:B,2,FALSE)</f>
        <v>Ahmet Yılmaz</v>
      </c>
      <c r="U5765" s="20" t="str">
        <f>INDEX(Referans!B:B,MATCH(N5765,Referans!A:A,0))</f>
        <v>Ahmet Yılmaz</v>
      </c>
      <c r="V5765" s="20" t="str">
        <f t="shared" si="90"/>
        <v>ZARARLI</v>
      </c>
    </row>
    <row r="5766" spans="1:22" x14ac:dyDescent="0.25">
      <c r="A5766" s="1">
        <v>9750</v>
      </c>
      <c r="B5766" s="19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1">
        <v>159.97999999999999</v>
      </c>
      <c r="R5766" s="1">
        <v>2</v>
      </c>
      <c r="S5766" s="11">
        <v>57.592799999999997</v>
      </c>
      <c r="T5766" s="20" t="str">
        <f>VLOOKUP(N5766,Referans!A:B,2,FALSE)</f>
        <v>Mehmet Kaya</v>
      </c>
      <c r="U5766" s="20" t="str">
        <f>INDEX(Referans!B:B,MATCH(N5766,Referans!A:A,0))</f>
        <v>Mehmet Kaya</v>
      </c>
      <c r="V5766" s="20" t="str">
        <f t="shared" si="90"/>
        <v>KARLI</v>
      </c>
    </row>
    <row r="5767" spans="1:22" x14ac:dyDescent="0.25">
      <c r="A5767" s="1">
        <v>9751</v>
      </c>
      <c r="B5767" s="19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1">
        <v>5.3440000000000003</v>
      </c>
      <c r="R5767" s="1">
        <v>2</v>
      </c>
      <c r="S5767" s="11">
        <v>0.66799999999999948</v>
      </c>
      <c r="T5767" s="20" t="str">
        <f>VLOOKUP(N5767,Referans!A:B,2,FALSE)</f>
        <v>Ayşe Demir</v>
      </c>
      <c r="U5767" s="20" t="str">
        <f>INDEX(Referans!B:B,MATCH(N5767,Referans!A:A,0))</f>
        <v>Ayşe Demir</v>
      </c>
      <c r="V5767" s="20" t="str">
        <f t="shared" si="90"/>
        <v>KARLI</v>
      </c>
    </row>
    <row r="5768" spans="1:22" x14ac:dyDescent="0.25">
      <c r="A5768" s="1">
        <v>9752</v>
      </c>
      <c r="B5768" s="19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1">
        <v>27.72</v>
      </c>
      <c r="R5768" s="1">
        <v>3</v>
      </c>
      <c r="S5768" s="11">
        <v>3.4649999999999999</v>
      </c>
      <c r="T5768" s="20" t="str">
        <f>VLOOKUP(N5768,Referans!A:B,2,FALSE)</f>
        <v>Ayşe Demir</v>
      </c>
      <c r="U5768" s="20" t="str">
        <f>INDEX(Referans!B:B,MATCH(N5768,Referans!A:A,0))</f>
        <v>Ayşe Demir</v>
      </c>
      <c r="V5768" s="20" t="str">
        <f t="shared" si="90"/>
        <v>KARLI</v>
      </c>
    </row>
    <row r="5769" spans="1:22" x14ac:dyDescent="0.25">
      <c r="A5769" s="1">
        <v>9753</v>
      </c>
      <c r="B5769" s="19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1">
        <v>2.4960000000000004</v>
      </c>
      <c r="R5769" s="1">
        <v>1</v>
      </c>
      <c r="S5769" s="11">
        <v>0.90479999999999983</v>
      </c>
      <c r="T5769" s="20" t="str">
        <f>VLOOKUP(N5769,Referans!A:B,2,FALSE)</f>
        <v>Ayşe Demir</v>
      </c>
      <c r="U5769" s="20" t="str">
        <f>INDEX(Referans!B:B,MATCH(N5769,Referans!A:A,0))</f>
        <v>Ayşe Demir</v>
      </c>
      <c r="V5769" s="20" t="str">
        <f t="shared" si="90"/>
        <v>KARLI</v>
      </c>
    </row>
    <row r="5770" spans="1:22" x14ac:dyDescent="0.25">
      <c r="A5770" s="1">
        <v>9754</v>
      </c>
      <c r="B5770" s="19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1">
        <v>8.26</v>
      </c>
      <c r="R5770" s="1">
        <v>2</v>
      </c>
      <c r="S5770" s="11">
        <v>3.7995999999999999</v>
      </c>
      <c r="T5770" s="20" t="str">
        <f>VLOOKUP(N5770,Referans!A:B,2,FALSE)</f>
        <v>Ayşe Demir</v>
      </c>
      <c r="U5770" s="20" t="str">
        <f>INDEX(Referans!B:B,MATCH(N5770,Referans!A:A,0))</f>
        <v>Ayşe Demir</v>
      </c>
      <c r="V5770" s="20" t="str">
        <f t="shared" si="90"/>
        <v>KARLI</v>
      </c>
    </row>
    <row r="5771" spans="1:22" x14ac:dyDescent="0.25">
      <c r="A5771" s="1">
        <v>9755</v>
      </c>
      <c r="B5771" s="19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1">
        <v>17.760000000000002</v>
      </c>
      <c r="R5771" s="1">
        <v>2</v>
      </c>
      <c r="S5771" s="11">
        <v>8.8800000000000008</v>
      </c>
      <c r="T5771" s="20" t="str">
        <f>VLOOKUP(N5771,Referans!A:B,2,FALSE)</f>
        <v>Ayşe Demir</v>
      </c>
      <c r="U5771" s="20" t="str">
        <f>INDEX(Referans!B:B,MATCH(N5771,Referans!A:A,0))</f>
        <v>Ayşe Demir</v>
      </c>
      <c r="V5771" s="20" t="str">
        <f t="shared" si="90"/>
        <v>KARLI</v>
      </c>
    </row>
    <row r="5772" spans="1:22" x14ac:dyDescent="0.25">
      <c r="A5772" s="1">
        <v>9756</v>
      </c>
      <c r="B5772" s="19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1">
        <v>332.94</v>
      </c>
      <c r="R5772" s="1">
        <v>3</v>
      </c>
      <c r="S5772" s="11">
        <v>9.9882000000000204</v>
      </c>
      <c r="T5772" s="20" t="str">
        <f>VLOOKUP(N5772,Referans!A:B,2,FALSE)</f>
        <v>Ayşe Demir</v>
      </c>
      <c r="U5772" s="20" t="str">
        <f>INDEX(Referans!B:B,MATCH(N5772,Referans!A:A,0))</f>
        <v>Ayşe Demir</v>
      </c>
      <c r="V5772" s="20" t="str">
        <f t="shared" si="90"/>
        <v>KARLI</v>
      </c>
    </row>
    <row r="5773" spans="1:22" x14ac:dyDescent="0.25">
      <c r="A5773" s="1">
        <v>9757</v>
      </c>
      <c r="B5773" s="19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1">
        <v>292.10000000000002</v>
      </c>
      <c r="R5773" s="1">
        <v>2</v>
      </c>
      <c r="S5773" s="11">
        <v>58.419999999999987</v>
      </c>
      <c r="T5773" s="20" t="str">
        <f>VLOOKUP(N5773,Referans!A:B,2,FALSE)</f>
        <v>Ahmet Yılmaz</v>
      </c>
      <c r="U5773" s="20" t="str">
        <f>INDEX(Referans!B:B,MATCH(N5773,Referans!A:A,0))</f>
        <v>Ahmet Yılmaz</v>
      </c>
      <c r="V5773" s="20" t="str">
        <f t="shared" si="90"/>
        <v>KARLI</v>
      </c>
    </row>
    <row r="5774" spans="1:22" x14ac:dyDescent="0.25">
      <c r="A5774" s="1">
        <v>9758</v>
      </c>
      <c r="B5774" s="19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1">
        <v>206.1</v>
      </c>
      <c r="R5774" s="1">
        <v>5</v>
      </c>
      <c r="S5774" s="11">
        <v>55.647000000000006</v>
      </c>
      <c r="T5774" s="20" t="str">
        <f>VLOOKUP(N5774,Referans!A:B,2,FALSE)</f>
        <v>Mehmet Kaya</v>
      </c>
      <c r="U5774" s="20" t="str">
        <f>INDEX(Referans!B:B,MATCH(N5774,Referans!A:A,0))</f>
        <v>Mehmet Kaya</v>
      </c>
      <c r="V5774" s="20" t="str">
        <f t="shared" si="90"/>
        <v>KARLI</v>
      </c>
    </row>
    <row r="5775" spans="1:22" x14ac:dyDescent="0.25">
      <c r="A5775" s="1">
        <v>9759</v>
      </c>
      <c r="B5775" s="19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1">
        <v>17.64</v>
      </c>
      <c r="R5775" s="1">
        <v>4</v>
      </c>
      <c r="S5775" s="11">
        <v>8.1143999999999998</v>
      </c>
      <c r="T5775" s="20" t="str">
        <f>VLOOKUP(N5775,Referans!A:B,2,FALSE)</f>
        <v>Ayşe Demir</v>
      </c>
      <c r="U5775" s="20" t="str">
        <f>INDEX(Referans!B:B,MATCH(N5775,Referans!A:A,0))</f>
        <v>Ayşe Demir</v>
      </c>
      <c r="V5775" s="20" t="str">
        <f t="shared" si="90"/>
        <v>KARLI</v>
      </c>
    </row>
    <row r="5776" spans="1:22" x14ac:dyDescent="0.25">
      <c r="A5776" s="1">
        <v>9760</v>
      </c>
      <c r="B5776" s="19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1">
        <v>1403.9200000000003</v>
      </c>
      <c r="R5776" s="1">
        <v>5</v>
      </c>
      <c r="S5776" s="11">
        <v>70.196000000000026</v>
      </c>
      <c r="T5776" s="20" t="str">
        <f>VLOOKUP(N5776,Referans!A:B,2,FALSE)</f>
        <v>Ahmet Yılmaz</v>
      </c>
      <c r="U5776" s="20" t="str">
        <f>INDEX(Referans!B:B,MATCH(N5776,Referans!A:A,0))</f>
        <v>Ahmet Yılmaz</v>
      </c>
      <c r="V5776" s="20" t="str">
        <f t="shared" si="90"/>
        <v>KARLI</v>
      </c>
    </row>
    <row r="5777" spans="1:22" x14ac:dyDescent="0.25">
      <c r="A5777" s="1">
        <v>9761</v>
      </c>
      <c r="B5777" s="19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1">
        <v>4.3</v>
      </c>
      <c r="R5777" s="1">
        <v>2</v>
      </c>
      <c r="S5777" s="11">
        <v>1.4189999999999996</v>
      </c>
      <c r="T5777" s="20" t="str">
        <f>VLOOKUP(N5777,Referans!A:B,2,FALSE)</f>
        <v>Ayşe Demir</v>
      </c>
      <c r="U5777" s="20" t="str">
        <f>INDEX(Referans!B:B,MATCH(N5777,Referans!A:A,0))</f>
        <v>Ayşe Demir</v>
      </c>
      <c r="V5777" s="20" t="str">
        <f t="shared" si="90"/>
        <v>KARLI</v>
      </c>
    </row>
    <row r="5778" spans="1:22" x14ac:dyDescent="0.25">
      <c r="A5778" s="1">
        <v>9766</v>
      </c>
      <c r="B5778" s="19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1">
        <v>9.84</v>
      </c>
      <c r="R5778" s="1">
        <v>2</v>
      </c>
      <c r="S5778" s="11">
        <v>4.7231999999999994</v>
      </c>
      <c r="T5778" s="20" t="str">
        <f>VLOOKUP(N5778,Referans!A:B,2,FALSE)</f>
        <v>Ayşe Demir</v>
      </c>
      <c r="U5778" s="20" t="str">
        <f>INDEX(Referans!B:B,MATCH(N5778,Referans!A:A,0))</f>
        <v>Ayşe Demir</v>
      </c>
      <c r="V5778" s="20" t="str">
        <f t="shared" si="90"/>
        <v>KARLI</v>
      </c>
    </row>
    <row r="5779" spans="1:22" x14ac:dyDescent="0.25">
      <c r="A5779" s="1">
        <v>9767</v>
      </c>
      <c r="B5779" s="19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1">
        <v>7.78</v>
      </c>
      <c r="R5779" s="1">
        <v>1</v>
      </c>
      <c r="S5779" s="11">
        <v>3.5009999999999994</v>
      </c>
      <c r="T5779" s="20" t="str">
        <f>VLOOKUP(N5779,Referans!A:B,2,FALSE)</f>
        <v>Ayşe Demir</v>
      </c>
      <c r="U5779" s="20" t="str">
        <f>INDEX(Referans!B:B,MATCH(N5779,Referans!A:A,0))</f>
        <v>Ayşe Demir</v>
      </c>
      <c r="V5779" s="20" t="str">
        <f t="shared" si="90"/>
        <v>KARLI</v>
      </c>
    </row>
    <row r="5780" spans="1:22" x14ac:dyDescent="0.25">
      <c r="A5780" s="1">
        <v>9768</v>
      </c>
      <c r="B5780" s="19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1">
        <v>54.900000000000006</v>
      </c>
      <c r="R5780" s="1">
        <v>5</v>
      </c>
      <c r="S5780" s="11">
        <v>26.901000000000003</v>
      </c>
      <c r="T5780" s="20" t="str">
        <f>VLOOKUP(N5780,Referans!A:B,2,FALSE)</f>
        <v>Ayşe Demir</v>
      </c>
      <c r="U5780" s="20" t="str">
        <f>INDEX(Referans!B:B,MATCH(N5780,Referans!A:A,0))</f>
        <v>Ayşe Demir</v>
      </c>
      <c r="V5780" s="20" t="str">
        <f t="shared" si="90"/>
        <v>KARLI</v>
      </c>
    </row>
    <row r="5781" spans="1:22" x14ac:dyDescent="0.25">
      <c r="A5781" s="1">
        <v>9769</v>
      </c>
      <c r="B5781" s="19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1">
        <v>50.04</v>
      </c>
      <c r="R5781" s="1">
        <v>6</v>
      </c>
      <c r="S5781" s="11">
        <v>25.02</v>
      </c>
      <c r="T5781" s="20" t="str">
        <f>VLOOKUP(N5781,Referans!A:B,2,FALSE)</f>
        <v>Ayşe Demir</v>
      </c>
      <c r="U5781" s="20" t="str">
        <f>INDEX(Referans!B:B,MATCH(N5781,Referans!A:A,0))</f>
        <v>Ayşe Demir</v>
      </c>
      <c r="V5781" s="20" t="str">
        <f t="shared" si="90"/>
        <v>KARLI</v>
      </c>
    </row>
    <row r="5782" spans="1:22" x14ac:dyDescent="0.25">
      <c r="A5782" s="1">
        <v>9770</v>
      </c>
      <c r="B5782" s="19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1">
        <v>339.92000000000007</v>
      </c>
      <c r="R5782" s="1">
        <v>5</v>
      </c>
      <c r="S5782" s="11">
        <v>8.4979999999999762</v>
      </c>
      <c r="T5782" s="20" t="str">
        <f>VLOOKUP(N5782,Referans!A:B,2,FALSE)</f>
        <v>Ahmet Yılmaz</v>
      </c>
      <c r="U5782" s="20" t="str">
        <f>INDEX(Referans!B:B,MATCH(N5782,Referans!A:A,0))</f>
        <v>Ahmet Yılmaz</v>
      </c>
      <c r="V5782" s="20" t="str">
        <f t="shared" si="90"/>
        <v>KARLI</v>
      </c>
    </row>
    <row r="5783" spans="1:22" x14ac:dyDescent="0.25">
      <c r="A5783" s="1">
        <v>9771</v>
      </c>
      <c r="B5783" s="19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1">
        <v>10.528</v>
      </c>
      <c r="R5783" s="1">
        <v>4</v>
      </c>
      <c r="S5783" s="11">
        <v>3.4215999999999993</v>
      </c>
      <c r="T5783" s="20" t="str">
        <f>VLOOKUP(N5783,Referans!A:B,2,FALSE)</f>
        <v>Ayşe Demir</v>
      </c>
      <c r="U5783" s="20" t="str">
        <f>INDEX(Referans!B:B,MATCH(N5783,Referans!A:A,0))</f>
        <v>Ayşe Demir</v>
      </c>
      <c r="V5783" s="20" t="str">
        <f t="shared" si="90"/>
        <v>KARLI</v>
      </c>
    </row>
    <row r="5784" spans="1:22" x14ac:dyDescent="0.25">
      <c r="A5784" s="1">
        <v>9772</v>
      </c>
      <c r="B5784" s="19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1">
        <v>42.384</v>
      </c>
      <c r="R5784" s="1">
        <v>2</v>
      </c>
      <c r="S5784" s="11">
        <v>4.2384000000000022</v>
      </c>
      <c r="T5784" s="20" t="str">
        <f>VLOOKUP(N5784,Referans!A:B,2,FALSE)</f>
        <v>Ayşe Demir</v>
      </c>
      <c r="U5784" s="20" t="str">
        <f>INDEX(Referans!B:B,MATCH(N5784,Referans!A:A,0))</f>
        <v>Ayşe Demir</v>
      </c>
      <c r="V5784" s="20" t="str">
        <f t="shared" si="90"/>
        <v>KARLI</v>
      </c>
    </row>
    <row r="5785" spans="1:22" x14ac:dyDescent="0.25">
      <c r="A5785" s="1">
        <v>9773</v>
      </c>
      <c r="B5785" s="19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1">
        <v>123.92000000000002</v>
      </c>
      <c r="R5785" s="1">
        <v>5</v>
      </c>
      <c r="S5785" s="11">
        <v>38.724999999999994</v>
      </c>
      <c r="T5785" s="20" t="str">
        <f>VLOOKUP(N5785,Referans!A:B,2,FALSE)</f>
        <v>Ayşe Demir</v>
      </c>
      <c r="U5785" s="20" t="str">
        <f>INDEX(Referans!B:B,MATCH(N5785,Referans!A:A,0))</f>
        <v>Ayşe Demir</v>
      </c>
      <c r="V5785" s="20" t="str">
        <f t="shared" si="90"/>
        <v>KARLI</v>
      </c>
    </row>
    <row r="5786" spans="1:22" x14ac:dyDescent="0.25">
      <c r="A5786" s="1">
        <v>9774</v>
      </c>
      <c r="B5786" s="19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1">
        <v>135.94999999999999</v>
      </c>
      <c r="R5786" s="1">
        <v>1</v>
      </c>
      <c r="S5786" s="11">
        <v>39.425499999999985</v>
      </c>
      <c r="T5786" s="20" t="str">
        <f>VLOOKUP(N5786,Referans!A:B,2,FALSE)</f>
        <v>Mehmet Kaya</v>
      </c>
      <c r="U5786" s="20" t="str">
        <f>INDEX(Referans!B:B,MATCH(N5786,Referans!A:A,0))</f>
        <v>Mehmet Kaya</v>
      </c>
      <c r="V5786" s="20" t="str">
        <f t="shared" si="90"/>
        <v>KARLI</v>
      </c>
    </row>
    <row r="5787" spans="1:22" x14ac:dyDescent="0.25">
      <c r="A5787" s="1">
        <v>9781</v>
      </c>
      <c r="B5787" s="19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1">
        <v>437.84999999999997</v>
      </c>
      <c r="R5787" s="1">
        <v>3</v>
      </c>
      <c r="S5787" s="11">
        <v>131.35499999999996</v>
      </c>
      <c r="T5787" s="20" t="str">
        <f>VLOOKUP(N5787,Referans!A:B,2,FALSE)</f>
        <v>Mehmet Kaya</v>
      </c>
      <c r="U5787" s="20" t="str">
        <f>INDEX(Referans!B:B,MATCH(N5787,Referans!A:A,0))</f>
        <v>Mehmet Kaya</v>
      </c>
      <c r="V5787" s="20" t="str">
        <f t="shared" si="90"/>
        <v>KARLI</v>
      </c>
    </row>
    <row r="5788" spans="1:22" x14ac:dyDescent="0.25">
      <c r="A5788" s="1">
        <v>9782</v>
      </c>
      <c r="B5788" s="19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1">
        <v>673.5680000000001</v>
      </c>
      <c r="R5788" s="1">
        <v>2</v>
      </c>
      <c r="S5788" s="11">
        <v>252.58799999999999</v>
      </c>
      <c r="T5788" s="20" t="str">
        <f>VLOOKUP(N5788,Referans!A:B,2,FALSE)</f>
        <v>Ayşe Demir</v>
      </c>
      <c r="U5788" s="20" t="str">
        <f>INDEX(Referans!B:B,MATCH(N5788,Referans!A:A,0))</f>
        <v>Ayşe Demir</v>
      </c>
      <c r="V5788" s="20" t="str">
        <f t="shared" si="90"/>
        <v>KARLI</v>
      </c>
    </row>
    <row r="5789" spans="1:22" x14ac:dyDescent="0.25">
      <c r="A5789" s="1">
        <v>9788</v>
      </c>
      <c r="B5789" s="19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1">
        <v>1023.3319999999999</v>
      </c>
      <c r="R5789" s="1">
        <v>5</v>
      </c>
      <c r="S5789" s="11">
        <v>-30.098000000000127</v>
      </c>
      <c r="T5789" s="20" t="str">
        <f>VLOOKUP(N5789,Referans!A:B,2,FALSE)</f>
        <v>Ahmet Yılmaz</v>
      </c>
      <c r="U5789" s="20" t="str">
        <f>INDEX(Referans!B:B,MATCH(N5789,Referans!A:A,0))</f>
        <v>Ahmet Yılmaz</v>
      </c>
      <c r="V5789" s="20" t="str">
        <f t="shared" si="90"/>
        <v>ZARARLI</v>
      </c>
    </row>
    <row r="5790" spans="1:22" x14ac:dyDescent="0.25">
      <c r="A5790" s="1">
        <v>9789</v>
      </c>
      <c r="B5790" s="19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1">
        <v>600.55799999999999</v>
      </c>
      <c r="R5790" s="1">
        <v>3</v>
      </c>
      <c r="S5790" s="11">
        <v>-8.5794000000000779</v>
      </c>
      <c r="T5790" s="20" t="str">
        <f>VLOOKUP(N5790,Referans!A:B,2,FALSE)</f>
        <v>Ahmet Yılmaz</v>
      </c>
      <c r="U5790" s="20" t="str">
        <f>INDEX(Referans!B:B,MATCH(N5790,Referans!A:A,0))</f>
        <v>Ahmet Yılmaz</v>
      </c>
      <c r="V5790" s="20" t="str">
        <f t="shared" si="90"/>
        <v>ZARARLI</v>
      </c>
    </row>
    <row r="5791" spans="1:22" x14ac:dyDescent="0.25">
      <c r="A5791" s="1">
        <v>9790</v>
      </c>
      <c r="B5791" s="19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1">
        <v>39.992000000000004</v>
      </c>
      <c r="R5791" s="1">
        <v>1</v>
      </c>
      <c r="S5791" s="11">
        <v>6.9985999999999997</v>
      </c>
      <c r="T5791" s="20" t="str">
        <f>VLOOKUP(N5791,Referans!A:B,2,FALSE)</f>
        <v>Mehmet Kaya</v>
      </c>
      <c r="U5791" s="20" t="str">
        <f>INDEX(Referans!B:B,MATCH(N5791,Referans!A:A,0))</f>
        <v>Mehmet Kaya</v>
      </c>
      <c r="V5791" s="20" t="str">
        <f t="shared" si="90"/>
        <v>KARLI</v>
      </c>
    </row>
    <row r="5792" spans="1:22" x14ac:dyDescent="0.25">
      <c r="A5792" s="1">
        <v>9791</v>
      </c>
      <c r="B5792" s="19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1">
        <v>211.24599999999998</v>
      </c>
      <c r="R5792" s="1">
        <v>2</v>
      </c>
      <c r="S5792" s="11">
        <v>-66.391599999999983</v>
      </c>
      <c r="T5792" s="20" t="str">
        <f>VLOOKUP(N5792,Referans!A:B,2,FALSE)</f>
        <v>Ahmet Yılmaz</v>
      </c>
      <c r="U5792" s="20" t="str">
        <f>INDEX(Referans!B:B,MATCH(N5792,Referans!A:A,0))</f>
        <v>Ahmet Yılmaz</v>
      </c>
      <c r="V5792" s="20" t="str">
        <f t="shared" si="90"/>
        <v>ZARARLI</v>
      </c>
    </row>
    <row r="5793" spans="1:22" x14ac:dyDescent="0.25">
      <c r="A5793" s="1">
        <v>9796</v>
      </c>
      <c r="B5793" s="19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1">
        <v>3.7979999999999992</v>
      </c>
      <c r="R5793" s="1">
        <v>3</v>
      </c>
      <c r="S5793" s="11">
        <v>-5.8869000000000007</v>
      </c>
      <c r="T5793" s="20" t="str">
        <f>VLOOKUP(N5793,Referans!A:B,2,FALSE)</f>
        <v>Ayşe Demir</v>
      </c>
      <c r="U5793" s="20" t="str">
        <f>INDEX(Referans!B:B,MATCH(N5793,Referans!A:A,0))</f>
        <v>Ayşe Demir</v>
      </c>
      <c r="V5793" s="20" t="str">
        <f t="shared" si="90"/>
        <v>ZARARLI</v>
      </c>
    </row>
    <row r="5794" spans="1:22" x14ac:dyDescent="0.25">
      <c r="A5794" s="1">
        <v>9802</v>
      </c>
      <c r="B5794" s="19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1">
        <v>97.3</v>
      </c>
      <c r="R5794" s="1">
        <v>7</v>
      </c>
      <c r="S5794" s="11">
        <v>28.216999999999992</v>
      </c>
      <c r="T5794" s="20" t="str">
        <f>VLOOKUP(N5794,Referans!A:B,2,FALSE)</f>
        <v>Ayşe Demir</v>
      </c>
      <c r="U5794" s="20" t="str">
        <f>INDEX(Referans!B:B,MATCH(N5794,Referans!A:A,0))</f>
        <v>Ayşe Demir</v>
      </c>
      <c r="V5794" s="20" t="str">
        <f t="shared" si="90"/>
        <v>KARLI</v>
      </c>
    </row>
    <row r="5795" spans="1:22" x14ac:dyDescent="0.25">
      <c r="A5795" s="1">
        <v>9806</v>
      </c>
      <c r="B5795" s="19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1">
        <v>45.568000000000005</v>
      </c>
      <c r="R5795" s="1">
        <v>2</v>
      </c>
      <c r="S5795" s="11">
        <v>9.6832000000000011</v>
      </c>
      <c r="T5795" s="20" t="str">
        <f>VLOOKUP(N5795,Referans!A:B,2,FALSE)</f>
        <v>Ahmet Yılmaz</v>
      </c>
      <c r="U5795" s="20" t="str">
        <f>INDEX(Referans!B:B,MATCH(N5795,Referans!A:A,0))</f>
        <v>Ahmet Yılmaz</v>
      </c>
      <c r="V5795" s="20" t="str">
        <f t="shared" si="90"/>
        <v>KARLI</v>
      </c>
    </row>
    <row r="5796" spans="1:22" x14ac:dyDescent="0.25">
      <c r="A5796" s="1">
        <v>9807</v>
      </c>
      <c r="B5796" s="19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1">
        <v>28.752000000000006</v>
      </c>
      <c r="R5796" s="1">
        <v>8</v>
      </c>
      <c r="S5796" s="11">
        <v>-21.084799999999994</v>
      </c>
      <c r="T5796" s="20" t="str">
        <f>VLOOKUP(N5796,Referans!A:B,2,FALSE)</f>
        <v>Ayşe Demir</v>
      </c>
      <c r="U5796" s="20" t="str">
        <f>INDEX(Referans!B:B,MATCH(N5796,Referans!A:A,0))</f>
        <v>Ayşe Demir</v>
      </c>
      <c r="V5796" s="20" t="str">
        <f t="shared" si="90"/>
        <v>ZARARLI</v>
      </c>
    </row>
    <row r="5797" spans="1:22" x14ac:dyDescent="0.25">
      <c r="A5797" s="1">
        <v>9808</v>
      </c>
      <c r="B5797" s="19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1">
        <v>194.84800000000001</v>
      </c>
      <c r="R5797" s="1">
        <v>4</v>
      </c>
      <c r="S5797" s="11">
        <v>12.177999999999983</v>
      </c>
      <c r="T5797" s="20" t="str">
        <f>VLOOKUP(N5797,Referans!A:B,2,FALSE)</f>
        <v>Ahmet Yılmaz</v>
      </c>
      <c r="U5797" s="20" t="str">
        <f>INDEX(Referans!B:B,MATCH(N5797,Referans!A:A,0))</f>
        <v>Ahmet Yılmaz</v>
      </c>
      <c r="V5797" s="20" t="str">
        <f t="shared" si="90"/>
        <v>KARLI</v>
      </c>
    </row>
    <row r="5798" spans="1:22" x14ac:dyDescent="0.25">
      <c r="A5798" s="1">
        <v>9809</v>
      </c>
      <c r="B5798" s="19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1">
        <v>2.1119999999999997</v>
      </c>
      <c r="R5798" s="1">
        <v>2</v>
      </c>
      <c r="S5798" s="11">
        <v>-3.3792</v>
      </c>
      <c r="T5798" s="20" t="str">
        <f>VLOOKUP(N5798,Referans!A:B,2,FALSE)</f>
        <v>Ayşe Demir</v>
      </c>
      <c r="U5798" s="20" t="str">
        <f>INDEX(Referans!B:B,MATCH(N5798,Referans!A:A,0))</f>
        <v>Ayşe Demir</v>
      </c>
      <c r="V5798" s="20" t="str">
        <f t="shared" si="90"/>
        <v>ZARARLI</v>
      </c>
    </row>
    <row r="5799" spans="1:22" x14ac:dyDescent="0.25">
      <c r="A5799" s="1">
        <v>9812</v>
      </c>
      <c r="B5799" s="19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1">
        <v>25.92</v>
      </c>
      <c r="R5799" s="1">
        <v>4</v>
      </c>
      <c r="S5799" s="11">
        <v>12.441600000000001</v>
      </c>
      <c r="T5799" s="20" t="str">
        <f>VLOOKUP(N5799,Referans!A:B,2,FALSE)</f>
        <v>Ayşe Demir</v>
      </c>
      <c r="U5799" s="20" t="str">
        <f>INDEX(Referans!B:B,MATCH(N5799,Referans!A:A,0))</f>
        <v>Ayşe Demir</v>
      </c>
      <c r="V5799" s="20" t="str">
        <f t="shared" si="90"/>
        <v>KARLI</v>
      </c>
    </row>
    <row r="5800" spans="1:22" x14ac:dyDescent="0.25">
      <c r="A5800" s="1">
        <v>9813</v>
      </c>
      <c r="B5800" s="19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1">
        <v>34.650000000000006</v>
      </c>
      <c r="R5800" s="1">
        <v>3</v>
      </c>
      <c r="S5800" s="11">
        <v>9.702</v>
      </c>
      <c r="T5800" s="20" t="str">
        <f>VLOOKUP(N5800,Referans!A:B,2,FALSE)</f>
        <v>Ayşe Demir</v>
      </c>
      <c r="U5800" s="20" t="str">
        <f>INDEX(Referans!B:B,MATCH(N5800,Referans!A:A,0))</f>
        <v>Ayşe Demir</v>
      </c>
      <c r="V5800" s="20" t="str">
        <f t="shared" si="90"/>
        <v>KARLI</v>
      </c>
    </row>
    <row r="5801" spans="1:22" x14ac:dyDescent="0.25">
      <c r="A5801" s="1">
        <v>9814</v>
      </c>
      <c r="B5801" s="19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1">
        <v>204.95000000000002</v>
      </c>
      <c r="R5801" s="1">
        <v>5</v>
      </c>
      <c r="S5801" s="11">
        <v>100.4255</v>
      </c>
      <c r="T5801" s="20" t="str">
        <f>VLOOKUP(N5801,Referans!A:B,2,FALSE)</f>
        <v>Ayşe Demir</v>
      </c>
      <c r="U5801" s="20" t="str">
        <f>INDEX(Referans!B:B,MATCH(N5801,Referans!A:A,0))</f>
        <v>Ayşe Demir</v>
      </c>
      <c r="V5801" s="20" t="str">
        <f t="shared" si="90"/>
        <v>KARLI</v>
      </c>
    </row>
    <row r="5802" spans="1:22" x14ac:dyDescent="0.25">
      <c r="A5802" s="1">
        <v>9815</v>
      </c>
      <c r="B5802" s="19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1">
        <v>79.95</v>
      </c>
      <c r="R5802" s="1">
        <v>5</v>
      </c>
      <c r="S5802" s="11">
        <v>38.376000000000005</v>
      </c>
      <c r="T5802" s="20" t="str">
        <f>VLOOKUP(N5802,Referans!A:B,2,FALSE)</f>
        <v>Ayşe Demir</v>
      </c>
      <c r="U5802" s="20" t="str">
        <f>INDEX(Referans!B:B,MATCH(N5802,Referans!A:A,0))</f>
        <v>Ayşe Demir</v>
      </c>
      <c r="V5802" s="20" t="str">
        <f t="shared" si="90"/>
        <v>KARLI</v>
      </c>
    </row>
    <row r="5803" spans="1:22" x14ac:dyDescent="0.25">
      <c r="A5803" s="1">
        <v>9828</v>
      </c>
      <c r="B5803" s="19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1">
        <v>129.30000000000001</v>
      </c>
      <c r="R5803" s="1">
        <v>2</v>
      </c>
      <c r="S5803" s="11">
        <v>6.4649999999999892</v>
      </c>
      <c r="T5803" s="20" t="str">
        <f>VLOOKUP(N5803,Referans!A:B,2,FALSE)</f>
        <v>Ayşe Demir</v>
      </c>
      <c r="U5803" s="20" t="str">
        <f>INDEX(Referans!B:B,MATCH(N5803,Referans!A:A,0))</f>
        <v>Ayşe Demir</v>
      </c>
      <c r="V5803" s="20" t="str">
        <f t="shared" si="90"/>
        <v>KARLI</v>
      </c>
    </row>
    <row r="5804" spans="1:22" x14ac:dyDescent="0.25">
      <c r="A5804" s="1">
        <v>9829</v>
      </c>
      <c r="B5804" s="19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1">
        <v>11.568000000000001</v>
      </c>
      <c r="R5804" s="1">
        <v>3</v>
      </c>
      <c r="S5804" s="11">
        <v>3.7595999999999998</v>
      </c>
      <c r="T5804" s="20" t="str">
        <f>VLOOKUP(N5804,Referans!A:B,2,FALSE)</f>
        <v>Ayşe Demir</v>
      </c>
      <c r="U5804" s="20" t="str">
        <f>INDEX(Referans!B:B,MATCH(N5804,Referans!A:A,0))</f>
        <v>Ayşe Demir</v>
      </c>
      <c r="V5804" s="20" t="str">
        <f t="shared" si="90"/>
        <v>KARLI</v>
      </c>
    </row>
    <row r="5805" spans="1:22" x14ac:dyDescent="0.25">
      <c r="A5805" s="1">
        <v>9830</v>
      </c>
      <c r="B5805" s="19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1">
        <v>242.35200000000003</v>
      </c>
      <c r="R5805" s="1">
        <v>3</v>
      </c>
      <c r="S5805" s="11">
        <v>15.147000000000006</v>
      </c>
      <c r="T5805" s="20" t="str">
        <f>VLOOKUP(N5805,Referans!A:B,2,FALSE)</f>
        <v>Ahmet Yılmaz</v>
      </c>
      <c r="U5805" s="20" t="str">
        <f>INDEX(Referans!B:B,MATCH(N5805,Referans!A:A,0))</f>
        <v>Ahmet Yılmaz</v>
      </c>
      <c r="V5805" s="20" t="str">
        <f t="shared" si="90"/>
        <v>KARLI</v>
      </c>
    </row>
    <row r="5806" spans="1:22" x14ac:dyDescent="0.25">
      <c r="A5806" s="1">
        <v>9834</v>
      </c>
      <c r="B5806" s="19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1">
        <v>895.94400000000019</v>
      </c>
      <c r="R5806" s="1">
        <v>7</v>
      </c>
      <c r="S5806" s="11">
        <v>190.38810000000001</v>
      </c>
      <c r="T5806" s="20" t="str">
        <f>VLOOKUP(N5806,Referans!A:B,2,FALSE)</f>
        <v>Mehmet Kaya</v>
      </c>
      <c r="U5806" s="20" t="str">
        <f>INDEX(Referans!B:B,MATCH(N5806,Referans!A:A,0))</f>
        <v>Mehmet Kaya</v>
      </c>
      <c r="V5806" s="20" t="str">
        <f t="shared" si="90"/>
        <v>KARLI</v>
      </c>
    </row>
    <row r="5807" spans="1:22" x14ac:dyDescent="0.25">
      <c r="A5807" s="1">
        <v>9835</v>
      </c>
      <c r="B5807" s="19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1">
        <v>14</v>
      </c>
      <c r="R5807" s="1">
        <v>4</v>
      </c>
      <c r="S5807" s="11">
        <v>-6.2999999999999972</v>
      </c>
      <c r="T5807" s="20" t="str">
        <f>VLOOKUP(N5807,Referans!A:B,2,FALSE)</f>
        <v>Ahmet Yılmaz</v>
      </c>
      <c r="U5807" s="20" t="str">
        <f>INDEX(Referans!B:B,MATCH(N5807,Referans!A:A,0))</f>
        <v>Ahmet Yılmaz</v>
      </c>
      <c r="V5807" s="20" t="str">
        <f t="shared" si="90"/>
        <v>ZARARLI</v>
      </c>
    </row>
    <row r="5808" spans="1:22" x14ac:dyDescent="0.25">
      <c r="A5808" s="1">
        <v>9836</v>
      </c>
      <c r="B5808" s="19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1">
        <v>16.391999999999996</v>
      </c>
      <c r="R5808" s="1">
        <v>2</v>
      </c>
      <c r="S5808" s="11">
        <v>-26.227200000000003</v>
      </c>
      <c r="T5808" s="20" t="str">
        <f>VLOOKUP(N5808,Referans!A:B,2,FALSE)</f>
        <v>Ayşe Demir</v>
      </c>
      <c r="U5808" s="20" t="str">
        <f>INDEX(Referans!B:B,MATCH(N5808,Referans!A:A,0))</f>
        <v>Ayşe Demir</v>
      </c>
      <c r="V5808" s="20" t="str">
        <f t="shared" si="90"/>
        <v>ZARARLI</v>
      </c>
    </row>
    <row r="5809" spans="1:22" x14ac:dyDescent="0.25">
      <c r="A5809" s="1">
        <v>9837</v>
      </c>
      <c r="B5809" s="19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1">
        <v>10.9</v>
      </c>
      <c r="R5809" s="1">
        <v>5</v>
      </c>
      <c r="S5809" s="11">
        <v>5.1229999999999993</v>
      </c>
      <c r="T5809" s="20" t="str">
        <f>VLOOKUP(N5809,Referans!A:B,2,FALSE)</f>
        <v>Ayşe Demir</v>
      </c>
      <c r="U5809" s="20" t="str">
        <f>INDEX(Referans!B:B,MATCH(N5809,Referans!A:A,0))</f>
        <v>Ayşe Demir</v>
      </c>
      <c r="V5809" s="20" t="str">
        <f t="shared" si="90"/>
        <v>KARLI</v>
      </c>
    </row>
    <row r="5810" spans="1:22" x14ac:dyDescent="0.25">
      <c r="A5810" s="1">
        <v>9838</v>
      </c>
      <c r="B5810" s="19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1">
        <v>29.6</v>
      </c>
      <c r="R5810" s="1">
        <v>2</v>
      </c>
      <c r="S5810" s="11">
        <v>14.8</v>
      </c>
      <c r="T5810" s="20" t="str">
        <f>VLOOKUP(N5810,Referans!A:B,2,FALSE)</f>
        <v>Ayşe Demir</v>
      </c>
      <c r="U5810" s="20" t="str">
        <f>INDEX(Referans!B:B,MATCH(N5810,Referans!A:A,0))</f>
        <v>Ayşe Demir</v>
      </c>
      <c r="V5810" s="20" t="str">
        <f t="shared" si="90"/>
        <v>KARLI</v>
      </c>
    </row>
    <row r="5811" spans="1:22" x14ac:dyDescent="0.25">
      <c r="A5811" s="1">
        <v>9839</v>
      </c>
      <c r="B5811" s="19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1">
        <v>4.9800000000000004</v>
      </c>
      <c r="R5811" s="1">
        <v>1</v>
      </c>
      <c r="S5811" s="11">
        <v>2.2907999999999999</v>
      </c>
      <c r="T5811" s="20" t="str">
        <f>VLOOKUP(N5811,Referans!A:B,2,FALSE)</f>
        <v>Ayşe Demir</v>
      </c>
      <c r="U5811" s="20" t="str">
        <f>INDEX(Referans!B:B,MATCH(N5811,Referans!A:A,0))</f>
        <v>Ayşe Demir</v>
      </c>
      <c r="V5811" s="20" t="str">
        <f t="shared" si="90"/>
        <v>KARLI</v>
      </c>
    </row>
    <row r="5812" spans="1:22" x14ac:dyDescent="0.25">
      <c r="A5812" s="1">
        <v>9840</v>
      </c>
      <c r="B5812" s="19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1">
        <v>479.97600000000006</v>
      </c>
      <c r="R5812" s="1">
        <v>3</v>
      </c>
      <c r="S5812" s="11">
        <v>161.99189999999999</v>
      </c>
      <c r="T5812" s="20" t="str">
        <f>VLOOKUP(N5812,Referans!A:B,2,FALSE)</f>
        <v>Mehmet Kaya</v>
      </c>
      <c r="U5812" s="20" t="str">
        <f>INDEX(Referans!B:B,MATCH(N5812,Referans!A:A,0))</f>
        <v>Mehmet Kaya</v>
      </c>
      <c r="V5812" s="20" t="str">
        <f t="shared" si="90"/>
        <v>KARLI</v>
      </c>
    </row>
    <row r="5813" spans="1:22" x14ac:dyDescent="0.25">
      <c r="A5813" s="1">
        <v>9841</v>
      </c>
      <c r="B5813" s="19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1">
        <v>44.736000000000004</v>
      </c>
      <c r="R5813" s="1">
        <v>8</v>
      </c>
      <c r="S5813" s="11">
        <v>4.4736000000000011</v>
      </c>
      <c r="T5813" s="20" t="str">
        <f>VLOOKUP(N5813,Referans!A:B,2,FALSE)</f>
        <v>Mehmet Kaya</v>
      </c>
      <c r="U5813" s="20" t="str">
        <f>INDEX(Referans!B:B,MATCH(N5813,Referans!A:A,0))</f>
        <v>Mehmet Kaya</v>
      </c>
      <c r="V5813" s="20" t="str">
        <f t="shared" si="90"/>
        <v>KARLI</v>
      </c>
    </row>
    <row r="5814" spans="1:22" x14ac:dyDescent="0.25">
      <c r="A5814" s="1">
        <v>9842</v>
      </c>
      <c r="B5814" s="19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1">
        <v>5.76</v>
      </c>
      <c r="R5814" s="1">
        <v>2</v>
      </c>
      <c r="S5814" s="11">
        <v>1.6703999999999999</v>
      </c>
      <c r="T5814" s="20" t="str">
        <f>VLOOKUP(N5814,Referans!A:B,2,FALSE)</f>
        <v>Ayşe Demir</v>
      </c>
      <c r="U5814" s="20" t="str">
        <f>INDEX(Referans!B:B,MATCH(N5814,Referans!A:A,0))</f>
        <v>Ayşe Demir</v>
      </c>
      <c r="V5814" s="20" t="str">
        <f t="shared" si="90"/>
        <v>KARLI</v>
      </c>
    </row>
    <row r="5815" spans="1:22" x14ac:dyDescent="0.25">
      <c r="A5815" s="1">
        <v>9843</v>
      </c>
      <c r="B5815" s="19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1">
        <v>483.13599999999997</v>
      </c>
      <c r="R5815" s="1">
        <v>4</v>
      </c>
      <c r="S5815" s="11">
        <v>60.391999999999939</v>
      </c>
      <c r="T5815" s="20" t="str">
        <f>VLOOKUP(N5815,Referans!A:B,2,FALSE)</f>
        <v>Ahmet Yılmaz</v>
      </c>
      <c r="U5815" s="20" t="str">
        <f>INDEX(Referans!B:B,MATCH(N5815,Referans!A:A,0))</f>
        <v>Ahmet Yılmaz</v>
      </c>
      <c r="V5815" s="20" t="str">
        <f t="shared" si="90"/>
        <v>KARLI</v>
      </c>
    </row>
    <row r="5816" spans="1:22" x14ac:dyDescent="0.25">
      <c r="A5816" s="1">
        <v>9847</v>
      </c>
      <c r="B5816" s="19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1">
        <v>43.099999999999994</v>
      </c>
      <c r="R5816" s="1">
        <v>5</v>
      </c>
      <c r="S5816" s="11">
        <v>11.206</v>
      </c>
      <c r="T5816" s="20" t="str">
        <f>VLOOKUP(N5816,Referans!A:B,2,FALSE)</f>
        <v>Ayşe Demir</v>
      </c>
      <c r="U5816" s="20" t="str">
        <f>INDEX(Referans!B:B,MATCH(N5816,Referans!A:A,0))</f>
        <v>Ayşe Demir</v>
      </c>
      <c r="V5816" s="20" t="str">
        <f t="shared" si="90"/>
        <v>KARLI</v>
      </c>
    </row>
    <row r="5817" spans="1:22" x14ac:dyDescent="0.25">
      <c r="A5817" s="1">
        <v>9848</v>
      </c>
      <c r="B5817" s="19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1">
        <v>511.5</v>
      </c>
      <c r="R5817" s="1">
        <v>5</v>
      </c>
      <c r="S5817" s="11">
        <v>132.99</v>
      </c>
      <c r="T5817" s="20" t="str">
        <f>VLOOKUP(N5817,Referans!A:B,2,FALSE)</f>
        <v>Ahmet Yılmaz</v>
      </c>
      <c r="U5817" s="20" t="str">
        <f>INDEX(Referans!B:B,MATCH(N5817,Referans!A:A,0))</f>
        <v>Ahmet Yılmaz</v>
      </c>
      <c r="V5817" s="20" t="str">
        <f t="shared" si="90"/>
        <v>KARLI</v>
      </c>
    </row>
    <row r="5818" spans="1:22" x14ac:dyDescent="0.25">
      <c r="A5818" s="1">
        <v>9849</v>
      </c>
      <c r="B5818" s="19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1">
        <v>147.91999999999999</v>
      </c>
      <c r="R5818" s="1">
        <v>5</v>
      </c>
      <c r="S5818" s="11">
        <v>46.224999999999987</v>
      </c>
      <c r="T5818" s="20" t="str">
        <f>VLOOKUP(N5818,Referans!A:B,2,FALSE)</f>
        <v>Ayşe Demir</v>
      </c>
      <c r="U5818" s="20" t="str">
        <f>INDEX(Referans!B:B,MATCH(N5818,Referans!A:A,0))</f>
        <v>Ayşe Demir</v>
      </c>
      <c r="V5818" s="20" t="str">
        <f t="shared" si="90"/>
        <v>KARLI</v>
      </c>
    </row>
    <row r="5819" spans="1:22" x14ac:dyDescent="0.25">
      <c r="A5819" s="1">
        <v>9851</v>
      </c>
      <c r="B5819" s="19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1">
        <v>12.56</v>
      </c>
      <c r="R5819" s="1">
        <v>2</v>
      </c>
      <c r="S5819" s="11">
        <v>4.0191999999999997</v>
      </c>
      <c r="T5819" s="20" t="str">
        <f>VLOOKUP(N5819,Referans!A:B,2,FALSE)</f>
        <v>Ahmet Yılmaz</v>
      </c>
      <c r="U5819" s="20" t="str">
        <f>INDEX(Referans!B:B,MATCH(N5819,Referans!A:A,0))</f>
        <v>Ahmet Yılmaz</v>
      </c>
      <c r="V5819" s="20" t="str">
        <f t="shared" si="90"/>
        <v>KARLI</v>
      </c>
    </row>
    <row r="5820" spans="1:22" x14ac:dyDescent="0.25">
      <c r="A5820" s="1">
        <v>9852</v>
      </c>
      <c r="B5820" s="19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1">
        <v>90.480000000000018</v>
      </c>
      <c r="R5820" s="1">
        <v>3</v>
      </c>
      <c r="S5820" s="11">
        <v>33.93</v>
      </c>
      <c r="T5820" s="20" t="str">
        <f>VLOOKUP(N5820,Referans!A:B,2,FALSE)</f>
        <v>Ayşe Demir</v>
      </c>
      <c r="U5820" s="20" t="str">
        <f>INDEX(Referans!B:B,MATCH(N5820,Referans!A:A,0))</f>
        <v>Ayşe Demir</v>
      </c>
      <c r="V5820" s="20" t="str">
        <f t="shared" si="90"/>
        <v>KARLI</v>
      </c>
    </row>
    <row r="5821" spans="1:22" x14ac:dyDescent="0.25">
      <c r="A5821" s="1">
        <v>9853</v>
      </c>
      <c r="B5821" s="19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1">
        <v>13.08</v>
      </c>
      <c r="R5821" s="1">
        <v>2</v>
      </c>
      <c r="S5821" s="11">
        <v>6.0167999999999999</v>
      </c>
      <c r="T5821" s="20" t="str">
        <f>VLOOKUP(N5821,Referans!A:B,2,FALSE)</f>
        <v>Ayşe Demir</v>
      </c>
      <c r="U5821" s="20" t="str">
        <f>INDEX(Referans!B:B,MATCH(N5821,Referans!A:A,0))</f>
        <v>Ayşe Demir</v>
      </c>
      <c r="V5821" s="20" t="str">
        <f t="shared" si="90"/>
        <v>KARLI</v>
      </c>
    </row>
    <row r="5822" spans="1:22" x14ac:dyDescent="0.25">
      <c r="A5822" s="1">
        <v>9854</v>
      </c>
      <c r="B5822" s="19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1">
        <v>214.7</v>
      </c>
      <c r="R5822" s="1">
        <v>5</v>
      </c>
      <c r="S5822" s="11">
        <v>83.733000000000004</v>
      </c>
      <c r="T5822" s="20" t="str">
        <f>VLOOKUP(N5822,Referans!A:B,2,FALSE)</f>
        <v>Ahmet Yılmaz</v>
      </c>
      <c r="U5822" s="20" t="str">
        <f>INDEX(Referans!B:B,MATCH(N5822,Referans!A:A,0))</f>
        <v>Ahmet Yılmaz</v>
      </c>
      <c r="V5822" s="20" t="str">
        <f t="shared" si="90"/>
        <v>KARLI</v>
      </c>
    </row>
    <row r="5823" spans="1:22" x14ac:dyDescent="0.25">
      <c r="A5823" s="1">
        <v>9855</v>
      </c>
      <c r="B5823" s="19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1">
        <v>50.32</v>
      </c>
      <c r="R5823" s="1">
        <v>4</v>
      </c>
      <c r="S5823" s="11">
        <v>21.134400000000003</v>
      </c>
      <c r="T5823" s="20" t="str">
        <f>VLOOKUP(N5823,Referans!A:B,2,FALSE)</f>
        <v>Ahmet Yılmaz</v>
      </c>
      <c r="U5823" s="20" t="str">
        <f>INDEX(Referans!B:B,MATCH(N5823,Referans!A:A,0))</f>
        <v>Ahmet Yılmaz</v>
      </c>
      <c r="V5823" s="20" t="str">
        <f t="shared" si="90"/>
        <v>KARLI</v>
      </c>
    </row>
    <row r="5824" spans="1:22" x14ac:dyDescent="0.25">
      <c r="A5824" s="1">
        <v>9856</v>
      </c>
      <c r="B5824" s="19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1">
        <v>24.56</v>
      </c>
      <c r="R5824" s="1">
        <v>2</v>
      </c>
      <c r="S5824" s="11">
        <v>11.543199999999999</v>
      </c>
      <c r="T5824" s="20" t="str">
        <f>VLOOKUP(N5824,Referans!A:B,2,FALSE)</f>
        <v>Ayşe Demir</v>
      </c>
      <c r="U5824" s="20" t="str">
        <f>INDEX(Referans!B:B,MATCH(N5824,Referans!A:A,0))</f>
        <v>Ayşe Demir</v>
      </c>
      <c r="V5824" s="20" t="str">
        <f t="shared" si="90"/>
        <v>KARLI</v>
      </c>
    </row>
    <row r="5825" spans="1:22" x14ac:dyDescent="0.25">
      <c r="A5825" s="1">
        <v>9859</v>
      </c>
      <c r="B5825" s="19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1">
        <v>67.400000000000006</v>
      </c>
      <c r="R5825" s="1">
        <v>5</v>
      </c>
      <c r="S5825" s="11">
        <v>17.523999999999997</v>
      </c>
      <c r="T5825" s="20" t="str">
        <f>VLOOKUP(N5825,Referans!A:B,2,FALSE)</f>
        <v>Ayşe Demir</v>
      </c>
      <c r="U5825" s="20" t="str">
        <f>INDEX(Referans!B:B,MATCH(N5825,Referans!A:A,0))</f>
        <v>Ayşe Demir</v>
      </c>
      <c r="V5825" s="20" t="str">
        <f t="shared" si="90"/>
        <v>KARLI</v>
      </c>
    </row>
    <row r="5826" spans="1:22" x14ac:dyDescent="0.25">
      <c r="A5826" s="1">
        <v>9860</v>
      </c>
      <c r="B5826" s="19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1">
        <v>2.52</v>
      </c>
      <c r="R5826" s="1">
        <v>2</v>
      </c>
      <c r="S5826" s="11">
        <v>0.1008</v>
      </c>
      <c r="T5826" s="20" t="str">
        <f>VLOOKUP(N5826,Referans!A:B,2,FALSE)</f>
        <v>Ayşe Demir</v>
      </c>
      <c r="U5826" s="20" t="str">
        <f>INDEX(Referans!B:B,MATCH(N5826,Referans!A:A,0))</f>
        <v>Ayşe Demir</v>
      </c>
      <c r="V5826" s="20" t="str">
        <f t="shared" ref="V5826:V5889" si="91">IF(S5826&gt;0,"KARLI",IF(S5826=0,"KAR VEYA ZARAR YOK","ZARARLI"))</f>
        <v>KARLI</v>
      </c>
    </row>
    <row r="5827" spans="1:22" x14ac:dyDescent="0.25">
      <c r="A5827" s="1">
        <v>9861</v>
      </c>
      <c r="B5827" s="19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1">
        <v>67.8</v>
      </c>
      <c r="R5827" s="1">
        <v>4</v>
      </c>
      <c r="S5827" s="11">
        <v>1.3559999999999945</v>
      </c>
      <c r="T5827" s="20" t="str">
        <f>VLOOKUP(N5827,Referans!A:B,2,FALSE)</f>
        <v>Mehmet Kaya</v>
      </c>
      <c r="U5827" s="20" t="str">
        <f>INDEX(Referans!B:B,MATCH(N5827,Referans!A:A,0))</f>
        <v>Mehmet Kaya</v>
      </c>
      <c r="V5827" s="20" t="str">
        <f t="shared" si="91"/>
        <v>KARLI</v>
      </c>
    </row>
    <row r="5828" spans="1:22" x14ac:dyDescent="0.25">
      <c r="A5828" s="1">
        <v>9862</v>
      </c>
      <c r="B5828" s="19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1">
        <v>18.760000000000002</v>
      </c>
      <c r="R5828" s="1">
        <v>2</v>
      </c>
      <c r="S5828" s="11">
        <v>5.2528000000000006</v>
      </c>
      <c r="T5828" s="20" t="str">
        <f>VLOOKUP(N5828,Referans!A:B,2,FALSE)</f>
        <v>Ayşe Demir</v>
      </c>
      <c r="U5828" s="20" t="str">
        <f>INDEX(Referans!B:B,MATCH(N5828,Referans!A:A,0))</f>
        <v>Ayşe Demir</v>
      </c>
      <c r="V5828" s="20" t="str">
        <f t="shared" si="91"/>
        <v>KARLI</v>
      </c>
    </row>
    <row r="5829" spans="1:22" x14ac:dyDescent="0.25">
      <c r="A5829" s="1">
        <v>9863</v>
      </c>
      <c r="B5829" s="19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1">
        <v>12.12</v>
      </c>
      <c r="R5829" s="1">
        <v>4</v>
      </c>
      <c r="S5829" s="11">
        <v>2.5451999999999995</v>
      </c>
      <c r="T5829" s="20" t="str">
        <f>VLOOKUP(N5829,Referans!A:B,2,FALSE)</f>
        <v>Mehmet Kaya</v>
      </c>
      <c r="U5829" s="20" t="str">
        <f>INDEX(Referans!B:B,MATCH(N5829,Referans!A:A,0))</f>
        <v>Mehmet Kaya</v>
      </c>
      <c r="V5829" s="20" t="str">
        <f t="shared" si="91"/>
        <v>KARLI</v>
      </c>
    </row>
    <row r="5830" spans="1:22" x14ac:dyDescent="0.25">
      <c r="A5830" s="1">
        <v>9864</v>
      </c>
      <c r="B5830" s="19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1">
        <v>11.34</v>
      </c>
      <c r="R5830" s="1">
        <v>1</v>
      </c>
      <c r="S5830" s="11">
        <v>5.5565999999999995</v>
      </c>
      <c r="T5830" s="20" t="str">
        <f>VLOOKUP(N5830,Referans!A:B,2,FALSE)</f>
        <v>Ayşe Demir</v>
      </c>
      <c r="U5830" s="20" t="str">
        <f>INDEX(Referans!B:B,MATCH(N5830,Referans!A:A,0))</f>
        <v>Ayşe Demir</v>
      </c>
      <c r="V5830" s="20" t="str">
        <f t="shared" si="91"/>
        <v>KARLI</v>
      </c>
    </row>
    <row r="5831" spans="1:22" x14ac:dyDescent="0.25">
      <c r="A5831" s="1">
        <v>9865</v>
      </c>
      <c r="B5831" s="19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1">
        <v>159.80000000000001</v>
      </c>
      <c r="R5831" s="1">
        <v>4</v>
      </c>
      <c r="S5831" s="11">
        <v>70.312000000000012</v>
      </c>
      <c r="T5831" s="20" t="str">
        <f>VLOOKUP(N5831,Referans!A:B,2,FALSE)</f>
        <v>Mehmet Kaya</v>
      </c>
      <c r="U5831" s="20" t="str">
        <f>INDEX(Referans!B:B,MATCH(N5831,Referans!A:A,0))</f>
        <v>Mehmet Kaya</v>
      </c>
      <c r="V5831" s="20" t="str">
        <f t="shared" si="91"/>
        <v>KARLI</v>
      </c>
    </row>
    <row r="5832" spans="1:22" x14ac:dyDescent="0.25">
      <c r="A5832" s="1">
        <v>9866</v>
      </c>
      <c r="B5832" s="19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1">
        <v>18.96</v>
      </c>
      <c r="R5832" s="1">
        <v>2</v>
      </c>
      <c r="S5832" s="11">
        <v>8.532</v>
      </c>
      <c r="T5832" s="20" t="str">
        <f>VLOOKUP(N5832,Referans!A:B,2,FALSE)</f>
        <v>Ahmet Yılmaz</v>
      </c>
      <c r="U5832" s="20" t="str">
        <f>INDEX(Referans!B:B,MATCH(N5832,Referans!A:A,0))</f>
        <v>Ahmet Yılmaz</v>
      </c>
      <c r="V5832" s="20" t="str">
        <f t="shared" si="91"/>
        <v>KARLI</v>
      </c>
    </row>
    <row r="5833" spans="1:22" x14ac:dyDescent="0.25">
      <c r="A5833" s="1">
        <v>9872</v>
      </c>
      <c r="B5833" s="19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1">
        <v>290.33600000000001</v>
      </c>
      <c r="R5833" s="1">
        <v>2</v>
      </c>
      <c r="S5833" s="11">
        <v>32.662799999999947</v>
      </c>
      <c r="T5833" s="20" t="str">
        <f>VLOOKUP(N5833,Referans!A:B,2,FALSE)</f>
        <v>Ayşe Demir</v>
      </c>
      <c r="U5833" s="20" t="str">
        <f>INDEX(Referans!B:B,MATCH(N5833,Referans!A:A,0))</f>
        <v>Ayşe Demir</v>
      </c>
      <c r="V5833" s="20" t="str">
        <f t="shared" si="91"/>
        <v>KARLI</v>
      </c>
    </row>
    <row r="5834" spans="1:22" x14ac:dyDescent="0.25">
      <c r="A5834" s="1">
        <v>9873</v>
      </c>
      <c r="B5834" s="19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1">
        <v>19.152000000000001</v>
      </c>
      <c r="R5834" s="1">
        <v>2</v>
      </c>
      <c r="S5834" s="11">
        <v>1.1969999999999992</v>
      </c>
      <c r="T5834" s="20" t="str">
        <f>VLOOKUP(N5834,Referans!A:B,2,FALSE)</f>
        <v>Ayşe Demir</v>
      </c>
      <c r="U5834" s="20" t="str">
        <f>INDEX(Referans!B:B,MATCH(N5834,Referans!A:A,0))</f>
        <v>Ayşe Demir</v>
      </c>
      <c r="V5834" s="20" t="str">
        <f t="shared" si="91"/>
        <v>KARLI</v>
      </c>
    </row>
    <row r="5835" spans="1:22" x14ac:dyDescent="0.25">
      <c r="A5835" s="1">
        <v>9874</v>
      </c>
      <c r="B5835" s="19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1">
        <v>6.48</v>
      </c>
      <c r="R5835" s="1">
        <v>1</v>
      </c>
      <c r="S5835" s="11">
        <v>3.1104000000000003</v>
      </c>
      <c r="T5835" s="20" t="str">
        <f>VLOOKUP(N5835,Referans!A:B,2,FALSE)</f>
        <v>Ayşe Demir</v>
      </c>
      <c r="U5835" s="20" t="str">
        <f>INDEX(Referans!B:B,MATCH(N5835,Referans!A:A,0))</f>
        <v>Ayşe Demir</v>
      </c>
      <c r="V5835" s="20" t="str">
        <f t="shared" si="91"/>
        <v>KARLI</v>
      </c>
    </row>
    <row r="5836" spans="1:22" x14ac:dyDescent="0.25">
      <c r="A5836" s="1">
        <v>9875</v>
      </c>
      <c r="B5836" s="19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1">
        <v>63.967999999999996</v>
      </c>
      <c r="R5836" s="1">
        <v>2</v>
      </c>
      <c r="S5836" s="11">
        <v>19.989999999999995</v>
      </c>
      <c r="T5836" s="20" t="str">
        <f>VLOOKUP(N5836,Referans!A:B,2,FALSE)</f>
        <v>Ayşe Demir</v>
      </c>
      <c r="U5836" s="20" t="str">
        <f>INDEX(Referans!B:B,MATCH(N5836,Referans!A:A,0))</f>
        <v>Ayşe Demir</v>
      </c>
      <c r="V5836" s="20" t="str">
        <f t="shared" si="91"/>
        <v>KARLI</v>
      </c>
    </row>
    <row r="5837" spans="1:22" x14ac:dyDescent="0.25">
      <c r="A5837" s="1">
        <v>9877</v>
      </c>
      <c r="B5837" s="19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1">
        <v>848.5440000000001</v>
      </c>
      <c r="R5837" s="1">
        <v>4</v>
      </c>
      <c r="S5837" s="11">
        <v>-21.213600000000099</v>
      </c>
      <c r="T5837" s="20" t="str">
        <f>VLOOKUP(N5837,Referans!A:B,2,FALSE)</f>
        <v>Ayşe Demir</v>
      </c>
      <c r="U5837" s="20" t="str">
        <f>INDEX(Referans!B:B,MATCH(N5837,Referans!A:A,0))</f>
        <v>Ayşe Demir</v>
      </c>
      <c r="V5837" s="20" t="str">
        <f t="shared" si="91"/>
        <v>ZARARLI</v>
      </c>
    </row>
    <row r="5838" spans="1:22" x14ac:dyDescent="0.25">
      <c r="A5838" s="1">
        <v>9878</v>
      </c>
      <c r="B5838" s="19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1">
        <v>8.7000000000000011</v>
      </c>
      <c r="R5838" s="1">
        <v>5</v>
      </c>
      <c r="S5838" s="11">
        <v>-6.379999999999999</v>
      </c>
      <c r="T5838" s="20" t="str">
        <f>VLOOKUP(N5838,Referans!A:B,2,FALSE)</f>
        <v>Ayşe Demir</v>
      </c>
      <c r="U5838" s="20" t="str">
        <f>INDEX(Referans!B:B,MATCH(N5838,Referans!A:A,0))</f>
        <v>Ayşe Demir</v>
      </c>
      <c r="V5838" s="20" t="str">
        <f t="shared" si="91"/>
        <v>ZARARLI</v>
      </c>
    </row>
    <row r="5839" spans="1:22" x14ac:dyDescent="0.25">
      <c r="A5839" s="1">
        <v>9879</v>
      </c>
      <c r="B5839" s="19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1">
        <v>122.38199999999999</v>
      </c>
      <c r="R5839" s="1">
        <v>3</v>
      </c>
      <c r="S5839" s="11">
        <v>-24.476399999999998</v>
      </c>
      <c r="T5839" s="20" t="str">
        <f>VLOOKUP(N5839,Referans!A:B,2,FALSE)</f>
        <v>Mehmet Kaya</v>
      </c>
      <c r="U5839" s="20" t="str">
        <f>INDEX(Referans!B:B,MATCH(N5839,Referans!A:A,0))</f>
        <v>Mehmet Kaya</v>
      </c>
      <c r="V5839" s="20" t="str">
        <f t="shared" si="91"/>
        <v>ZARARLI</v>
      </c>
    </row>
    <row r="5840" spans="1:22" x14ac:dyDescent="0.25">
      <c r="A5840" s="1">
        <v>9880</v>
      </c>
      <c r="B5840" s="19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1">
        <v>573.17399999999998</v>
      </c>
      <c r="R5840" s="1">
        <v>7</v>
      </c>
      <c r="S5840" s="11">
        <v>63.685999999999979</v>
      </c>
      <c r="T5840" s="20" t="str">
        <f>VLOOKUP(N5840,Referans!A:B,2,FALSE)</f>
        <v>Ahmet Yılmaz</v>
      </c>
      <c r="U5840" s="20" t="str">
        <f>INDEX(Referans!B:B,MATCH(N5840,Referans!A:A,0))</f>
        <v>Ahmet Yılmaz</v>
      </c>
      <c r="V5840" s="20" t="str">
        <f t="shared" si="91"/>
        <v>KARLI</v>
      </c>
    </row>
    <row r="5841" spans="1:22" x14ac:dyDescent="0.25">
      <c r="A5841" s="1">
        <v>9888</v>
      </c>
      <c r="B5841" s="19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1">
        <v>9.9600000000000009</v>
      </c>
      <c r="R5841" s="1">
        <v>2</v>
      </c>
      <c r="S5841" s="11">
        <v>4.6812000000000005</v>
      </c>
      <c r="T5841" s="20" t="str">
        <f>VLOOKUP(N5841,Referans!A:B,2,FALSE)</f>
        <v>Ayşe Demir</v>
      </c>
      <c r="U5841" s="20" t="str">
        <f>INDEX(Referans!B:B,MATCH(N5841,Referans!A:A,0))</f>
        <v>Ayşe Demir</v>
      </c>
      <c r="V5841" s="20" t="str">
        <f t="shared" si="91"/>
        <v>KARLI</v>
      </c>
    </row>
    <row r="5842" spans="1:22" x14ac:dyDescent="0.25">
      <c r="A5842" s="1">
        <v>9890</v>
      </c>
      <c r="B5842" s="19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1">
        <v>8.94</v>
      </c>
      <c r="R5842" s="1">
        <v>3</v>
      </c>
      <c r="S5842" s="11">
        <v>2.4138000000000006</v>
      </c>
      <c r="T5842" s="20" t="str">
        <f>VLOOKUP(N5842,Referans!A:B,2,FALSE)</f>
        <v>Ayşe Demir</v>
      </c>
      <c r="U5842" s="20" t="str">
        <f>INDEX(Referans!B:B,MATCH(N5842,Referans!A:A,0))</f>
        <v>Ayşe Demir</v>
      </c>
      <c r="V5842" s="20" t="str">
        <f t="shared" si="91"/>
        <v>KARLI</v>
      </c>
    </row>
    <row r="5843" spans="1:22" x14ac:dyDescent="0.25">
      <c r="A5843" s="1">
        <v>9891</v>
      </c>
      <c r="B5843" s="19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1">
        <v>20.62</v>
      </c>
      <c r="R5843" s="1">
        <v>2</v>
      </c>
      <c r="S5843" s="11">
        <v>9.6913999999999998</v>
      </c>
      <c r="T5843" s="20" t="str">
        <f>VLOOKUP(N5843,Referans!A:B,2,FALSE)</f>
        <v>Ayşe Demir</v>
      </c>
      <c r="U5843" s="20" t="str">
        <f>INDEX(Referans!B:B,MATCH(N5843,Referans!A:A,0))</f>
        <v>Ayşe Demir</v>
      </c>
      <c r="V5843" s="20" t="str">
        <f t="shared" si="91"/>
        <v>KARLI</v>
      </c>
    </row>
    <row r="5844" spans="1:22" x14ac:dyDescent="0.25">
      <c r="A5844" s="1">
        <v>9892</v>
      </c>
      <c r="B5844" s="19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1">
        <v>124.25</v>
      </c>
      <c r="R5844" s="1">
        <v>7</v>
      </c>
      <c r="S5844" s="11">
        <v>48.457499999999996</v>
      </c>
      <c r="T5844" s="20" t="str">
        <f>VLOOKUP(N5844,Referans!A:B,2,FALSE)</f>
        <v>Mehmet Kaya</v>
      </c>
      <c r="U5844" s="20" t="str">
        <f>INDEX(Referans!B:B,MATCH(N5844,Referans!A:A,0))</f>
        <v>Mehmet Kaya</v>
      </c>
      <c r="V5844" s="20" t="str">
        <f t="shared" si="91"/>
        <v>KARLI</v>
      </c>
    </row>
    <row r="5845" spans="1:22" x14ac:dyDescent="0.25">
      <c r="A5845" s="1">
        <v>9893</v>
      </c>
      <c r="B5845" s="19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1">
        <v>297.55</v>
      </c>
      <c r="R5845" s="1">
        <v>5</v>
      </c>
      <c r="S5845" s="11">
        <v>83.314000000000021</v>
      </c>
      <c r="T5845" s="20" t="str">
        <f>VLOOKUP(N5845,Referans!A:B,2,FALSE)</f>
        <v>Mehmet Kaya</v>
      </c>
      <c r="U5845" s="20" t="str">
        <f>INDEX(Referans!B:B,MATCH(N5845,Referans!A:A,0))</f>
        <v>Mehmet Kaya</v>
      </c>
      <c r="V5845" s="20" t="str">
        <f t="shared" si="91"/>
        <v>KARLI</v>
      </c>
    </row>
    <row r="5846" spans="1:22" x14ac:dyDescent="0.25">
      <c r="A5846" s="1">
        <v>9894</v>
      </c>
      <c r="B5846" s="19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1">
        <v>403.56</v>
      </c>
      <c r="R5846" s="1">
        <v>4</v>
      </c>
      <c r="S5846" s="11">
        <v>96.854399999999998</v>
      </c>
      <c r="T5846" s="20" t="str">
        <f>VLOOKUP(N5846,Referans!A:B,2,FALSE)</f>
        <v>Ahmet Yılmaz</v>
      </c>
      <c r="U5846" s="20" t="str">
        <f>INDEX(Referans!B:B,MATCH(N5846,Referans!A:A,0))</f>
        <v>Ahmet Yılmaz</v>
      </c>
      <c r="V5846" s="20" t="str">
        <f t="shared" si="91"/>
        <v>KARLI</v>
      </c>
    </row>
    <row r="5847" spans="1:22" x14ac:dyDescent="0.25">
      <c r="A5847" s="1">
        <v>9895</v>
      </c>
      <c r="B5847" s="19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1">
        <v>95.199999999999989</v>
      </c>
      <c r="R5847" s="1">
        <v>5</v>
      </c>
      <c r="S5847" s="11">
        <v>27.60799999999999</v>
      </c>
      <c r="T5847" s="20" t="str">
        <f>VLOOKUP(N5847,Referans!A:B,2,FALSE)</f>
        <v>Ahmet Yılmaz</v>
      </c>
      <c r="U5847" s="20" t="str">
        <f>INDEX(Referans!B:B,MATCH(N5847,Referans!A:A,0))</f>
        <v>Ahmet Yılmaz</v>
      </c>
      <c r="V5847" s="20" t="str">
        <f t="shared" si="91"/>
        <v>KARLI</v>
      </c>
    </row>
    <row r="5848" spans="1:22" x14ac:dyDescent="0.25">
      <c r="A5848" s="1">
        <v>9898</v>
      </c>
      <c r="B5848" s="19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1">
        <v>466.32000000000005</v>
      </c>
      <c r="R5848" s="1">
        <v>3</v>
      </c>
      <c r="S5848" s="11">
        <v>34.97399999999999</v>
      </c>
      <c r="T5848" s="20" t="str">
        <f>VLOOKUP(N5848,Referans!A:B,2,FALSE)</f>
        <v>Ahmet Yılmaz</v>
      </c>
      <c r="U5848" s="20" t="str">
        <f>INDEX(Referans!B:B,MATCH(N5848,Referans!A:A,0))</f>
        <v>Ahmet Yılmaz</v>
      </c>
      <c r="V5848" s="20" t="str">
        <f t="shared" si="91"/>
        <v>KARLI</v>
      </c>
    </row>
    <row r="5849" spans="1:22" x14ac:dyDescent="0.25">
      <c r="A5849" s="1">
        <v>9899</v>
      </c>
      <c r="B5849" s="19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1">
        <v>82.64</v>
      </c>
      <c r="R5849" s="1">
        <v>2</v>
      </c>
      <c r="S5849" s="11">
        <v>0</v>
      </c>
      <c r="T5849" s="20" t="str">
        <f>VLOOKUP(N5849,Referans!A:B,2,FALSE)</f>
        <v>Ahmet Yılmaz</v>
      </c>
      <c r="U5849" s="20" t="str">
        <f>INDEX(Referans!B:B,MATCH(N5849,Referans!A:A,0))</f>
        <v>Ahmet Yılmaz</v>
      </c>
      <c r="V5849" s="20" t="str">
        <f t="shared" si="91"/>
        <v>KAR VEYA ZARAR YOK</v>
      </c>
    </row>
    <row r="5850" spans="1:22" x14ac:dyDescent="0.25">
      <c r="A5850" s="1">
        <v>9901</v>
      </c>
      <c r="B5850" s="19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1">
        <v>237.09600000000003</v>
      </c>
      <c r="R5850" s="1">
        <v>3</v>
      </c>
      <c r="S5850" s="11">
        <v>20.745899999999985</v>
      </c>
      <c r="T5850" s="20" t="str">
        <f>VLOOKUP(N5850,Referans!A:B,2,FALSE)</f>
        <v>Ayşe Demir</v>
      </c>
      <c r="U5850" s="20" t="str">
        <f>INDEX(Referans!B:B,MATCH(N5850,Referans!A:A,0))</f>
        <v>Ayşe Demir</v>
      </c>
      <c r="V5850" s="20" t="str">
        <f t="shared" si="91"/>
        <v>KARLI</v>
      </c>
    </row>
    <row r="5851" spans="1:22" x14ac:dyDescent="0.25">
      <c r="A5851" s="1">
        <v>9902</v>
      </c>
      <c r="B5851" s="19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1">
        <v>22.752000000000002</v>
      </c>
      <c r="R5851" s="1">
        <v>3</v>
      </c>
      <c r="S5851" s="11">
        <v>7.1099999999999994</v>
      </c>
      <c r="T5851" s="20" t="str">
        <f>VLOOKUP(N5851,Referans!A:B,2,FALSE)</f>
        <v>Ahmet Yılmaz</v>
      </c>
      <c r="U5851" s="20" t="str">
        <f>INDEX(Referans!B:B,MATCH(N5851,Referans!A:A,0))</f>
        <v>Ahmet Yılmaz</v>
      </c>
      <c r="V5851" s="20" t="str">
        <f t="shared" si="91"/>
        <v>KARLI</v>
      </c>
    </row>
    <row r="5852" spans="1:22" x14ac:dyDescent="0.25">
      <c r="A5852" s="1">
        <v>9903</v>
      </c>
      <c r="B5852" s="19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1">
        <v>6.6720000000000006</v>
      </c>
      <c r="R5852" s="1">
        <v>1</v>
      </c>
      <c r="S5852" s="11">
        <v>2.0849999999999991</v>
      </c>
      <c r="T5852" s="20" t="str">
        <f>VLOOKUP(N5852,Referans!A:B,2,FALSE)</f>
        <v>Ayşe Demir</v>
      </c>
      <c r="U5852" s="20" t="str">
        <f>INDEX(Referans!B:B,MATCH(N5852,Referans!A:A,0))</f>
        <v>Ayşe Demir</v>
      </c>
      <c r="V5852" s="20" t="str">
        <f t="shared" si="91"/>
        <v>KARLI</v>
      </c>
    </row>
    <row r="5853" spans="1:22" x14ac:dyDescent="0.25">
      <c r="A5853" s="1">
        <v>9915</v>
      </c>
      <c r="B5853" s="19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1">
        <v>12.96</v>
      </c>
      <c r="R5853" s="1">
        <v>2</v>
      </c>
      <c r="S5853" s="11">
        <v>6.2208000000000006</v>
      </c>
      <c r="T5853" s="20" t="str">
        <f>VLOOKUP(N5853,Referans!A:B,2,FALSE)</f>
        <v>Ayşe Demir</v>
      </c>
      <c r="U5853" s="20" t="str">
        <f>INDEX(Referans!B:B,MATCH(N5853,Referans!A:A,0))</f>
        <v>Ayşe Demir</v>
      </c>
      <c r="V5853" s="20" t="str">
        <f t="shared" si="91"/>
        <v>KARLI</v>
      </c>
    </row>
    <row r="5854" spans="1:22" x14ac:dyDescent="0.25">
      <c r="A5854" s="1">
        <v>9916</v>
      </c>
      <c r="B5854" s="19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1">
        <v>94.85</v>
      </c>
      <c r="R5854" s="1">
        <v>5</v>
      </c>
      <c r="S5854" s="11">
        <v>45.527999999999992</v>
      </c>
      <c r="T5854" s="20" t="str">
        <f>VLOOKUP(N5854,Referans!A:B,2,FALSE)</f>
        <v>Ayşe Demir</v>
      </c>
      <c r="U5854" s="20" t="str">
        <f>INDEX(Referans!B:B,MATCH(N5854,Referans!A:A,0))</f>
        <v>Ayşe Demir</v>
      </c>
      <c r="V5854" s="20" t="str">
        <f t="shared" si="91"/>
        <v>KARLI</v>
      </c>
    </row>
    <row r="5855" spans="1:22" x14ac:dyDescent="0.25">
      <c r="A5855" s="1">
        <v>9917</v>
      </c>
      <c r="B5855" s="19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1">
        <v>13.48</v>
      </c>
      <c r="R5855" s="1">
        <v>1</v>
      </c>
      <c r="S5855" s="11">
        <v>3.5047999999999995</v>
      </c>
      <c r="T5855" s="20" t="str">
        <f>VLOOKUP(N5855,Referans!A:B,2,FALSE)</f>
        <v>Ayşe Demir</v>
      </c>
      <c r="U5855" s="20" t="str">
        <f>INDEX(Referans!B:B,MATCH(N5855,Referans!A:A,0))</f>
        <v>Ayşe Demir</v>
      </c>
      <c r="V5855" s="20" t="str">
        <f t="shared" si="91"/>
        <v>KARLI</v>
      </c>
    </row>
    <row r="5856" spans="1:22" x14ac:dyDescent="0.25">
      <c r="A5856" s="1">
        <v>9918</v>
      </c>
      <c r="B5856" s="19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1">
        <v>14.91</v>
      </c>
      <c r="R5856" s="1">
        <v>3</v>
      </c>
      <c r="S5856" s="11">
        <v>4.6220999999999997</v>
      </c>
      <c r="T5856" s="20" t="str">
        <f>VLOOKUP(N5856,Referans!A:B,2,FALSE)</f>
        <v>Ahmet Yılmaz</v>
      </c>
      <c r="U5856" s="20" t="str">
        <f>INDEX(Referans!B:B,MATCH(N5856,Referans!A:A,0))</f>
        <v>Ahmet Yılmaz</v>
      </c>
      <c r="V5856" s="20" t="str">
        <f t="shared" si="91"/>
        <v>KARLI</v>
      </c>
    </row>
    <row r="5857" spans="1:22" x14ac:dyDescent="0.25">
      <c r="A5857" s="1">
        <v>9920</v>
      </c>
      <c r="B5857" s="19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1">
        <v>528.42999999999995</v>
      </c>
      <c r="R5857" s="1">
        <v>5</v>
      </c>
      <c r="S5857" s="11">
        <v>-143.43099999999998</v>
      </c>
      <c r="T5857" s="20" t="str">
        <f>VLOOKUP(N5857,Referans!A:B,2,FALSE)</f>
        <v>Ahmet Yılmaz</v>
      </c>
      <c r="U5857" s="20" t="str">
        <f>INDEX(Referans!B:B,MATCH(N5857,Referans!A:A,0))</f>
        <v>Ahmet Yılmaz</v>
      </c>
      <c r="V5857" s="20" t="str">
        <f t="shared" si="91"/>
        <v>ZARARLI</v>
      </c>
    </row>
    <row r="5858" spans="1:22" x14ac:dyDescent="0.25">
      <c r="A5858" s="1">
        <v>9921</v>
      </c>
      <c r="B5858" s="19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1">
        <v>22.385999999999996</v>
      </c>
      <c r="R5858" s="1">
        <v>7</v>
      </c>
      <c r="S5858" s="11">
        <v>-35.817600000000013</v>
      </c>
      <c r="T5858" s="20" t="str">
        <f>VLOOKUP(N5858,Referans!A:B,2,FALSE)</f>
        <v>Ayşe Demir</v>
      </c>
      <c r="U5858" s="20" t="str">
        <f>INDEX(Referans!B:B,MATCH(N5858,Referans!A:A,0))</f>
        <v>Ayşe Demir</v>
      </c>
      <c r="V5858" s="20" t="str">
        <f t="shared" si="91"/>
        <v>ZARARLI</v>
      </c>
    </row>
    <row r="5859" spans="1:22" x14ac:dyDescent="0.25">
      <c r="A5859" s="1">
        <v>9923</v>
      </c>
      <c r="B5859" s="19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1">
        <v>191.96800000000002</v>
      </c>
      <c r="R5859" s="1">
        <v>4</v>
      </c>
      <c r="S5859" s="11">
        <v>28.79519999999998</v>
      </c>
      <c r="T5859" s="20" t="str">
        <f>VLOOKUP(N5859,Referans!A:B,2,FALSE)</f>
        <v>Mehmet Kaya</v>
      </c>
      <c r="U5859" s="20" t="str">
        <f>INDEX(Referans!B:B,MATCH(N5859,Referans!A:A,0))</f>
        <v>Mehmet Kaya</v>
      </c>
      <c r="V5859" s="20" t="str">
        <f t="shared" si="91"/>
        <v>KARLI</v>
      </c>
    </row>
    <row r="5860" spans="1:22" x14ac:dyDescent="0.25">
      <c r="A5860" s="1">
        <v>9929</v>
      </c>
      <c r="B5860" s="19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1">
        <v>24.27</v>
      </c>
      <c r="R5860" s="1">
        <v>3</v>
      </c>
      <c r="S5860" s="11">
        <v>8.7371999999999996</v>
      </c>
      <c r="T5860" s="20" t="str">
        <f>VLOOKUP(N5860,Referans!A:B,2,FALSE)</f>
        <v>Ahmet Yılmaz</v>
      </c>
      <c r="U5860" s="20" t="str">
        <f>INDEX(Referans!B:B,MATCH(N5860,Referans!A:A,0))</f>
        <v>Ahmet Yılmaz</v>
      </c>
      <c r="V5860" s="20" t="str">
        <f t="shared" si="91"/>
        <v>KARLI</v>
      </c>
    </row>
    <row r="5861" spans="1:22" x14ac:dyDescent="0.25">
      <c r="A5861" s="1">
        <v>9930</v>
      </c>
      <c r="B5861" s="19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1">
        <v>2799.9600000000005</v>
      </c>
      <c r="R5861" s="1">
        <v>5</v>
      </c>
      <c r="S5861" s="11">
        <v>944.98649999999986</v>
      </c>
      <c r="T5861" s="20" t="str">
        <f>VLOOKUP(N5861,Referans!A:B,2,FALSE)</f>
        <v>Mehmet Kaya</v>
      </c>
      <c r="U5861" s="20" t="str">
        <f>INDEX(Referans!B:B,MATCH(N5861,Referans!A:A,0))</f>
        <v>Mehmet Kaya</v>
      </c>
      <c r="V5861" s="20" t="str">
        <f t="shared" si="91"/>
        <v>KARLI</v>
      </c>
    </row>
    <row r="5862" spans="1:22" x14ac:dyDescent="0.25">
      <c r="A5862" s="1">
        <v>9935</v>
      </c>
      <c r="B5862" s="19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1">
        <v>33.528000000000006</v>
      </c>
      <c r="R5862" s="1">
        <v>3</v>
      </c>
      <c r="S5862" s="11">
        <v>2.5146000000000015</v>
      </c>
      <c r="T5862" s="20" t="str">
        <f>VLOOKUP(N5862,Referans!A:B,2,FALSE)</f>
        <v>Ayşe Demir</v>
      </c>
      <c r="U5862" s="20" t="str">
        <f>INDEX(Referans!B:B,MATCH(N5862,Referans!A:A,0))</f>
        <v>Ayşe Demir</v>
      </c>
      <c r="V5862" s="20" t="str">
        <f t="shared" si="91"/>
        <v>KARLI</v>
      </c>
    </row>
    <row r="5863" spans="1:22" x14ac:dyDescent="0.25">
      <c r="A5863" s="1">
        <v>9936</v>
      </c>
      <c r="B5863" s="19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1">
        <v>36.744</v>
      </c>
      <c r="R5863" s="1">
        <v>3</v>
      </c>
      <c r="S5863" s="11">
        <v>3.6744000000000039</v>
      </c>
      <c r="T5863" s="20" t="str">
        <f>VLOOKUP(N5863,Referans!A:B,2,FALSE)</f>
        <v>Ayşe Demir</v>
      </c>
      <c r="U5863" s="20" t="str">
        <f>INDEX(Referans!B:B,MATCH(N5863,Referans!A:A,0))</f>
        <v>Ayşe Demir</v>
      </c>
      <c r="V5863" s="20" t="str">
        <f t="shared" si="91"/>
        <v>KARLI</v>
      </c>
    </row>
    <row r="5864" spans="1:22" x14ac:dyDescent="0.25">
      <c r="A5864" s="1">
        <v>9937</v>
      </c>
      <c r="B5864" s="19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1">
        <v>102.93</v>
      </c>
      <c r="R5864" s="1">
        <v>3</v>
      </c>
      <c r="S5864" s="11">
        <v>48.377100000000006</v>
      </c>
      <c r="T5864" s="20" t="str">
        <f>VLOOKUP(N5864,Referans!A:B,2,FALSE)</f>
        <v>Ayşe Demir</v>
      </c>
      <c r="U5864" s="20" t="str">
        <f>INDEX(Referans!B:B,MATCH(N5864,Referans!A:A,0))</f>
        <v>Ayşe Demir</v>
      </c>
      <c r="V5864" s="20" t="str">
        <f t="shared" si="91"/>
        <v>KARLI</v>
      </c>
    </row>
    <row r="5865" spans="1:22" x14ac:dyDescent="0.25">
      <c r="A5865" s="1">
        <v>9938</v>
      </c>
      <c r="B5865" s="19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1">
        <v>71.088000000000008</v>
      </c>
      <c r="R5865" s="1">
        <v>2</v>
      </c>
      <c r="S5865" s="11">
        <v>-1.7772000000000041</v>
      </c>
      <c r="T5865" s="20" t="str">
        <f>VLOOKUP(N5865,Referans!A:B,2,FALSE)</f>
        <v>Ahmet Yılmaz</v>
      </c>
      <c r="U5865" s="20" t="str">
        <f>INDEX(Referans!B:B,MATCH(N5865,Referans!A:A,0))</f>
        <v>Ahmet Yılmaz</v>
      </c>
      <c r="V5865" s="20" t="str">
        <f t="shared" si="91"/>
        <v>ZARARLI</v>
      </c>
    </row>
    <row r="5866" spans="1:22" x14ac:dyDescent="0.25">
      <c r="A5866" s="1">
        <v>9939</v>
      </c>
      <c r="B5866" s="19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1">
        <v>60.35</v>
      </c>
      <c r="R5866" s="1">
        <v>5</v>
      </c>
      <c r="S5866" s="11">
        <v>19.915500000000002</v>
      </c>
      <c r="T5866" s="20" t="str">
        <f>VLOOKUP(N5866,Referans!A:B,2,FALSE)</f>
        <v>Ahmet Yılmaz</v>
      </c>
      <c r="U5866" s="20" t="str">
        <f>INDEX(Referans!B:B,MATCH(N5866,Referans!A:A,0))</f>
        <v>Ahmet Yılmaz</v>
      </c>
      <c r="V5866" s="20" t="str">
        <f t="shared" si="91"/>
        <v>KARLI</v>
      </c>
    </row>
    <row r="5867" spans="1:22" x14ac:dyDescent="0.25">
      <c r="A5867" s="1">
        <v>9940</v>
      </c>
      <c r="B5867" s="19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1">
        <v>35.520000000000003</v>
      </c>
      <c r="R5867" s="1">
        <v>4</v>
      </c>
      <c r="S5867" s="11">
        <v>9.9456000000000024</v>
      </c>
      <c r="T5867" s="20" t="str">
        <f>VLOOKUP(N5867,Referans!A:B,2,FALSE)</f>
        <v>Ayşe Demir</v>
      </c>
      <c r="U5867" s="20" t="str">
        <f>INDEX(Referans!B:B,MATCH(N5867,Referans!A:A,0))</f>
        <v>Ayşe Demir</v>
      </c>
      <c r="V5867" s="20" t="str">
        <f t="shared" si="91"/>
        <v>KARLI</v>
      </c>
    </row>
    <row r="5868" spans="1:22" x14ac:dyDescent="0.25">
      <c r="A5868" s="1">
        <v>9941</v>
      </c>
      <c r="B5868" s="19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1">
        <v>11.200000000000001</v>
      </c>
      <c r="R5868" s="1">
        <v>7</v>
      </c>
      <c r="S5868" s="11">
        <v>4.8160000000000007</v>
      </c>
      <c r="T5868" s="20" t="str">
        <f>VLOOKUP(N5868,Referans!A:B,2,FALSE)</f>
        <v>Ayşe Demir</v>
      </c>
      <c r="U5868" s="20" t="str">
        <f>INDEX(Referans!B:B,MATCH(N5868,Referans!A:A,0))</f>
        <v>Ayşe Demir</v>
      </c>
      <c r="V5868" s="20" t="str">
        <f t="shared" si="91"/>
        <v>KARLI</v>
      </c>
    </row>
    <row r="5869" spans="1:22" x14ac:dyDescent="0.25">
      <c r="A5869" s="1">
        <v>9942</v>
      </c>
      <c r="B5869" s="19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1">
        <v>223.58</v>
      </c>
      <c r="R5869" s="1">
        <v>14</v>
      </c>
      <c r="S5869" s="11">
        <v>87.196200000000005</v>
      </c>
      <c r="T5869" s="20" t="str">
        <f>VLOOKUP(N5869,Referans!A:B,2,FALSE)</f>
        <v>Mehmet Kaya</v>
      </c>
      <c r="U5869" s="20" t="str">
        <f>INDEX(Referans!B:B,MATCH(N5869,Referans!A:A,0))</f>
        <v>Mehmet Kaya</v>
      </c>
      <c r="V5869" s="20" t="str">
        <f t="shared" si="91"/>
        <v>KARLI</v>
      </c>
    </row>
    <row r="5870" spans="1:22" x14ac:dyDescent="0.25">
      <c r="A5870" s="1">
        <v>9948</v>
      </c>
      <c r="B5870" s="19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1">
        <v>1925.88</v>
      </c>
      <c r="R5870" s="1">
        <v>6</v>
      </c>
      <c r="S5870" s="11">
        <v>539.24639999999999</v>
      </c>
      <c r="T5870" s="20" t="str">
        <f>VLOOKUP(N5870,Referans!A:B,2,FALSE)</f>
        <v>Ahmet Yılmaz</v>
      </c>
      <c r="U5870" s="20" t="str">
        <f>INDEX(Referans!B:B,MATCH(N5870,Referans!A:A,0))</f>
        <v>Ahmet Yılmaz</v>
      </c>
      <c r="V5870" s="20" t="str">
        <f t="shared" si="91"/>
        <v>KARLI</v>
      </c>
    </row>
    <row r="5871" spans="1:22" x14ac:dyDescent="0.25">
      <c r="A5871" s="1">
        <v>9949</v>
      </c>
      <c r="B5871" s="19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1">
        <v>2405.1999999999998</v>
      </c>
      <c r="R5871" s="1">
        <v>8</v>
      </c>
      <c r="S5871" s="11">
        <v>793.71599999999989</v>
      </c>
      <c r="T5871" s="20" t="str">
        <f>VLOOKUP(N5871,Referans!A:B,2,FALSE)</f>
        <v>Ayşe Demir</v>
      </c>
      <c r="U5871" s="20" t="str">
        <f>INDEX(Referans!B:B,MATCH(N5871,Referans!A:A,0))</f>
        <v>Ayşe Demir</v>
      </c>
      <c r="V5871" s="20" t="str">
        <f t="shared" si="91"/>
        <v>KARLI</v>
      </c>
    </row>
    <row r="5872" spans="1:22" x14ac:dyDescent="0.25">
      <c r="A5872" s="1">
        <v>9950</v>
      </c>
      <c r="B5872" s="19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1">
        <v>83.97</v>
      </c>
      <c r="R5872" s="1">
        <v>3</v>
      </c>
      <c r="S5872" s="11">
        <v>15.954299999999993</v>
      </c>
      <c r="T5872" s="20" t="str">
        <f>VLOOKUP(N5872,Referans!A:B,2,FALSE)</f>
        <v>Mehmet Kaya</v>
      </c>
      <c r="U5872" s="20" t="str">
        <f>INDEX(Referans!B:B,MATCH(N5872,Referans!A:A,0))</f>
        <v>Mehmet Kaya</v>
      </c>
      <c r="V5872" s="20" t="str">
        <f t="shared" si="91"/>
        <v>KARLI</v>
      </c>
    </row>
    <row r="5873" spans="1:22" x14ac:dyDescent="0.25">
      <c r="A5873" s="1">
        <v>9951</v>
      </c>
      <c r="B5873" s="19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1">
        <v>39.89</v>
      </c>
      <c r="R5873" s="1">
        <v>1</v>
      </c>
      <c r="S5873" s="11">
        <v>14.7593</v>
      </c>
      <c r="T5873" s="20" t="str">
        <f>VLOOKUP(N5873,Referans!A:B,2,FALSE)</f>
        <v>Mehmet Kaya</v>
      </c>
      <c r="U5873" s="20" t="str">
        <f>INDEX(Referans!B:B,MATCH(N5873,Referans!A:A,0))</f>
        <v>Mehmet Kaya</v>
      </c>
      <c r="V5873" s="20" t="str">
        <f t="shared" si="91"/>
        <v>KARLI</v>
      </c>
    </row>
    <row r="5874" spans="1:22" x14ac:dyDescent="0.25">
      <c r="A5874" s="1">
        <v>9952</v>
      </c>
      <c r="B5874" s="19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1">
        <v>17.38</v>
      </c>
      <c r="R5874" s="1">
        <v>2</v>
      </c>
      <c r="S5874" s="11">
        <v>8.69</v>
      </c>
      <c r="T5874" s="20" t="str">
        <f>VLOOKUP(N5874,Referans!A:B,2,FALSE)</f>
        <v>Ayşe Demir</v>
      </c>
      <c r="U5874" s="20" t="str">
        <f>INDEX(Referans!B:B,MATCH(N5874,Referans!A:A,0))</f>
        <v>Ayşe Demir</v>
      </c>
      <c r="V5874" s="20" t="str">
        <f t="shared" si="91"/>
        <v>KARLI</v>
      </c>
    </row>
    <row r="5875" spans="1:22" x14ac:dyDescent="0.25">
      <c r="A5875" s="1">
        <v>9960</v>
      </c>
      <c r="B5875" s="19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1">
        <v>9.3439999999999994</v>
      </c>
      <c r="R5875" s="1">
        <v>2</v>
      </c>
      <c r="S5875" s="11">
        <v>1.8687999999999998</v>
      </c>
      <c r="T5875" s="20" t="str">
        <f>VLOOKUP(N5875,Referans!A:B,2,FALSE)</f>
        <v>Ayşe Demir</v>
      </c>
      <c r="U5875" s="20" t="str">
        <f>INDEX(Referans!B:B,MATCH(N5875,Referans!A:A,0))</f>
        <v>Ayşe Demir</v>
      </c>
      <c r="V5875" s="20" t="str">
        <f t="shared" si="91"/>
        <v>KARLI</v>
      </c>
    </row>
    <row r="5876" spans="1:22" x14ac:dyDescent="0.25">
      <c r="A5876" s="1">
        <v>9961</v>
      </c>
      <c r="B5876" s="19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1">
        <v>18</v>
      </c>
      <c r="R5876" s="1">
        <v>1</v>
      </c>
      <c r="S5876" s="11">
        <v>3.2399999999999984</v>
      </c>
      <c r="T5876" s="20" t="str">
        <f>VLOOKUP(N5876,Referans!A:B,2,FALSE)</f>
        <v>Mehmet Kaya</v>
      </c>
      <c r="U5876" s="20" t="str">
        <f>INDEX(Referans!B:B,MATCH(N5876,Referans!A:A,0))</f>
        <v>Mehmet Kaya</v>
      </c>
      <c r="V5876" s="20" t="str">
        <f t="shared" si="91"/>
        <v>KARLI</v>
      </c>
    </row>
    <row r="5877" spans="1:22" x14ac:dyDescent="0.25">
      <c r="A5877" s="1">
        <v>9965</v>
      </c>
      <c r="B5877" s="19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1">
        <v>13.4</v>
      </c>
      <c r="R5877" s="1">
        <v>1</v>
      </c>
      <c r="S5877" s="11">
        <v>6.4319999999999995</v>
      </c>
      <c r="T5877" s="20" t="str">
        <f>VLOOKUP(N5877,Referans!A:B,2,FALSE)</f>
        <v>Ahmet Yılmaz</v>
      </c>
      <c r="U5877" s="20" t="str">
        <f>INDEX(Referans!B:B,MATCH(N5877,Referans!A:A,0))</f>
        <v>Ahmet Yılmaz</v>
      </c>
      <c r="V5877" s="20" t="str">
        <f t="shared" si="91"/>
        <v>KARLI</v>
      </c>
    </row>
    <row r="5878" spans="1:22" x14ac:dyDescent="0.25">
      <c r="A5878" s="1">
        <v>9966</v>
      </c>
      <c r="B5878" s="19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1">
        <v>4.9800000000000004</v>
      </c>
      <c r="R5878" s="1">
        <v>1</v>
      </c>
      <c r="S5878" s="11">
        <v>2.3406000000000002</v>
      </c>
      <c r="T5878" s="20" t="str">
        <f>VLOOKUP(N5878,Referans!A:B,2,FALSE)</f>
        <v>Ayşe Demir</v>
      </c>
      <c r="U5878" s="20" t="str">
        <f>INDEX(Referans!B:B,MATCH(N5878,Referans!A:A,0))</f>
        <v>Ayşe Demir</v>
      </c>
      <c r="V5878" s="20" t="str">
        <f t="shared" si="91"/>
        <v>KARLI</v>
      </c>
    </row>
    <row r="5879" spans="1:22" x14ac:dyDescent="0.25">
      <c r="A5879" s="1">
        <v>9967</v>
      </c>
      <c r="B5879" s="19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1">
        <v>109.69</v>
      </c>
      <c r="R5879" s="1">
        <v>7</v>
      </c>
      <c r="S5879" s="11">
        <v>51.554299999999991</v>
      </c>
      <c r="T5879" s="20" t="str">
        <f>VLOOKUP(N5879,Referans!A:B,2,FALSE)</f>
        <v>Ayşe Demir</v>
      </c>
      <c r="U5879" s="20" t="str">
        <f>INDEX(Referans!B:B,MATCH(N5879,Referans!A:A,0))</f>
        <v>Ayşe Demir</v>
      </c>
      <c r="V5879" s="20" t="str">
        <f t="shared" si="91"/>
        <v>KARLI</v>
      </c>
    </row>
    <row r="5880" spans="1:22" x14ac:dyDescent="0.25">
      <c r="A5880" s="1">
        <v>9968</v>
      </c>
      <c r="B5880" s="19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1">
        <v>40.199999999999996</v>
      </c>
      <c r="R5880" s="1">
        <v>5</v>
      </c>
      <c r="S5880" s="11">
        <v>18.089999999999996</v>
      </c>
      <c r="T5880" s="20" t="str">
        <f>VLOOKUP(N5880,Referans!A:B,2,FALSE)</f>
        <v>Ayşe Demir</v>
      </c>
      <c r="U5880" s="20" t="str">
        <f>INDEX(Referans!B:B,MATCH(N5880,Referans!A:A,0))</f>
        <v>Ayşe Demir</v>
      </c>
      <c r="V5880" s="20" t="str">
        <f t="shared" si="91"/>
        <v>KARLI</v>
      </c>
    </row>
    <row r="5881" spans="1:22" x14ac:dyDescent="0.25">
      <c r="A5881" s="1">
        <v>9969</v>
      </c>
      <c r="B5881" s="19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1">
        <v>735.98</v>
      </c>
      <c r="R5881" s="1">
        <v>2</v>
      </c>
      <c r="S5881" s="11">
        <v>331.19099999999997</v>
      </c>
      <c r="T5881" s="20" t="str">
        <f>VLOOKUP(N5881,Referans!A:B,2,FALSE)</f>
        <v>Ayşe Demir</v>
      </c>
      <c r="U5881" s="20" t="str">
        <f>INDEX(Referans!B:B,MATCH(N5881,Referans!A:A,0))</f>
        <v>Ayşe Demir</v>
      </c>
      <c r="V5881" s="20" t="str">
        <f t="shared" si="91"/>
        <v>KARLI</v>
      </c>
    </row>
    <row r="5882" spans="1:22" x14ac:dyDescent="0.25">
      <c r="A5882" s="1">
        <v>9970</v>
      </c>
      <c r="B5882" s="19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1">
        <v>22.75</v>
      </c>
      <c r="R5882" s="1">
        <v>7</v>
      </c>
      <c r="S5882" s="11">
        <v>6.5974999999999993</v>
      </c>
      <c r="T5882" s="20" t="str">
        <f>VLOOKUP(N5882,Referans!A:B,2,FALSE)</f>
        <v>Ayşe Demir</v>
      </c>
      <c r="U5882" s="20" t="str">
        <f>INDEX(Referans!B:B,MATCH(N5882,Referans!A:A,0))</f>
        <v>Ayşe Demir</v>
      </c>
      <c r="V5882" s="20" t="str">
        <f t="shared" si="91"/>
        <v>KARLI</v>
      </c>
    </row>
    <row r="5883" spans="1:22" x14ac:dyDescent="0.25">
      <c r="A5883" s="1">
        <v>9973</v>
      </c>
      <c r="B5883" s="19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1">
        <v>99.567999999999998</v>
      </c>
      <c r="R5883" s="1">
        <v>2</v>
      </c>
      <c r="S5883" s="11">
        <v>33.604199999999992</v>
      </c>
      <c r="T5883" s="20" t="str">
        <f>VLOOKUP(N5883,Referans!A:B,2,FALSE)</f>
        <v>Ayşe Demir</v>
      </c>
      <c r="U5883" s="20" t="str">
        <f>INDEX(Referans!B:B,MATCH(N5883,Referans!A:A,0))</f>
        <v>Ayşe Demir</v>
      </c>
      <c r="V5883" s="20" t="str">
        <f t="shared" si="91"/>
        <v>KARLI</v>
      </c>
    </row>
    <row r="5884" spans="1:22" x14ac:dyDescent="0.25">
      <c r="A5884" s="1">
        <v>9974</v>
      </c>
      <c r="B5884" s="19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1">
        <v>271.95999999999998</v>
      </c>
      <c r="R5884" s="1">
        <v>5</v>
      </c>
      <c r="S5884" s="11">
        <v>27.195999999999998</v>
      </c>
      <c r="T5884" s="20" t="str">
        <f>VLOOKUP(N5884,Referans!A:B,2,FALSE)</f>
        <v>Mehmet Kaya</v>
      </c>
      <c r="U5884" s="20" t="str">
        <f>INDEX(Referans!B:B,MATCH(N5884,Referans!A:A,0))</f>
        <v>Mehmet Kaya</v>
      </c>
      <c r="V5884" s="20" t="str">
        <f t="shared" si="91"/>
        <v>KARLI</v>
      </c>
    </row>
    <row r="5885" spans="1:22" x14ac:dyDescent="0.25">
      <c r="A5885" s="1">
        <v>9975</v>
      </c>
      <c r="B5885" s="19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1">
        <v>18.689999999999998</v>
      </c>
      <c r="R5885" s="1">
        <v>7</v>
      </c>
      <c r="S5885" s="11">
        <v>5.2332000000000001</v>
      </c>
      <c r="T5885" s="20" t="str">
        <f>VLOOKUP(N5885,Referans!A:B,2,FALSE)</f>
        <v>Ayşe Demir</v>
      </c>
      <c r="U5885" s="20" t="str">
        <f>INDEX(Referans!B:B,MATCH(N5885,Referans!A:A,0))</f>
        <v>Ayşe Demir</v>
      </c>
      <c r="V5885" s="20" t="str">
        <f t="shared" si="91"/>
        <v>KARLI</v>
      </c>
    </row>
    <row r="5886" spans="1:22" x14ac:dyDescent="0.25">
      <c r="A5886" s="1">
        <v>9976</v>
      </c>
      <c r="B5886" s="19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1">
        <v>13.36</v>
      </c>
      <c r="R5886" s="1">
        <v>2</v>
      </c>
      <c r="S5886" s="11">
        <v>6.4127999999999998</v>
      </c>
      <c r="T5886" s="20" t="str">
        <f>VLOOKUP(N5886,Referans!A:B,2,FALSE)</f>
        <v>Ayşe Demir</v>
      </c>
      <c r="U5886" s="20" t="str">
        <f>INDEX(Referans!B:B,MATCH(N5886,Referans!A:A,0))</f>
        <v>Ayşe Demir</v>
      </c>
      <c r="V5886" s="20" t="str">
        <f t="shared" si="91"/>
        <v>KARLI</v>
      </c>
    </row>
    <row r="5887" spans="1:22" x14ac:dyDescent="0.25">
      <c r="A5887" s="1">
        <v>9977</v>
      </c>
      <c r="B5887" s="19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1">
        <v>249.58400000000003</v>
      </c>
      <c r="R5887" s="1">
        <v>2</v>
      </c>
      <c r="S5887" s="11">
        <v>31.197999999999986</v>
      </c>
      <c r="T5887" s="20" t="str">
        <f>VLOOKUP(N5887,Referans!A:B,2,FALSE)</f>
        <v>Mehmet Kaya</v>
      </c>
      <c r="U5887" s="20" t="str">
        <f>INDEX(Referans!B:B,MATCH(N5887,Referans!A:A,0))</f>
        <v>Mehmet Kaya</v>
      </c>
      <c r="V5887" s="20" t="str">
        <f t="shared" si="91"/>
        <v>KARLI</v>
      </c>
    </row>
    <row r="5888" spans="1:22" x14ac:dyDescent="0.25">
      <c r="A5888" s="1">
        <v>9978</v>
      </c>
      <c r="B5888" s="19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1">
        <v>13.86</v>
      </c>
      <c r="R5888" s="1">
        <v>7</v>
      </c>
      <c r="S5888" s="11">
        <v>0</v>
      </c>
      <c r="T5888" s="20" t="str">
        <f>VLOOKUP(N5888,Referans!A:B,2,FALSE)</f>
        <v>Ayşe Demir</v>
      </c>
      <c r="U5888" s="20" t="str">
        <f>INDEX(Referans!B:B,MATCH(N5888,Referans!A:A,0))</f>
        <v>Ayşe Demir</v>
      </c>
      <c r="V5888" s="20" t="str">
        <f t="shared" si="91"/>
        <v>KAR VEYA ZARAR YOK</v>
      </c>
    </row>
    <row r="5889" spans="1:22" x14ac:dyDescent="0.25">
      <c r="A5889" s="1">
        <v>9979</v>
      </c>
      <c r="B5889" s="19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1">
        <v>13.375999999999999</v>
      </c>
      <c r="R5889" s="1">
        <v>4</v>
      </c>
      <c r="S5889" s="11">
        <v>4.6815999999999995</v>
      </c>
      <c r="T5889" s="20" t="str">
        <f>VLOOKUP(N5889,Referans!A:B,2,FALSE)</f>
        <v>Ayşe Demir</v>
      </c>
      <c r="U5889" s="20" t="str">
        <f>INDEX(Referans!B:B,MATCH(N5889,Referans!A:A,0))</f>
        <v>Ayşe Demir</v>
      </c>
      <c r="V5889" s="20" t="str">
        <f t="shared" si="91"/>
        <v>KARLI</v>
      </c>
    </row>
    <row r="5890" spans="1:22" x14ac:dyDescent="0.25">
      <c r="A5890" s="1">
        <v>9980</v>
      </c>
      <c r="B5890" s="19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1">
        <v>437.47200000000009</v>
      </c>
      <c r="R5890" s="1">
        <v>14</v>
      </c>
      <c r="S5890" s="11">
        <v>153.11519999999999</v>
      </c>
      <c r="T5890" s="20" t="str">
        <f>VLOOKUP(N5890,Referans!A:B,2,FALSE)</f>
        <v>Ayşe Demir</v>
      </c>
      <c r="U5890" s="20" t="str">
        <f>INDEX(Referans!B:B,MATCH(N5890,Referans!A:A,0))</f>
        <v>Ayşe Demir</v>
      </c>
      <c r="V5890" s="20" t="str">
        <f t="shared" ref="V5890:V5900" si="92">IF(S5890&gt;0,"KARLI",IF(S5890=0,"KAR VEYA ZARAR YOK","ZARARLI"))</f>
        <v>KARLI</v>
      </c>
    </row>
    <row r="5891" spans="1:22" x14ac:dyDescent="0.25">
      <c r="A5891" s="1">
        <v>9982</v>
      </c>
      <c r="B5891" s="19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1">
        <v>16.520000000000003</v>
      </c>
      <c r="R5891" s="1">
        <v>5</v>
      </c>
      <c r="S5891" s="11">
        <v>5.368999999999998</v>
      </c>
      <c r="T5891" s="20" t="str">
        <f>VLOOKUP(N5891,Referans!A:B,2,FALSE)</f>
        <v>Ayşe Demir</v>
      </c>
      <c r="U5891" s="20" t="str">
        <f>INDEX(Referans!B:B,MATCH(N5891,Referans!A:A,0))</f>
        <v>Ayşe Demir</v>
      </c>
      <c r="V5891" s="20" t="str">
        <f t="shared" si="92"/>
        <v>KARLI</v>
      </c>
    </row>
    <row r="5892" spans="1:22" x14ac:dyDescent="0.25">
      <c r="A5892" s="1">
        <v>9983</v>
      </c>
      <c r="B5892" s="19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1">
        <v>35.56</v>
      </c>
      <c r="R5892" s="1">
        <v>7</v>
      </c>
      <c r="S5892" s="11">
        <v>16.713200000000001</v>
      </c>
      <c r="T5892" s="20" t="str">
        <f>VLOOKUP(N5892,Referans!A:B,2,FALSE)</f>
        <v>Ayşe Demir</v>
      </c>
      <c r="U5892" s="20" t="str">
        <f>INDEX(Referans!B:B,MATCH(N5892,Referans!A:A,0))</f>
        <v>Ayşe Demir</v>
      </c>
      <c r="V5892" s="20" t="str">
        <f t="shared" si="92"/>
        <v>KARLI</v>
      </c>
    </row>
    <row r="5893" spans="1:22" x14ac:dyDescent="0.25">
      <c r="A5893" s="1">
        <v>9984</v>
      </c>
      <c r="B5893" s="19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1">
        <v>97.98</v>
      </c>
      <c r="R5893" s="1">
        <v>2</v>
      </c>
      <c r="S5893" s="11">
        <v>27.434400000000011</v>
      </c>
      <c r="T5893" s="20" t="str">
        <f>VLOOKUP(N5893,Referans!A:B,2,FALSE)</f>
        <v>Mehmet Kaya</v>
      </c>
      <c r="U5893" s="20" t="str">
        <f>INDEX(Referans!B:B,MATCH(N5893,Referans!A:A,0))</f>
        <v>Mehmet Kaya</v>
      </c>
      <c r="V5893" s="20" t="str">
        <f t="shared" si="92"/>
        <v>KARLI</v>
      </c>
    </row>
    <row r="5894" spans="1:22" x14ac:dyDescent="0.25">
      <c r="A5894" s="1">
        <v>9987</v>
      </c>
      <c r="B5894" s="19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1">
        <v>36.24</v>
      </c>
      <c r="R5894" s="1">
        <v>1</v>
      </c>
      <c r="S5894" s="11">
        <v>15.220800000000001</v>
      </c>
      <c r="T5894" s="20" t="str">
        <f>VLOOKUP(N5894,Referans!A:B,2,FALSE)</f>
        <v>Mehmet Kaya</v>
      </c>
      <c r="U5894" s="20" t="str">
        <f>INDEX(Referans!B:B,MATCH(N5894,Referans!A:A,0))</f>
        <v>Mehmet Kaya</v>
      </c>
      <c r="V5894" s="20" t="str">
        <f t="shared" si="92"/>
        <v>KARLI</v>
      </c>
    </row>
    <row r="5895" spans="1:22" x14ac:dyDescent="0.25">
      <c r="A5895" s="1">
        <v>9988</v>
      </c>
      <c r="B5895" s="19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1">
        <v>79.989999999999995</v>
      </c>
      <c r="R5895" s="1">
        <v>1</v>
      </c>
      <c r="S5895" s="11">
        <v>28.796399999999998</v>
      </c>
      <c r="T5895" s="20" t="str">
        <f>VLOOKUP(N5895,Referans!A:B,2,FALSE)</f>
        <v>Mehmet Kaya</v>
      </c>
      <c r="U5895" s="20" t="str">
        <f>INDEX(Referans!B:B,MATCH(N5895,Referans!A:A,0))</f>
        <v>Mehmet Kaya</v>
      </c>
      <c r="V5895" s="20" t="str">
        <f t="shared" si="92"/>
        <v>KARLI</v>
      </c>
    </row>
    <row r="5896" spans="1:22" x14ac:dyDescent="0.25">
      <c r="A5896" s="1">
        <v>9989</v>
      </c>
      <c r="B5896" s="19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1">
        <v>206.1</v>
      </c>
      <c r="R5896" s="1">
        <v>5</v>
      </c>
      <c r="S5896" s="11">
        <v>55.647000000000006</v>
      </c>
      <c r="T5896" s="20" t="str">
        <f>VLOOKUP(N5896,Referans!A:B,2,FALSE)</f>
        <v>Mehmet Kaya</v>
      </c>
      <c r="U5896" s="20" t="str">
        <f>INDEX(Referans!B:B,MATCH(N5896,Referans!A:A,0))</f>
        <v>Mehmet Kaya</v>
      </c>
      <c r="V5896" s="20" t="str">
        <f t="shared" si="92"/>
        <v>KARLI</v>
      </c>
    </row>
    <row r="5897" spans="1:22" x14ac:dyDescent="0.25">
      <c r="A5897" s="1">
        <v>9991</v>
      </c>
      <c r="B5897" s="19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1">
        <v>91.96</v>
      </c>
      <c r="R5897" s="1">
        <v>2</v>
      </c>
      <c r="S5897" s="11">
        <v>15.633199999999988</v>
      </c>
      <c r="T5897" s="20" t="str">
        <f>VLOOKUP(N5897,Referans!A:B,2,FALSE)</f>
        <v>Ahmet Yılmaz</v>
      </c>
      <c r="U5897" s="20" t="str">
        <f>INDEX(Referans!B:B,MATCH(N5897,Referans!A:A,0))</f>
        <v>Ahmet Yılmaz</v>
      </c>
      <c r="V5897" s="20" t="str">
        <f t="shared" si="92"/>
        <v>KARLI</v>
      </c>
    </row>
    <row r="5898" spans="1:22" x14ac:dyDescent="0.25">
      <c r="A5898" s="1">
        <v>9992</v>
      </c>
      <c r="B5898" s="19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1">
        <v>258.57600000000002</v>
      </c>
      <c r="R5898" s="1">
        <v>2</v>
      </c>
      <c r="S5898" s="11">
        <v>19.393200000000007</v>
      </c>
      <c r="T5898" s="20" t="str">
        <f>VLOOKUP(N5898,Referans!A:B,2,FALSE)</f>
        <v>Mehmet Kaya</v>
      </c>
      <c r="U5898" s="20" t="str">
        <f>INDEX(Referans!B:B,MATCH(N5898,Referans!A:A,0))</f>
        <v>Mehmet Kaya</v>
      </c>
      <c r="V5898" s="20" t="str">
        <f t="shared" si="92"/>
        <v>KARLI</v>
      </c>
    </row>
    <row r="5899" spans="1:22" x14ac:dyDescent="0.25">
      <c r="A5899" s="1">
        <v>9993</v>
      </c>
      <c r="B5899" s="19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1">
        <v>29.6</v>
      </c>
      <c r="R5899" s="1">
        <v>4</v>
      </c>
      <c r="S5899" s="11">
        <v>13.32</v>
      </c>
      <c r="T5899" s="20" t="str">
        <f>VLOOKUP(N5899,Referans!A:B,2,FALSE)</f>
        <v>Ayşe Demir</v>
      </c>
      <c r="U5899" s="20" t="str">
        <f>INDEX(Referans!B:B,MATCH(N5899,Referans!A:A,0))</f>
        <v>Ayşe Demir</v>
      </c>
      <c r="V5899" s="20" t="str">
        <f t="shared" si="92"/>
        <v>KARLI</v>
      </c>
    </row>
    <row r="5900" spans="1:22" x14ac:dyDescent="0.25">
      <c r="A5900" s="1">
        <v>9994</v>
      </c>
      <c r="B5900" s="19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1">
        <v>243.16</v>
      </c>
      <c r="R5900" s="1">
        <v>2</v>
      </c>
      <c r="S5900" s="11">
        <v>72.947999999999979</v>
      </c>
      <c r="T5900" s="20" t="str">
        <f>VLOOKUP(N5900,Referans!A:B,2,FALSE)</f>
        <v>Ayşe Demir</v>
      </c>
      <c r="U5900" s="20" t="str">
        <f>INDEX(Referans!B:B,MATCH(N5900,Referans!A:A,0))</f>
        <v>Ayşe Demir</v>
      </c>
      <c r="V5900" s="20" t="str">
        <f t="shared" si="92"/>
        <v>KARLI</v>
      </c>
    </row>
  </sheetData>
  <phoneticPr fontId="9" type="noConversion"/>
  <conditionalFormatting sqref="B2:B590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F11" sqref="F11"/>
    </sheetView>
  </sheetViews>
  <sheetFormatPr defaultRowHeight="15" x14ac:dyDescent="0.25"/>
  <cols>
    <col min="2" max="2" width="15" bestFit="1" customWidth="1"/>
  </cols>
  <sheetData>
    <row r="1" spans="1:2" x14ac:dyDescent="0.25">
      <c r="A1" s="3" t="s">
        <v>8595</v>
      </c>
      <c r="B1" s="3" t="s">
        <v>0</v>
      </c>
    </row>
    <row r="2" spans="1:2" x14ac:dyDescent="0.25">
      <c r="A2" s="3" t="s">
        <v>8596</v>
      </c>
      <c r="B2" s="3" t="s">
        <v>8597</v>
      </c>
    </row>
    <row r="3" spans="1:2" x14ac:dyDescent="0.25">
      <c r="A3" s="3" t="s">
        <v>8596</v>
      </c>
      <c r="B3" s="3" t="s">
        <v>8597</v>
      </c>
    </row>
    <row r="4" spans="1:2" x14ac:dyDescent="0.25">
      <c r="A4" s="3" t="s">
        <v>8596</v>
      </c>
      <c r="B4" s="3" t="s">
        <v>8597</v>
      </c>
    </row>
    <row r="5" spans="1:2" x14ac:dyDescent="0.25">
      <c r="A5" s="3" t="s">
        <v>8596</v>
      </c>
      <c r="B5" s="3" t="s">
        <v>8597</v>
      </c>
    </row>
    <row r="6" spans="1:2" x14ac:dyDescent="0.25">
      <c r="A6" s="3" t="s">
        <v>8596</v>
      </c>
      <c r="B6" s="3" t="s">
        <v>8598</v>
      </c>
    </row>
    <row r="7" spans="1:2" x14ac:dyDescent="0.25">
      <c r="A7" s="3" t="s">
        <v>8596</v>
      </c>
      <c r="B7" s="3" t="s">
        <v>8599</v>
      </c>
    </row>
    <row r="8" spans="1:2" x14ac:dyDescent="0.25">
      <c r="A8" s="3" t="s">
        <v>8596</v>
      </c>
      <c r="B8" s="3" t="s">
        <v>8599</v>
      </c>
    </row>
    <row r="9" spans="1:2" x14ac:dyDescent="0.25">
      <c r="A9" s="3" t="s">
        <v>8596</v>
      </c>
      <c r="B9" s="3" t="s">
        <v>8599</v>
      </c>
    </row>
    <row r="10" spans="1:2" x14ac:dyDescent="0.25">
      <c r="A10" s="3" t="s">
        <v>8596</v>
      </c>
      <c r="B10" s="3" t="s">
        <v>8599</v>
      </c>
    </row>
    <row r="11" spans="1:2" x14ac:dyDescent="0.25">
      <c r="A11" s="3" t="s">
        <v>8596</v>
      </c>
      <c r="B11" s="3" t="s">
        <v>8600</v>
      </c>
    </row>
    <row r="12" spans="1:2" x14ac:dyDescent="0.25">
      <c r="A12" s="3" t="s">
        <v>8596</v>
      </c>
      <c r="B12" s="3" t="s">
        <v>8601</v>
      </c>
    </row>
    <row r="13" spans="1:2" x14ac:dyDescent="0.25">
      <c r="A13" s="3" t="s">
        <v>8596</v>
      </c>
      <c r="B13" s="3" t="s">
        <v>8601</v>
      </c>
    </row>
    <row r="14" spans="1:2" x14ac:dyDescent="0.25">
      <c r="A14" s="3" t="s">
        <v>8596</v>
      </c>
      <c r="B14" s="3" t="s">
        <v>8602</v>
      </c>
    </row>
    <row r="15" spans="1:2" x14ac:dyDescent="0.25">
      <c r="A15" s="3" t="s">
        <v>8596</v>
      </c>
      <c r="B15" s="3" t="s">
        <v>8602</v>
      </c>
    </row>
    <row r="16" spans="1:2" x14ac:dyDescent="0.25">
      <c r="A16" s="3" t="s">
        <v>8596</v>
      </c>
      <c r="B16" s="3" t="s">
        <v>8602</v>
      </c>
    </row>
    <row r="17" spans="1:2" x14ac:dyDescent="0.25">
      <c r="A17" s="3" t="s">
        <v>8596</v>
      </c>
      <c r="B17" s="3" t="s">
        <v>8602</v>
      </c>
    </row>
    <row r="18" spans="1:2" x14ac:dyDescent="0.25">
      <c r="A18" s="3" t="s">
        <v>8596</v>
      </c>
      <c r="B18" s="3" t="s">
        <v>8603</v>
      </c>
    </row>
    <row r="19" spans="1:2" x14ac:dyDescent="0.25">
      <c r="A19" s="3" t="s">
        <v>8596</v>
      </c>
      <c r="B19" s="3" t="s">
        <v>8604</v>
      </c>
    </row>
    <row r="20" spans="1:2" x14ac:dyDescent="0.25">
      <c r="A20" s="3" t="s">
        <v>8596</v>
      </c>
      <c r="B20" s="3" t="s">
        <v>8604</v>
      </c>
    </row>
    <row r="21" spans="1:2" x14ac:dyDescent="0.25">
      <c r="A21" s="3" t="s">
        <v>8596</v>
      </c>
      <c r="B21" s="3" t="s">
        <v>8605</v>
      </c>
    </row>
    <row r="22" spans="1:2" x14ac:dyDescent="0.25">
      <c r="A22" s="3" t="s">
        <v>8596</v>
      </c>
      <c r="B22" s="3" t="s">
        <v>8606</v>
      </c>
    </row>
    <row r="23" spans="1:2" x14ac:dyDescent="0.25">
      <c r="A23" s="3" t="s">
        <v>8596</v>
      </c>
      <c r="B23" s="3" t="s">
        <v>8607</v>
      </c>
    </row>
    <row r="24" spans="1:2" x14ac:dyDescent="0.25">
      <c r="A24" s="3" t="s">
        <v>8596</v>
      </c>
      <c r="B24" s="3" t="s">
        <v>8607</v>
      </c>
    </row>
    <row r="25" spans="1:2" x14ac:dyDescent="0.25">
      <c r="A25" s="3" t="s">
        <v>8596</v>
      </c>
      <c r="B25" s="3" t="s">
        <v>8607</v>
      </c>
    </row>
    <row r="26" spans="1:2" x14ac:dyDescent="0.25">
      <c r="A26" s="3" t="s">
        <v>8596</v>
      </c>
      <c r="B26" s="3" t="s">
        <v>8608</v>
      </c>
    </row>
    <row r="27" spans="1:2" x14ac:dyDescent="0.25">
      <c r="A27" s="3" t="s">
        <v>8596</v>
      </c>
      <c r="B27" s="3" t="s">
        <v>8608</v>
      </c>
    </row>
    <row r="28" spans="1:2" x14ac:dyDescent="0.25">
      <c r="A28" s="3" t="s">
        <v>8596</v>
      </c>
      <c r="B28" s="3" t="s">
        <v>8608</v>
      </c>
    </row>
    <row r="29" spans="1:2" x14ac:dyDescent="0.25">
      <c r="A29" s="3" t="s">
        <v>8596</v>
      </c>
      <c r="B29" s="3" t="s">
        <v>8608</v>
      </c>
    </row>
    <row r="30" spans="1:2" x14ac:dyDescent="0.25">
      <c r="A30" s="3" t="s">
        <v>8596</v>
      </c>
      <c r="B30" s="3" t="s">
        <v>8608</v>
      </c>
    </row>
    <row r="31" spans="1:2" x14ac:dyDescent="0.25">
      <c r="A31" s="3" t="s">
        <v>8596</v>
      </c>
      <c r="B31" s="3" t="s">
        <v>8608</v>
      </c>
    </row>
    <row r="32" spans="1:2" x14ac:dyDescent="0.25">
      <c r="A32" s="3" t="s">
        <v>8596</v>
      </c>
      <c r="B32" s="3" t="s">
        <v>8608</v>
      </c>
    </row>
    <row r="33" spans="1:2" x14ac:dyDescent="0.25">
      <c r="A33" s="3" t="s">
        <v>8596</v>
      </c>
      <c r="B33" s="3" t="s">
        <v>8609</v>
      </c>
    </row>
    <row r="34" spans="1:2" x14ac:dyDescent="0.25">
      <c r="A34" s="3" t="s">
        <v>8596</v>
      </c>
      <c r="B34" s="3" t="s">
        <v>8610</v>
      </c>
    </row>
    <row r="35" spans="1:2" x14ac:dyDescent="0.25">
      <c r="A35" s="3" t="s">
        <v>8596</v>
      </c>
      <c r="B35" s="3" t="s">
        <v>8610</v>
      </c>
    </row>
    <row r="36" spans="1:2" x14ac:dyDescent="0.25">
      <c r="A36" s="3" t="s">
        <v>8596</v>
      </c>
      <c r="B36" s="3" t="s">
        <v>8611</v>
      </c>
    </row>
    <row r="37" spans="1:2" x14ac:dyDescent="0.25">
      <c r="A37" s="3" t="s">
        <v>8596</v>
      </c>
      <c r="B37" s="3" t="s">
        <v>8611</v>
      </c>
    </row>
    <row r="38" spans="1:2" x14ac:dyDescent="0.25">
      <c r="A38" s="3" t="s">
        <v>8596</v>
      </c>
      <c r="B38" s="3" t="s">
        <v>8612</v>
      </c>
    </row>
    <row r="39" spans="1:2" x14ac:dyDescent="0.25">
      <c r="A39" s="3" t="s">
        <v>8596</v>
      </c>
      <c r="B39" s="3" t="s">
        <v>8613</v>
      </c>
    </row>
    <row r="40" spans="1:2" x14ac:dyDescent="0.25">
      <c r="A40" s="3" t="s">
        <v>8596</v>
      </c>
      <c r="B40" s="3" t="s">
        <v>8613</v>
      </c>
    </row>
    <row r="41" spans="1:2" x14ac:dyDescent="0.25">
      <c r="A41" s="3" t="s">
        <v>8596</v>
      </c>
      <c r="B41" s="3" t="s">
        <v>8614</v>
      </c>
    </row>
    <row r="42" spans="1:2" x14ac:dyDescent="0.25">
      <c r="A42" s="3" t="s">
        <v>8596</v>
      </c>
      <c r="B42" s="3" t="s">
        <v>8614</v>
      </c>
    </row>
    <row r="43" spans="1:2" x14ac:dyDescent="0.25">
      <c r="A43" s="3" t="s">
        <v>8596</v>
      </c>
      <c r="B43" s="3" t="s">
        <v>8614</v>
      </c>
    </row>
    <row r="44" spans="1:2" x14ac:dyDescent="0.25">
      <c r="A44" s="3" t="s">
        <v>8596</v>
      </c>
      <c r="B44" s="3" t="s">
        <v>8615</v>
      </c>
    </row>
    <row r="45" spans="1:2" x14ac:dyDescent="0.25">
      <c r="A45" s="3" t="s">
        <v>8596</v>
      </c>
      <c r="B45" s="3" t="s">
        <v>8615</v>
      </c>
    </row>
    <row r="46" spans="1:2" x14ac:dyDescent="0.25">
      <c r="A46" s="3" t="s">
        <v>8596</v>
      </c>
      <c r="B46" s="3" t="s">
        <v>8615</v>
      </c>
    </row>
    <row r="47" spans="1:2" x14ac:dyDescent="0.25">
      <c r="A47" s="3" t="s">
        <v>8596</v>
      </c>
      <c r="B47" s="3" t="s">
        <v>8615</v>
      </c>
    </row>
    <row r="48" spans="1:2" x14ac:dyDescent="0.25">
      <c r="A48" s="3" t="s">
        <v>8596</v>
      </c>
      <c r="B48" s="3" t="s">
        <v>8615</v>
      </c>
    </row>
    <row r="49" spans="1:2" x14ac:dyDescent="0.25">
      <c r="A49" s="3" t="s">
        <v>8596</v>
      </c>
      <c r="B49" s="3" t="s">
        <v>8615</v>
      </c>
    </row>
    <row r="50" spans="1:2" x14ac:dyDescent="0.25">
      <c r="A50" s="3" t="s">
        <v>8596</v>
      </c>
      <c r="B50" s="3" t="s">
        <v>8616</v>
      </c>
    </row>
    <row r="51" spans="1:2" x14ac:dyDescent="0.25">
      <c r="A51" s="3" t="s">
        <v>8596</v>
      </c>
      <c r="B51" s="3" t="s">
        <v>8616</v>
      </c>
    </row>
    <row r="52" spans="1:2" x14ac:dyDescent="0.25">
      <c r="A52" s="3" t="s">
        <v>8596</v>
      </c>
      <c r="B52" s="3" t="s">
        <v>8616</v>
      </c>
    </row>
    <row r="53" spans="1:2" x14ac:dyDescent="0.25">
      <c r="A53" s="3" t="s">
        <v>8596</v>
      </c>
      <c r="B53" s="3" t="s">
        <v>8616</v>
      </c>
    </row>
    <row r="54" spans="1:2" x14ac:dyDescent="0.25">
      <c r="A54" s="3" t="s">
        <v>8596</v>
      </c>
      <c r="B54" s="3" t="s">
        <v>8617</v>
      </c>
    </row>
    <row r="55" spans="1:2" x14ac:dyDescent="0.25">
      <c r="A55" s="3" t="s">
        <v>8596</v>
      </c>
      <c r="B55" s="3" t="s">
        <v>8618</v>
      </c>
    </row>
    <row r="56" spans="1:2" x14ac:dyDescent="0.25">
      <c r="A56" s="3" t="s">
        <v>8596</v>
      </c>
      <c r="B56" s="3" t="s">
        <v>8618</v>
      </c>
    </row>
    <row r="57" spans="1:2" x14ac:dyDescent="0.25">
      <c r="A57" s="3" t="s">
        <v>8596</v>
      </c>
      <c r="B57" s="3" t="s">
        <v>8618</v>
      </c>
    </row>
    <row r="58" spans="1:2" x14ac:dyDescent="0.25">
      <c r="A58" s="3" t="s">
        <v>8596</v>
      </c>
      <c r="B58" s="3" t="s">
        <v>8619</v>
      </c>
    </row>
    <row r="59" spans="1:2" x14ac:dyDescent="0.25">
      <c r="A59" s="3" t="s">
        <v>8596</v>
      </c>
      <c r="B59" s="3" t="s">
        <v>8619</v>
      </c>
    </row>
    <row r="60" spans="1:2" x14ac:dyDescent="0.25">
      <c r="A60" s="3" t="s">
        <v>8596</v>
      </c>
      <c r="B60" s="3" t="s">
        <v>8619</v>
      </c>
    </row>
    <row r="61" spans="1:2" x14ac:dyDescent="0.25">
      <c r="A61" s="3" t="s">
        <v>8596</v>
      </c>
      <c r="B61" s="3" t="s">
        <v>8619</v>
      </c>
    </row>
    <row r="62" spans="1:2" x14ac:dyDescent="0.25">
      <c r="A62" s="3" t="s">
        <v>8596</v>
      </c>
      <c r="B62" s="3" t="s">
        <v>8620</v>
      </c>
    </row>
    <row r="63" spans="1:2" x14ac:dyDescent="0.25">
      <c r="A63" s="3" t="s">
        <v>8596</v>
      </c>
      <c r="B63" s="3" t="s">
        <v>8620</v>
      </c>
    </row>
    <row r="64" spans="1:2" x14ac:dyDescent="0.25">
      <c r="A64" s="3" t="s">
        <v>8596</v>
      </c>
      <c r="B64" s="3" t="s">
        <v>8621</v>
      </c>
    </row>
    <row r="65" spans="1:2" x14ac:dyDescent="0.25">
      <c r="A65" s="3" t="s">
        <v>8596</v>
      </c>
      <c r="B65" s="3" t="s">
        <v>8621</v>
      </c>
    </row>
    <row r="66" spans="1:2" x14ac:dyDescent="0.25">
      <c r="A66" s="3" t="s">
        <v>8596</v>
      </c>
      <c r="B66" s="3" t="s">
        <v>8622</v>
      </c>
    </row>
    <row r="67" spans="1:2" x14ac:dyDescent="0.25">
      <c r="A67" s="3" t="s">
        <v>8596</v>
      </c>
      <c r="B67" s="3" t="s">
        <v>8623</v>
      </c>
    </row>
    <row r="68" spans="1:2" x14ac:dyDescent="0.25">
      <c r="A68" s="3" t="s">
        <v>8596</v>
      </c>
      <c r="B68" s="3" t="s">
        <v>8623</v>
      </c>
    </row>
    <row r="69" spans="1:2" x14ac:dyDescent="0.25">
      <c r="A69" s="3" t="s">
        <v>8596</v>
      </c>
      <c r="B69" s="3" t="s">
        <v>8624</v>
      </c>
    </row>
    <row r="70" spans="1:2" x14ac:dyDescent="0.25">
      <c r="A70" s="3" t="s">
        <v>8596</v>
      </c>
      <c r="B70" s="3" t="s">
        <v>8625</v>
      </c>
    </row>
    <row r="71" spans="1:2" x14ac:dyDescent="0.25">
      <c r="A71" s="3" t="s">
        <v>8596</v>
      </c>
      <c r="B71" s="3" t="s">
        <v>8625</v>
      </c>
    </row>
    <row r="72" spans="1:2" x14ac:dyDescent="0.25">
      <c r="A72" s="3" t="s">
        <v>8596</v>
      </c>
      <c r="B72" s="3" t="s">
        <v>8625</v>
      </c>
    </row>
    <row r="73" spans="1:2" x14ac:dyDescent="0.25">
      <c r="A73" s="3" t="s">
        <v>8596</v>
      </c>
      <c r="B73" s="3" t="s">
        <v>8625</v>
      </c>
    </row>
    <row r="74" spans="1:2" x14ac:dyDescent="0.25">
      <c r="A74" s="3" t="s">
        <v>8596</v>
      </c>
      <c r="B74" s="3" t="s">
        <v>8626</v>
      </c>
    </row>
    <row r="75" spans="1:2" x14ac:dyDescent="0.25">
      <c r="A75" s="3" t="s">
        <v>8596</v>
      </c>
      <c r="B75" s="3" t="s">
        <v>8626</v>
      </c>
    </row>
    <row r="76" spans="1:2" x14ac:dyDescent="0.25">
      <c r="A76" s="3" t="s">
        <v>8596</v>
      </c>
      <c r="B76" s="3" t="s">
        <v>8626</v>
      </c>
    </row>
    <row r="77" spans="1:2" x14ac:dyDescent="0.25">
      <c r="A77" s="3" t="s">
        <v>8596</v>
      </c>
      <c r="B77" s="3" t="s">
        <v>8626</v>
      </c>
    </row>
    <row r="78" spans="1:2" x14ac:dyDescent="0.25">
      <c r="A78" s="3" t="s">
        <v>8596</v>
      </c>
      <c r="B78" s="3" t="s">
        <v>8626</v>
      </c>
    </row>
    <row r="79" spans="1:2" x14ac:dyDescent="0.25">
      <c r="A79" s="3" t="s">
        <v>8596</v>
      </c>
      <c r="B79" s="3" t="s">
        <v>8626</v>
      </c>
    </row>
    <row r="80" spans="1:2" x14ac:dyDescent="0.25">
      <c r="A80" s="3" t="s">
        <v>8596</v>
      </c>
      <c r="B80" s="3" t="s">
        <v>8626</v>
      </c>
    </row>
    <row r="81" spans="1:2" x14ac:dyDescent="0.25">
      <c r="A81" s="3" t="s">
        <v>8596</v>
      </c>
      <c r="B81" s="3" t="s">
        <v>8626</v>
      </c>
    </row>
    <row r="82" spans="1:2" x14ac:dyDescent="0.25">
      <c r="A82" s="3" t="s">
        <v>8596</v>
      </c>
      <c r="B82" s="3" t="s">
        <v>8627</v>
      </c>
    </row>
    <row r="83" spans="1:2" x14ac:dyDescent="0.25">
      <c r="A83" s="3" t="s">
        <v>8596</v>
      </c>
      <c r="B83" s="3" t="s">
        <v>8627</v>
      </c>
    </row>
    <row r="84" spans="1:2" x14ac:dyDescent="0.25">
      <c r="A84" s="3" t="s">
        <v>8596</v>
      </c>
      <c r="B84" s="3" t="s">
        <v>8627</v>
      </c>
    </row>
    <row r="85" spans="1:2" x14ac:dyDescent="0.25">
      <c r="A85" s="3" t="s">
        <v>8596</v>
      </c>
      <c r="B85" s="3" t="s">
        <v>8628</v>
      </c>
    </row>
    <row r="86" spans="1:2" x14ac:dyDescent="0.25">
      <c r="A86" s="3" t="s">
        <v>8596</v>
      </c>
      <c r="B86" s="3" t="s">
        <v>8628</v>
      </c>
    </row>
    <row r="87" spans="1:2" x14ac:dyDescent="0.25">
      <c r="A87" s="3" t="s">
        <v>8596</v>
      </c>
      <c r="B87" s="3" t="s">
        <v>8629</v>
      </c>
    </row>
    <row r="88" spans="1:2" x14ac:dyDescent="0.25">
      <c r="A88" s="3" t="s">
        <v>8596</v>
      </c>
      <c r="B88" s="3" t="s">
        <v>8629</v>
      </c>
    </row>
    <row r="89" spans="1:2" x14ac:dyDescent="0.25">
      <c r="A89" s="3" t="s">
        <v>8596</v>
      </c>
      <c r="B89" s="3" t="s">
        <v>8630</v>
      </c>
    </row>
    <row r="90" spans="1:2" x14ac:dyDescent="0.25">
      <c r="A90" s="3" t="s">
        <v>8596</v>
      </c>
      <c r="B90" s="3" t="s">
        <v>8630</v>
      </c>
    </row>
    <row r="91" spans="1:2" x14ac:dyDescent="0.25">
      <c r="A91" s="3" t="s">
        <v>8596</v>
      </c>
      <c r="B91" s="3" t="s">
        <v>8630</v>
      </c>
    </row>
    <row r="92" spans="1:2" x14ac:dyDescent="0.25">
      <c r="A92" s="3" t="s">
        <v>8596</v>
      </c>
      <c r="B92" s="3" t="s">
        <v>8631</v>
      </c>
    </row>
    <row r="93" spans="1:2" x14ac:dyDescent="0.25">
      <c r="A93" s="3" t="s">
        <v>8596</v>
      </c>
      <c r="B93" s="3" t="s">
        <v>8631</v>
      </c>
    </row>
    <row r="94" spans="1:2" x14ac:dyDescent="0.25">
      <c r="A94" s="3" t="s">
        <v>8596</v>
      </c>
      <c r="B94" s="3" t="s">
        <v>8631</v>
      </c>
    </row>
    <row r="95" spans="1:2" x14ac:dyDescent="0.25">
      <c r="A95" s="3" t="s">
        <v>8596</v>
      </c>
      <c r="B95" s="3" t="s">
        <v>8631</v>
      </c>
    </row>
    <row r="96" spans="1:2" x14ac:dyDescent="0.25">
      <c r="A96" s="3" t="s">
        <v>8596</v>
      </c>
      <c r="B96" s="3" t="s">
        <v>8631</v>
      </c>
    </row>
    <row r="97" spans="1:2" x14ac:dyDescent="0.25">
      <c r="A97" s="3" t="s">
        <v>8596</v>
      </c>
      <c r="B97" s="3" t="s">
        <v>8632</v>
      </c>
    </row>
    <row r="98" spans="1:2" x14ac:dyDescent="0.25">
      <c r="A98" s="3" t="s">
        <v>8596</v>
      </c>
      <c r="B98" s="3" t="s">
        <v>8632</v>
      </c>
    </row>
    <row r="99" spans="1:2" x14ac:dyDescent="0.25">
      <c r="A99" s="3" t="s">
        <v>8596</v>
      </c>
      <c r="B99" s="3" t="s">
        <v>8633</v>
      </c>
    </row>
    <row r="100" spans="1:2" x14ac:dyDescent="0.25">
      <c r="A100" s="3" t="s">
        <v>8596</v>
      </c>
      <c r="B100" s="3" t="s">
        <v>8634</v>
      </c>
    </row>
    <row r="101" spans="1:2" x14ac:dyDescent="0.25">
      <c r="A101" s="3" t="s">
        <v>8596</v>
      </c>
      <c r="B101" s="3" t="s">
        <v>8634</v>
      </c>
    </row>
    <row r="102" spans="1:2" x14ac:dyDescent="0.25">
      <c r="A102" s="3" t="s">
        <v>8596</v>
      </c>
      <c r="B102" s="3" t="s">
        <v>8634</v>
      </c>
    </row>
    <row r="103" spans="1:2" x14ac:dyDescent="0.25">
      <c r="A103" s="3" t="s">
        <v>8596</v>
      </c>
      <c r="B103" s="3" t="s">
        <v>8635</v>
      </c>
    </row>
    <row r="104" spans="1:2" x14ac:dyDescent="0.25">
      <c r="A104" s="3" t="s">
        <v>8596</v>
      </c>
      <c r="B104" s="3" t="s">
        <v>8635</v>
      </c>
    </row>
    <row r="105" spans="1:2" x14ac:dyDescent="0.25">
      <c r="A105" s="3" t="s">
        <v>8596</v>
      </c>
      <c r="B105" s="3" t="s">
        <v>8636</v>
      </c>
    </row>
    <row r="106" spans="1:2" x14ac:dyDescent="0.25">
      <c r="A106" s="3" t="s">
        <v>8596</v>
      </c>
      <c r="B106" s="3" t="s">
        <v>8637</v>
      </c>
    </row>
    <row r="107" spans="1:2" x14ac:dyDescent="0.25">
      <c r="A107" s="3" t="s">
        <v>8596</v>
      </c>
      <c r="B107" s="3" t="s">
        <v>8637</v>
      </c>
    </row>
    <row r="108" spans="1:2" x14ac:dyDescent="0.25">
      <c r="A108" s="3" t="s">
        <v>8596</v>
      </c>
      <c r="B108" s="3" t="s">
        <v>8637</v>
      </c>
    </row>
    <row r="109" spans="1:2" x14ac:dyDescent="0.25">
      <c r="A109" s="3" t="s">
        <v>8596</v>
      </c>
      <c r="B109" s="3" t="s">
        <v>8637</v>
      </c>
    </row>
    <row r="110" spans="1:2" x14ac:dyDescent="0.25">
      <c r="A110" s="3" t="s">
        <v>8596</v>
      </c>
      <c r="B110" s="3" t="s">
        <v>8637</v>
      </c>
    </row>
    <row r="111" spans="1:2" x14ac:dyDescent="0.25">
      <c r="A111" s="3" t="s">
        <v>8596</v>
      </c>
      <c r="B111" s="3" t="s">
        <v>8637</v>
      </c>
    </row>
    <row r="112" spans="1:2" x14ac:dyDescent="0.25">
      <c r="A112" s="3" t="s">
        <v>8596</v>
      </c>
      <c r="B112" s="3" t="s">
        <v>8637</v>
      </c>
    </row>
    <row r="113" spans="1:2" x14ac:dyDescent="0.25">
      <c r="A113" s="3" t="s">
        <v>8596</v>
      </c>
      <c r="B113" s="3" t="s">
        <v>8638</v>
      </c>
    </row>
    <row r="114" spans="1:2" x14ac:dyDescent="0.25">
      <c r="A114" s="3" t="s">
        <v>8596</v>
      </c>
      <c r="B114" s="3" t="s">
        <v>8638</v>
      </c>
    </row>
    <row r="115" spans="1:2" x14ac:dyDescent="0.25">
      <c r="A115" s="3" t="s">
        <v>8596</v>
      </c>
      <c r="B115" s="3" t="s">
        <v>8639</v>
      </c>
    </row>
    <row r="116" spans="1:2" x14ac:dyDescent="0.25">
      <c r="A116" s="3" t="s">
        <v>8596</v>
      </c>
      <c r="B116" s="3" t="s">
        <v>8639</v>
      </c>
    </row>
    <row r="117" spans="1:2" x14ac:dyDescent="0.25">
      <c r="A117" s="3" t="s">
        <v>8596</v>
      </c>
      <c r="B117" s="3" t="s">
        <v>8639</v>
      </c>
    </row>
    <row r="118" spans="1:2" x14ac:dyDescent="0.25">
      <c r="A118" s="3" t="s">
        <v>8596</v>
      </c>
      <c r="B118" s="3" t="s">
        <v>8640</v>
      </c>
    </row>
    <row r="119" spans="1:2" x14ac:dyDescent="0.25">
      <c r="A119" s="3" t="s">
        <v>8596</v>
      </c>
      <c r="B119" s="3" t="s">
        <v>8641</v>
      </c>
    </row>
    <row r="120" spans="1:2" x14ac:dyDescent="0.25">
      <c r="A120" s="3" t="s">
        <v>8596</v>
      </c>
      <c r="B120" s="3" t="s">
        <v>8641</v>
      </c>
    </row>
    <row r="121" spans="1:2" x14ac:dyDescent="0.25">
      <c r="A121" s="3" t="s">
        <v>8596</v>
      </c>
      <c r="B121" s="3" t="s">
        <v>8641</v>
      </c>
    </row>
    <row r="122" spans="1:2" x14ac:dyDescent="0.25">
      <c r="A122" s="3" t="s">
        <v>8596</v>
      </c>
      <c r="B122" s="3" t="s">
        <v>8642</v>
      </c>
    </row>
    <row r="123" spans="1:2" x14ac:dyDescent="0.25">
      <c r="A123" s="3" t="s">
        <v>8596</v>
      </c>
      <c r="B123" s="3" t="s">
        <v>8642</v>
      </c>
    </row>
    <row r="124" spans="1:2" x14ac:dyDescent="0.25">
      <c r="A124" s="3" t="s">
        <v>8596</v>
      </c>
      <c r="B124" s="3" t="s">
        <v>8642</v>
      </c>
    </row>
    <row r="125" spans="1:2" x14ac:dyDescent="0.25">
      <c r="A125" s="3" t="s">
        <v>8596</v>
      </c>
      <c r="B125" s="3" t="s">
        <v>8642</v>
      </c>
    </row>
    <row r="126" spans="1:2" x14ac:dyDescent="0.25">
      <c r="A126" s="3" t="s">
        <v>8596</v>
      </c>
      <c r="B126" s="3" t="s">
        <v>8642</v>
      </c>
    </row>
    <row r="127" spans="1:2" x14ac:dyDescent="0.25">
      <c r="A127" s="3" t="s">
        <v>8596</v>
      </c>
      <c r="B127" s="3" t="s">
        <v>8642</v>
      </c>
    </row>
    <row r="128" spans="1:2" x14ac:dyDescent="0.25">
      <c r="A128" s="3" t="s">
        <v>8596</v>
      </c>
      <c r="B128" s="3" t="s">
        <v>8643</v>
      </c>
    </row>
    <row r="129" spans="1:2" x14ac:dyDescent="0.25">
      <c r="A129" s="3" t="s">
        <v>8596</v>
      </c>
      <c r="B129" s="3" t="s">
        <v>8644</v>
      </c>
    </row>
    <row r="130" spans="1:2" x14ac:dyDescent="0.25">
      <c r="A130" s="3" t="s">
        <v>8596</v>
      </c>
      <c r="B130" s="3" t="s">
        <v>8644</v>
      </c>
    </row>
    <row r="131" spans="1:2" x14ac:dyDescent="0.25">
      <c r="A131" s="3" t="s">
        <v>8596</v>
      </c>
      <c r="B131" s="3" t="s">
        <v>8645</v>
      </c>
    </row>
    <row r="132" spans="1:2" x14ac:dyDescent="0.25">
      <c r="A132" s="3" t="s">
        <v>8596</v>
      </c>
      <c r="B132" s="3" t="s">
        <v>8645</v>
      </c>
    </row>
    <row r="133" spans="1:2" x14ac:dyDescent="0.25">
      <c r="A133" s="3" t="s">
        <v>8596</v>
      </c>
      <c r="B133" s="3" t="s">
        <v>8646</v>
      </c>
    </row>
    <row r="134" spans="1:2" x14ac:dyDescent="0.25">
      <c r="A134" s="3" t="s">
        <v>8596</v>
      </c>
      <c r="B134" s="3" t="s">
        <v>8646</v>
      </c>
    </row>
    <row r="135" spans="1:2" x14ac:dyDescent="0.25">
      <c r="A135" s="3" t="s">
        <v>8596</v>
      </c>
      <c r="B135" s="3" t="s">
        <v>8647</v>
      </c>
    </row>
    <row r="136" spans="1:2" x14ac:dyDescent="0.25">
      <c r="A136" s="3" t="s">
        <v>8596</v>
      </c>
      <c r="B136" s="3" t="s">
        <v>8647</v>
      </c>
    </row>
    <row r="137" spans="1:2" x14ac:dyDescent="0.25">
      <c r="A137" s="3" t="s">
        <v>8596</v>
      </c>
      <c r="B137" s="3" t="s">
        <v>8647</v>
      </c>
    </row>
    <row r="138" spans="1:2" x14ac:dyDescent="0.25">
      <c r="A138" s="3" t="s">
        <v>8596</v>
      </c>
      <c r="B138" s="3" t="s">
        <v>8647</v>
      </c>
    </row>
    <row r="139" spans="1:2" x14ac:dyDescent="0.25">
      <c r="A139" s="3" t="s">
        <v>8596</v>
      </c>
      <c r="B139" s="3" t="s">
        <v>8648</v>
      </c>
    </row>
    <row r="140" spans="1:2" x14ac:dyDescent="0.25">
      <c r="A140" s="3" t="s">
        <v>8596</v>
      </c>
      <c r="B140" s="3" t="s">
        <v>8649</v>
      </c>
    </row>
    <row r="141" spans="1:2" x14ac:dyDescent="0.25">
      <c r="A141" s="3" t="s">
        <v>8596</v>
      </c>
      <c r="B141" s="3" t="s">
        <v>8649</v>
      </c>
    </row>
    <row r="142" spans="1:2" x14ac:dyDescent="0.25">
      <c r="A142" s="3" t="s">
        <v>8596</v>
      </c>
      <c r="B142" s="3" t="s">
        <v>8649</v>
      </c>
    </row>
    <row r="143" spans="1:2" x14ac:dyDescent="0.25">
      <c r="A143" s="3" t="s">
        <v>8596</v>
      </c>
      <c r="B143" s="3" t="s">
        <v>8650</v>
      </c>
    </row>
    <row r="144" spans="1:2" x14ac:dyDescent="0.25">
      <c r="A144" s="3" t="s">
        <v>8596</v>
      </c>
      <c r="B144" s="3" t="s">
        <v>8650</v>
      </c>
    </row>
    <row r="145" spans="1:2" x14ac:dyDescent="0.25">
      <c r="A145" s="3" t="s">
        <v>8596</v>
      </c>
      <c r="B145" s="3" t="s">
        <v>8651</v>
      </c>
    </row>
    <row r="146" spans="1:2" x14ac:dyDescent="0.25">
      <c r="A146" s="3" t="s">
        <v>8596</v>
      </c>
      <c r="B146" s="3" t="s">
        <v>8651</v>
      </c>
    </row>
    <row r="147" spans="1:2" x14ac:dyDescent="0.25">
      <c r="A147" s="3" t="s">
        <v>8596</v>
      </c>
      <c r="B147" s="3" t="s">
        <v>8652</v>
      </c>
    </row>
    <row r="148" spans="1:2" x14ac:dyDescent="0.25">
      <c r="A148" s="3" t="s">
        <v>8596</v>
      </c>
      <c r="B148" s="3" t="s">
        <v>8652</v>
      </c>
    </row>
    <row r="149" spans="1:2" x14ac:dyDescent="0.25">
      <c r="A149" s="3" t="s">
        <v>8596</v>
      </c>
      <c r="B149" s="3" t="s">
        <v>8652</v>
      </c>
    </row>
    <row r="150" spans="1:2" x14ac:dyDescent="0.25">
      <c r="A150" s="3" t="s">
        <v>8596</v>
      </c>
      <c r="B150" s="3" t="s">
        <v>8652</v>
      </c>
    </row>
    <row r="151" spans="1:2" x14ac:dyDescent="0.25">
      <c r="A151" s="3" t="s">
        <v>8596</v>
      </c>
      <c r="B151" s="3" t="s">
        <v>8652</v>
      </c>
    </row>
    <row r="152" spans="1:2" x14ac:dyDescent="0.25">
      <c r="A152" s="3" t="s">
        <v>8596</v>
      </c>
      <c r="B152" s="3" t="s">
        <v>8652</v>
      </c>
    </row>
    <row r="153" spans="1:2" x14ac:dyDescent="0.25">
      <c r="A153" s="3" t="s">
        <v>8596</v>
      </c>
      <c r="B153" s="3" t="s">
        <v>8653</v>
      </c>
    </row>
    <row r="154" spans="1:2" x14ac:dyDescent="0.25">
      <c r="A154" s="3" t="s">
        <v>8596</v>
      </c>
      <c r="B154" s="3" t="s">
        <v>8654</v>
      </c>
    </row>
    <row r="155" spans="1:2" x14ac:dyDescent="0.25">
      <c r="A155" s="3" t="s">
        <v>8596</v>
      </c>
      <c r="B155" s="3" t="s">
        <v>8654</v>
      </c>
    </row>
    <row r="156" spans="1:2" x14ac:dyDescent="0.25">
      <c r="A156" s="3" t="s">
        <v>8596</v>
      </c>
      <c r="B156" s="3" t="s">
        <v>8654</v>
      </c>
    </row>
    <row r="157" spans="1:2" x14ac:dyDescent="0.25">
      <c r="A157" s="3" t="s">
        <v>8596</v>
      </c>
      <c r="B157" s="3" t="s">
        <v>8654</v>
      </c>
    </row>
    <row r="158" spans="1:2" x14ac:dyDescent="0.25">
      <c r="A158" s="3" t="s">
        <v>8596</v>
      </c>
      <c r="B158" s="3" t="s">
        <v>8654</v>
      </c>
    </row>
    <row r="159" spans="1:2" x14ac:dyDescent="0.25">
      <c r="A159" s="3" t="s">
        <v>8596</v>
      </c>
      <c r="B159" s="3" t="s">
        <v>8655</v>
      </c>
    </row>
    <row r="160" spans="1:2" x14ac:dyDescent="0.25">
      <c r="A160" s="3" t="s">
        <v>8596</v>
      </c>
      <c r="B160" s="3" t="s">
        <v>8655</v>
      </c>
    </row>
    <row r="161" spans="1:2" x14ac:dyDescent="0.25">
      <c r="A161" s="3" t="s">
        <v>8596</v>
      </c>
      <c r="B161" s="3" t="s">
        <v>8656</v>
      </c>
    </row>
    <row r="162" spans="1:2" x14ac:dyDescent="0.25">
      <c r="A162" s="3" t="s">
        <v>8596</v>
      </c>
      <c r="B162" s="3" t="s">
        <v>8657</v>
      </c>
    </row>
    <row r="163" spans="1:2" x14ac:dyDescent="0.25">
      <c r="A163" s="3" t="s">
        <v>8596</v>
      </c>
      <c r="B163" s="3" t="s">
        <v>8657</v>
      </c>
    </row>
    <row r="164" spans="1:2" x14ac:dyDescent="0.25">
      <c r="A164" s="3" t="s">
        <v>8596</v>
      </c>
      <c r="B164" s="3" t="s">
        <v>8657</v>
      </c>
    </row>
    <row r="165" spans="1:2" x14ac:dyDescent="0.25">
      <c r="A165" s="3" t="s">
        <v>8596</v>
      </c>
      <c r="B165" s="3" t="s">
        <v>8657</v>
      </c>
    </row>
    <row r="166" spans="1:2" x14ac:dyDescent="0.25">
      <c r="A166" s="3" t="s">
        <v>8596</v>
      </c>
      <c r="B166" s="3" t="s">
        <v>8658</v>
      </c>
    </row>
    <row r="167" spans="1:2" x14ac:dyDescent="0.25">
      <c r="A167" s="3" t="s">
        <v>8596</v>
      </c>
      <c r="B167" s="3" t="s">
        <v>8658</v>
      </c>
    </row>
    <row r="168" spans="1:2" x14ac:dyDescent="0.25">
      <c r="A168" s="3" t="s">
        <v>8596</v>
      </c>
      <c r="B168" s="3" t="s">
        <v>8659</v>
      </c>
    </row>
    <row r="169" spans="1:2" x14ac:dyDescent="0.25">
      <c r="A169" s="3" t="s">
        <v>8596</v>
      </c>
      <c r="B169" s="3" t="s">
        <v>8659</v>
      </c>
    </row>
    <row r="170" spans="1:2" x14ac:dyDescent="0.25">
      <c r="A170" s="3" t="s">
        <v>8596</v>
      </c>
      <c r="B170" s="3" t="s">
        <v>8660</v>
      </c>
    </row>
    <row r="171" spans="1:2" x14ac:dyDescent="0.25">
      <c r="A171" s="3" t="s">
        <v>8596</v>
      </c>
      <c r="B171" s="3" t="s">
        <v>8660</v>
      </c>
    </row>
    <row r="172" spans="1:2" x14ac:dyDescent="0.25">
      <c r="A172" s="3" t="s">
        <v>8596</v>
      </c>
      <c r="B172" s="3" t="s">
        <v>8660</v>
      </c>
    </row>
    <row r="173" spans="1:2" x14ac:dyDescent="0.25">
      <c r="A173" s="3" t="s">
        <v>8596</v>
      </c>
      <c r="B173" s="3" t="s">
        <v>8661</v>
      </c>
    </row>
    <row r="174" spans="1:2" x14ac:dyDescent="0.25">
      <c r="A174" s="3" t="s">
        <v>8596</v>
      </c>
      <c r="B174" s="3" t="s">
        <v>8662</v>
      </c>
    </row>
    <row r="175" spans="1:2" x14ac:dyDescent="0.25">
      <c r="A175" s="3" t="s">
        <v>8596</v>
      </c>
      <c r="B175" s="3" t="s">
        <v>8662</v>
      </c>
    </row>
    <row r="176" spans="1:2" x14ac:dyDescent="0.25">
      <c r="A176" s="3" t="s">
        <v>8596</v>
      </c>
      <c r="B176" s="3" t="s">
        <v>8662</v>
      </c>
    </row>
    <row r="177" spans="1:2" x14ac:dyDescent="0.25">
      <c r="A177" s="3" t="s">
        <v>8596</v>
      </c>
      <c r="B177" s="3" t="s">
        <v>8663</v>
      </c>
    </row>
    <row r="178" spans="1:2" x14ac:dyDescent="0.25">
      <c r="A178" s="3" t="s">
        <v>8596</v>
      </c>
      <c r="B178" s="3" t="s">
        <v>8663</v>
      </c>
    </row>
    <row r="179" spans="1:2" x14ac:dyDescent="0.25">
      <c r="A179" s="3" t="s">
        <v>8596</v>
      </c>
      <c r="B179" s="3" t="s">
        <v>8664</v>
      </c>
    </row>
    <row r="180" spans="1:2" x14ac:dyDescent="0.25">
      <c r="A180" s="3" t="s">
        <v>8596</v>
      </c>
      <c r="B180" s="3" t="s">
        <v>8664</v>
      </c>
    </row>
    <row r="181" spans="1:2" x14ac:dyDescent="0.25">
      <c r="A181" s="3" t="s">
        <v>8596</v>
      </c>
      <c r="B181" s="3" t="s">
        <v>8665</v>
      </c>
    </row>
    <row r="182" spans="1:2" x14ac:dyDescent="0.25">
      <c r="A182" s="3" t="s">
        <v>8596</v>
      </c>
      <c r="B182" s="3" t="s">
        <v>8665</v>
      </c>
    </row>
    <row r="183" spans="1:2" x14ac:dyDescent="0.25">
      <c r="A183" s="3" t="s">
        <v>8596</v>
      </c>
      <c r="B183" s="3" t="s">
        <v>8665</v>
      </c>
    </row>
    <row r="184" spans="1:2" x14ac:dyDescent="0.25">
      <c r="A184" s="3" t="s">
        <v>8596</v>
      </c>
      <c r="B184" s="3" t="s">
        <v>8665</v>
      </c>
    </row>
    <row r="185" spans="1:2" x14ac:dyDescent="0.25">
      <c r="A185" s="3" t="s">
        <v>8596</v>
      </c>
      <c r="B185" s="3" t="s">
        <v>8665</v>
      </c>
    </row>
    <row r="186" spans="1:2" x14ac:dyDescent="0.25">
      <c r="A186" s="3" t="s">
        <v>8596</v>
      </c>
      <c r="B186" s="3" t="s">
        <v>8666</v>
      </c>
    </row>
    <row r="187" spans="1:2" x14ac:dyDescent="0.25">
      <c r="A187" s="3" t="s">
        <v>8596</v>
      </c>
      <c r="B187" s="3" t="s">
        <v>8666</v>
      </c>
    </row>
    <row r="188" spans="1:2" x14ac:dyDescent="0.25">
      <c r="A188" s="3" t="s">
        <v>8596</v>
      </c>
      <c r="B188" s="3" t="s">
        <v>8666</v>
      </c>
    </row>
    <row r="189" spans="1:2" x14ac:dyDescent="0.25">
      <c r="A189" s="3" t="s">
        <v>8596</v>
      </c>
      <c r="B189" s="3" t="s">
        <v>8667</v>
      </c>
    </row>
    <row r="190" spans="1:2" x14ac:dyDescent="0.25">
      <c r="A190" s="3" t="s">
        <v>8596</v>
      </c>
      <c r="B190" s="3" t="s">
        <v>8667</v>
      </c>
    </row>
    <row r="191" spans="1:2" x14ac:dyDescent="0.25">
      <c r="A191" s="3" t="s">
        <v>8596</v>
      </c>
      <c r="B191" s="3" t="s">
        <v>8668</v>
      </c>
    </row>
    <row r="192" spans="1:2" x14ac:dyDescent="0.25">
      <c r="A192" s="3" t="s">
        <v>8596</v>
      </c>
      <c r="B192" s="3" t="s">
        <v>8668</v>
      </c>
    </row>
    <row r="193" spans="1:2" x14ac:dyDescent="0.25">
      <c r="A193" s="3" t="s">
        <v>8596</v>
      </c>
      <c r="B193" s="3" t="s">
        <v>8668</v>
      </c>
    </row>
    <row r="194" spans="1:2" x14ac:dyDescent="0.25">
      <c r="A194" s="3" t="s">
        <v>8596</v>
      </c>
      <c r="B194" s="3" t="s">
        <v>8669</v>
      </c>
    </row>
    <row r="195" spans="1:2" x14ac:dyDescent="0.25">
      <c r="A195" s="3" t="s">
        <v>8596</v>
      </c>
      <c r="B195" s="3" t="s">
        <v>8669</v>
      </c>
    </row>
    <row r="196" spans="1:2" x14ac:dyDescent="0.25">
      <c r="A196" s="3" t="s">
        <v>8596</v>
      </c>
      <c r="B196" s="3" t="s">
        <v>8669</v>
      </c>
    </row>
    <row r="197" spans="1:2" x14ac:dyDescent="0.25">
      <c r="A197" s="3" t="s">
        <v>8596</v>
      </c>
      <c r="B197" s="3" t="s">
        <v>8669</v>
      </c>
    </row>
    <row r="198" spans="1:2" x14ac:dyDescent="0.25">
      <c r="A198" s="3" t="s">
        <v>8596</v>
      </c>
      <c r="B198" s="3" t="s">
        <v>8670</v>
      </c>
    </row>
    <row r="199" spans="1:2" x14ac:dyDescent="0.25">
      <c r="A199" s="3" t="s">
        <v>8596</v>
      </c>
      <c r="B199" s="3" t="s">
        <v>8670</v>
      </c>
    </row>
    <row r="200" spans="1:2" x14ac:dyDescent="0.25">
      <c r="A200" s="3" t="s">
        <v>8596</v>
      </c>
      <c r="B200" s="3" t="s">
        <v>8671</v>
      </c>
    </row>
    <row r="201" spans="1:2" x14ac:dyDescent="0.25">
      <c r="A201" s="3" t="s">
        <v>8596</v>
      </c>
      <c r="B201" s="3" t="s">
        <v>8672</v>
      </c>
    </row>
    <row r="202" spans="1:2" x14ac:dyDescent="0.25">
      <c r="A202" s="3" t="s">
        <v>8596</v>
      </c>
      <c r="B202" s="3" t="s">
        <v>8672</v>
      </c>
    </row>
    <row r="203" spans="1:2" x14ac:dyDescent="0.25">
      <c r="A203" s="3" t="s">
        <v>8596</v>
      </c>
      <c r="B203" s="3" t="s">
        <v>8673</v>
      </c>
    </row>
    <row r="204" spans="1:2" x14ac:dyDescent="0.25">
      <c r="A204" s="3" t="s">
        <v>8596</v>
      </c>
      <c r="B204" s="3" t="s">
        <v>8674</v>
      </c>
    </row>
    <row r="205" spans="1:2" x14ac:dyDescent="0.25">
      <c r="A205" s="3" t="s">
        <v>8596</v>
      </c>
      <c r="B205" s="3" t="s">
        <v>8674</v>
      </c>
    </row>
    <row r="206" spans="1:2" x14ac:dyDescent="0.25">
      <c r="A206" s="3" t="s">
        <v>8596</v>
      </c>
      <c r="B206" s="3" t="s">
        <v>8674</v>
      </c>
    </row>
    <row r="207" spans="1:2" x14ac:dyDescent="0.25">
      <c r="A207" s="3" t="s">
        <v>8596</v>
      </c>
      <c r="B207" s="3" t="s">
        <v>8674</v>
      </c>
    </row>
    <row r="208" spans="1:2" x14ac:dyDescent="0.25">
      <c r="A208" s="3" t="s">
        <v>8596</v>
      </c>
      <c r="B208" s="3" t="s">
        <v>8675</v>
      </c>
    </row>
    <row r="209" spans="1:2" x14ac:dyDescent="0.25">
      <c r="A209" s="3" t="s">
        <v>8596</v>
      </c>
      <c r="B209" s="3" t="s">
        <v>8675</v>
      </c>
    </row>
    <row r="210" spans="1:2" x14ac:dyDescent="0.25">
      <c r="A210" s="3" t="s">
        <v>8596</v>
      </c>
      <c r="B210" s="3" t="s">
        <v>8675</v>
      </c>
    </row>
    <row r="211" spans="1:2" x14ac:dyDescent="0.25">
      <c r="A211" s="3" t="s">
        <v>8596</v>
      </c>
      <c r="B211" s="3" t="s">
        <v>8675</v>
      </c>
    </row>
    <row r="212" spans="1:2" x14ac:dyDescent="0.25">
      <c r="A212" s="3" t="s">
        <v>8596</v>
      </c>
      <c r="B212" s="3" t="s">
        <v>8676</v>
      </c>
    </row>
    <row r="213" spans="1:2" x14ac:dyDescent="0.25">
      <c r="A213" s="3" t="s">
        <v>8596</v>
      </c>
      <c r="B213" s="3" t="s">
        <v>8676</v>
      </c>
    </row>
    <row r="214" spans="1:2" x14ac:dyDescent="0.25">
      <c r="A214" s="3" t="s">
        <v>8596</v>
      </c>
      <c r="B214" s="3" t="s">
        <v>8676</v>
      </c>
    </row>
    <row r="215" spans="1:2" x14ac:dyDescent="0.25">
      <c r="A215" s="3" t="s">
        <v>8596</v>
      </c>
      <c r="B215" s="3" t="s">
        <v>8676</v>
      </c>
    </row>
    <row r="216" spans="1:2" x14ac:dyDescent="0.25">
      <c r="A216" s="3" t="s">
        <v>8596</v>
      </c>
      <c r="B216" s="3" t="s">
        <v>8676</v>
      </c>
    </row>
    <row r="217" spans="1:2" x14ac:dyDescent="0.25">
      <c r="A217" s="3" t="s">
        <v>8596</v>
      </c>
      <c r="B217" s="3" t="s">
        <v>8677</v>
      </c>
    </row>
    <row r="218" spans="1:2" x14ac:dyDescent="0.25">
      <c r="A218" s="3" t="s">
        <v>8596</v>
      </c>
      <c r="B218" s="3" t="s">
        <v>8677</v>
      </c>
    </row>
    <row r="219" spans="1:2" x14ac:dyDescent="0.25">
      <c r="A219" s="3" t="s">
        <v>8596</v>
      </c>
      <c r="B219" s="3" t="s">
        <v>8677</v>
      </c>
    </row>
    <row r="220" spans="1:2" x14ac:dyDescent="0.25">
      <c r="A220" s="3" t="s">
        <v>8596</v>
      </c>
      <c r="B220" s="3" t="s">
        <v>8677</v>
      </c>
    </row>
    <row r="221" spans="1:2" x14ac:dyDescent="0.25">
      <c r="A221" s="3" t="s">
        <v>8596</v>
      </c>
      <c r="B221" s="3" t="s">
        <v>8678</v>
      </c>
    </row>
    <row r="222" spans="1:2" x14ac:dyDescent="0.25">
      <c r="A222" s="3" t="s">
        <v>8596</v>
      </c>
      <c r="B222" s="3" t="s">
        <v>8678</v>
      </c>
    </row>
    <row r="223" spans="1:2" x14ac:dyDescent="0.25">
      <c r="A223" s="3" t="s">
        <v>8596</v>
      </c>
      <c r="B223" s="3" t="s">
        <v>8679</v>
      </c>
    </row>
    <row r="224" spans="1:2" x14ac:dyDescent="0.25">
      <c r="A224" s="3" t="s">
        <v>8596</v>
      </c>
      <c r="B224" s="3" t="s">
        <v>8679</v>
      </c>
    </row>
    <row r="225" spans="1:2" x14ac:dyDescent="0.25">
      <c r="A225" s="3" t="s">
        <v>8596</v>
      </c>
      <c r="B225" s="3" t="s">
        <v>8679</v>
      </c>
    </row>
    <row r="226" spans="1:2" x14ac:dyDescent="0.25">
      <c r="A226" s="3" t="s">
        <v>8596</v>
      </c>
      <c r="B226" s="3" t="s">
        <v>8680</v>
      </c>
    </row>
    <row r="227" spans="1:2" x14ac:dyDescent="0.25">
      <c r="A227" s="3" t="s">
        <v>8596</v>
      </c>
      <c r="B227" s="3" t="s">
        <v>8680</v>
      </c>
    </row>
    <row r="228" spans="1:2" x14ac:dyDescent="0.25">
      <c r="A228" s="3" t="s">
        <v>8596</v>
      </c>
      <c r="B228" s="3" t="s">
        <v>8681</v>
      </c>
    </row>
    <row r="229" spans="1:2" x14ac:dyDescent="0.25">
      <c r="A229" s="3" t="s">
        <v>8596</v>
      </c>
      <c r="B229" s="3" t="s">
        <v>8682</v>
      </c>
    </row>
    <row r="230" spans="1:2" x14ac:dyDescent="0.25">
      <c r="A230" s="3" t="s">
        <v>8596</v>
      </c>
      <c r="B230" s="3" t="s">
        <v>8682</v>
      </c>
    </row>
    <row r="231" spans="1:2" x14ac:dyDescent="0.25">
      <c r="A231" s="3" t="s">
        <v>8596</v>
      </c>
      <c r="B231" s="3" t="s">
        <v>8682</v>
      </c>
    </row>
    <row r="232" spans="1:2" x14ac:dyDescent="0.25">
      <c r="A232" s="3" t="s">
        <v>8596</v>
      </c>
      <c r="B232" s="3" t="s">
        <v>8682</v>
      </c>
    </row>
    <row r="233" spans="1:2" x14ac:dyDescent="0.25">
      <c r="A233" s="3" t="s">
        <v>8596</v>
      </c>
      <c r="B233" s="3" t="s">
        <v>8683</v>
      </c>
    </row>
    <row r="234" spans="1:2" x14ac:dyDescent="0.25">
      <c r="A234" s="3" t="s">
        <v>8596</v>
      </c>
      <c r="B234" s="3" t="s">
        <v>8683</v>
      </c>
    </row>
    <row r="235" spans="1:2" x14ac:dyDescent="0.25">
      <c r="A235" s="3" t="s">
        <v>8596</v>
      </c>
      <c r="B235" s="3" t="s">
        <v>8684</v>
      </c>
    </row>
    <row r="236" spans="1:2" x14ac:dyDescent="0.25">
      <c r="A236" s="3" t="s">
        <v>8596</v>
      </c>
      <c r="B236" s="3" t="s">
        <v>8685</v>
      </c>
    </row>
    <row r="237" spans="1:2" x14ac:dyDescent="0.25">
      <c r="A237" s="3" t="s">
        <v>8596</v>
      </c>
      <c r="B237" s="3" t="s">
        <v>8686</v>
      </c>
    </row>
    <row r="238" spans="1:2" x14ac:dyDescent="0.25">
      <c r="A238" s="3" t="s">
        <v>8596</v>
      </c>
      <c r="B238" s="3" t="s">
        <v>8687</v>
      </c>
    </row>
    <row r="239" spans="1:2" x14ac:dyDescent="0.25">
      <c r="A239" s="3" t="s">
        <v>8596</v>
      </c>
      <c r="B239" s="3" t="s">
        <v>8687</v>
      </c>
    </row>
    <row r="240" spans="1:2" x14ac:dyDescent="0.25">
      <c r="A240" s="3" t="s">
        <v>8596</v>
      </c>
      <c r="B240" s="3" t="s">
        <v>8688</v>
      </c>
    </row>
    <row r="241" spans="1:2" x14ac:dyDescent="0.25">
      <c r="A241" s="3" t="s">
        <v>8596</v>
      </c>
      <c r="B241" s="3" t="s">
        <v>8689</v>
      </c>
    </row>
    <row r="242" spans="1:2" x14ac:dyDescent="0.25">
      <c r="A242" s="3" t="s">
        <v>8596</v>
      </c>
      <c r="B242" s="3" t="s">
        <v>8689</v>
      </c>
    </row>
    <row r="243" spans="1:2" x14ac:dyDescent="0.25">
      <c r="A243" s="3" t="s">
        <v>8596</v>
      </c>
      <c r="B243" s="3" t="s">
        <v>8689</v>
      </c>
    </row>
    <row r="244" spans="1:2" x14ac:dyDescent="0.25">
      <c r="A244" s="3" t="s">
        <v>8596</v>
      </c>
      <c r="B244" s="3" t="s">
        <v>8689</v>
      </c>
    </row>
    <row r="245" spans="1:2" x14ac:dyDescent="0.25">
      <c r="A245" s="3" t="s">
        <v>8596</v>
      </c>
      <c r="B245" s="3" t="s">
        <v>8690</v>
      </c>
    </row>
    <row r="246" spans="1:2" x14ac:dyDescent="0.25">
      <c r="A246" s="3" t="s">
        <v>8596</v>
      </c>
      <c r="B246" s="3" t="s">
        <v>8690</v>
      </c>
    </row>
    <row r="247" spans="1:2" x14ac:dyDescent="0.25">
      <c r="A247" s="3" t="s">
        <v>8596</v>
      </c>
      <c r="B247" s="3" t="s">
        <v>8690</v>
      </c>
    </row>
    <row r="248" spans="1:2" x14ac:dyDescent="0.25">
      <c r="A248" s="3" t="s">
        <v>8596</v>
      </c>
      <c r="B248" s="3" t="s">
        <v>8691</v>
      </c>
    </row>
    <row r="249" spans="1:2" x14ac:dyDescent="0.25">
      <c r="A249" s="3" t="s">
        <v>8596</v>
      </c>
      <c r="B249" s="3" t="s">
        <v>8692</v>
      </c>
    </row>
    <row r="250" spans="1:2" x14ac:dyDescent="0.25">
      <c r="A250" s="3" t="s">
        <v>8596</v>
      </c>
      <c r="B250" s="3" t="s">
        <v>8692</v>
      </c>
    </row>
    <row r="251" spans="1:2" x14ac:dyDescent="0.25">
      <c r="A251" s="3" t="s">
        <v>8596</v>
      </c>
      <c r="B251" s="3" t="s">
        <v>8693</v>
      </c>
    </row>
    <row r="252" spans="1:2" x14ac:dyDescent="0.25">
      <c r="A252" s="3" t="s">
        <v>8596</v>
      </c>
      <c r="B252" s="3" t="s">
        <v>8693</v>
      </c>
    </row>
    <row r="253" spans="1:2" x14ac:dyDescent="0.25">
      <c r="A253" s="3" t="s">
        <v>8596</v>
      </c>
      <c r="B253" s="3" t="s">
        <v>8693</v>
      </c>
    </row>
    <row r="254" spans="1:2" x14ac:dyDescent="0.25">
      <c r="A254" s="3" t="s">
        <v>8596</v>
      </c>
      <c r="B254" s="3" t="s">
        <v>8693</v>
      </c>
    </row>
    <row r="255" spans="1:2" x14ac:dyDescent="0.25">
      <c r="A255" s="3" t="s">
        <v>8596</v>
      </c>
      <c r="B255" s="3" t="s">
        <v>8693</v>
      </c>
    </row>
    <row r="256" spans="1:2" x14ac:dyDescent="0.25">
      <c r="A256" s="3" t="s">
        <v>8596</v>
      </c>
      <c r="B256" s="3" t="s">
        <v>8693</v>
      </c>
    </row>
    <row r="257" spans="1:2" x14ac:dyDescent="0.25">
      <c r="A257" s="3" t="s">
        <v>8596</v>
      </c>
      <c r="B257" s="3" t="s">
        <v>8693</v>
      </c>
    </row>
    <row r="258" spans="1:2" x14ac:dyDescent="0.25">
      <c r="A258" s="3" t="s">
        <v>8596</v>
      </c>
      <c r="B258" s="3" t="s">
        <v>8693</v>
      </c>
    </row>
    <row r="259" spans="1:2" x14ac:dyDescent="0.25">
      <c r="A259" s="3" t="s">
        <v>8596</v>
      </c>
      <c r="B259" s="3" t="s">
        <v>8693</v>
      </c>
    </row>
    <row r="260" spans="1:2" x14ac:dyDescent="0.25">
      <c r="A260" s="3" t="s">
        <v>8596</v>
      </c>
      <c r="B260" s="3" t="s">
        <v>8694</v>
      </c>
    </row>
    <row r="261" spans="1:2" x14ac:dyDescent="0.25">
      <c r="A261" s="3" t="s">
        <v>8596</v>
      </c>
      <c r="B261" s="3" t="s">
        <v>8694</v>
      </c>
    </row>
    <row r="262" spans="1:2" x14ac:dyDescent="0.25">
      <c r="A262" s="3" t="s">
        <v>8596</v>
      </c>
      <c r="B262" s="3" t="s">
        <v>8695</v>
      </c>
    </row>
    <row r="263" spans="1:2" x14ac:dyDescent="0.25">
      <c r="A263" s="3" t="s">
        <v>8596</v>
      </c>
      <c r="B263" s="3" t="s">
        <v>8695</v>
      </c>
    </row>
    <row r="264" spans="1:2" x14ac:dyDescent="0.25">
      <c r="A264" s="3" t="s">
        <v>8596</v>
      </c>
      <c r="B264" s="3" t="s">
        <v>8695</v>
      </c>
    </row>
    <row r="265" spans="1:2" x14ac:dyDescent="0.25">
      <c r="A265" s="3" t="s">
        <v>8596</v>
      </c>
      <c r="B265" s="3" t="s">
        <v>8696</v>
      </c>
    </row>
    <row r="266" spans="1:2" x14ac:dyDescent="0.25">
      <c r="A266" s="3" t="s">
        <v>8596</v>
      </c>
      <c r="B266" s="3" t="s">
        <v>8696</v>
      </c>
    </row>
    <row r="267" spans="1:2" x14ac:dyDescent="0.25">
      <c r="A267" s="3" t="s">
        <v>8596</v>
      </c>
      <c r="B267" s="3" t="s">
        <v>8696</v>
      </c>
    </row>
    <row r="268" spans="1:2" x14ac:dyDescent="0.25">
      <c r="A268" s="3" t="s">
        <v>8596</v>
      </c>
      <c r="B268" s="3" t="s">
        <v>8696</v>
      </c>
    </row>
    <row r="269" spans="1:2" x14ac:dyDescent="0.25">
      <c r="A269" s="3" t="s">
        <v>8596</v>
      </c>
      <c r="B269" s="3" t="s">
        <v>8696</v>
      </c>
    </row>
    <row r="270" spans="1:2" x14ac:dyDescent="0.25">
      <c r="A270" s="3" t="s">
        <v>8596</v>
      </c>
      <c r="B270" s="3" t="s">
        <v>8696</v>
      </c>
    </row>
    <row r="271" spans="1:2" x14ac:dyDescent="0.25">
      <c r="A271" s="3" t="s">
        <v>8596</v>
      </c>
      <c r="B271" s="3" t="s">
        <v>8697</v>
      </c>
    </row>
    <row r="272" spans="1:2" x14ac:dyDescent="0.25">
      <c r="A272" s="3" t="s">
        <v>8596</v>
      </c>
      <c r="B272" s="3" t="s">
        <v>8698</v>
      </c>
    </row>
    <row r="273" spans="1:2" x14ac:dyDescent="0.25">
      <c r="A273" s="3" t="s">
        <v>8596</v>
      </c>
      <c r="B273" s="3" t="s">
        <v>8698</v>
      </c>
    </row>
    <row r="274" spans="1:2" x14ac:dyDescent="0.25">
      <c r="A274" s="3" t="s">
        <v>8596</v>
      </c>
      <c r="B274" s="3" t="s">
        <v>8699</v>
      </c>
    </row>
    <row r="275" spans="1:2" x14ac:dyDescent="0.25">
      <c r="A275" s="3" t="s">
        <v>8596</v>
      </c>
      <c r="B275" s="3" t="s">
        <v>8700</v>
      </c>
    </row>
    <row r="276" spans="1:2" x14ac:dyDescent="0.25">
      <c r="A276" s="3" t="s">
        <v>8596</v>
      </c>
      <c r="B276" s="3" t="s">
        <v>8700</v>
      </c>
    </row>
    <row r="277" spans="1:2" x14ac:dyDescent="0.25">
      <c r="A277" s="3" t="s">
        <v>8596</v>
      </c>
      <c r="B277" s="3" t="s">
        <v>8701</v>
      </c>
    </row>
    <row r="278" spans="1:2" x14ac:dyDescent="0.25">
      <c r="A278" s="3" t="s">
        <v>8596</v>
      </c>
      <c r="B278" s="3" t="s">
        <v>8701</v>
      </c>
    </row>
    <row r="279" spans="1:2" x14ac:dyDescent="0.25">
      <c r="A279" s="3" t="s">
        <v>8596</v>
      </c>
      <c r="B279" s="3" t="s">
        <v>8701</v>
      </c>
    </row>
    <row r="280" spans="1:2" x14ac:dyDescent="0.25">
      <c r="A280" s="3" t="s">
        <v>8596</v>
      </c>
      <c r="B280" s="3" t="s">
        <v>8701</v>
      </c>
    </row>
    <row r="281" spans="1:2" x14ac:dyDescent="0.25">
      <c r="A281" s="3" t="s">
        <v>8596</v>
      </c>
      <c r="B281" s="3" t="s">
        <v>8701</v>
      </c>
    </row>
    <row r="282" spans="1:2" x14ac:dyDescent="0.25">
      <c r="A282" s="3" t="s">
        <v>8596</v>
      </c>
      <c r="B282" s="3" t="s">
        <v>8701</v>
      </c>
    </row>
    <row r="283" spans="1:2" x14ac:dyDescent="0.25">
      <c r="A283" s="3" t="s">
        <v>8596</v>
      </c>
      <c r="B283" s="3" t="s">
        <v>8702</v>
      </c>
    </row>
    <row r="284" spans="1:2" x14ac:dyDescent="0.25">
      <c r="A284" s="3" t="s">
        <v>8596</v>
      </c>
      <c r="B284" s="3" t="s">
        <v>8702</v>
      </c>
    </row>
    <row r="285" spans="1:2" x14ac:dyDescent="0.25">
      <c r="A285" s="3" t="s">
        <v>8596</v>
      </c>
      <c r="B285" s="3" t="s">
        <v>8702</v>
      </c>
    </row>
    <row r="286" spans="1:2" x14ac:dyDescent="0.25">
      <c r="A286" s="3" t="s">
        <v>8596</v>
      </c>
      <c r="B286" s="3" t="s">
        <v>8703</v>
      </c>
    </row>
    <row r="287" spans="1:2" x14ac:dyDescent="0.25">
      <c r="A287" s="3" t="s">
        <v>8596</v>
      </c>
      <c r="B287" s="3" t="s">
        <v>8703</v>
      </c>
    </row>
    <row r="288" spans="1:2" x14ac:dyDescent="0.25">
      <c r="A288" s="3" t="s">
        <v>8596</v>
      </c>
      <c r="B288" s="3" t="s">
        <v>8703</v>
      </c>
    </row>
    <row r="289" spans="1:2" x14ac:dyDescent="0.25">
      <c r="A289" s="3" t="s">
        <v>8596</v>
      </c>
      <c r="B289" s="3" t="s">
        <v>8703</v>
      </c>
    </row>
    <row r="290" spans="1:2" x14ac:dyDescent="0.25">
      <c r="A290" s="3" t="s">
        <v>8596</v>
      </c>
      <c r="B290" s="3" t="s">
        <v>8703</v>
      </c>
    </row>
    <row r="291" spans="1:2" x14ac:dyDescent="0.25">
      <c r="A291" s="3" t="s">
        <v>8596</v>
      </c>
      <c r="B291" s="3" t="s">
        <v>8704</v>
      </c>
    </row>
    <row r="292" spans="1:2" x14ac:dyDescent="0.25">
      <c r="A292" s="3" t="s">
        <v>8596</v>
      </c>
      <c r="B292" s="3" t="s">
        <v>8704</v>
      </c>
    </row>
    <row r="293" spans="1:2" x14ac:dyDescent="0.25">
      <c r="A293" s="3" t="s">
        <v>8596</v>
      </c>
      <c r="B293" s="3" t="s">
        <v>8704</v>
      </c>
    </row>
    <row r="294" spans="1:2" x14ac:dyDescent="0.25">
      <c r="A294" s="3" t="s">
        <v>8596</v>
      </c>
      <c r="B294" s="3" t="s">
        <v>8704</v>
      </c>
    </row>
    <row r="295" spans="1:2" x14ac:dyDescent="0.25">
      <c r="A295" s="3" t="s">
        <v>8596</v>
      </c>
      <c r="B295" s="3" t="s">
        <v>8704</v>
      </c>
    </row>
    <row r="296" spans="1:2" x14ac:dyDescent="0.25">
      <c r="A296" s="3" t="s">
        <v>8596</v>
      </c>
      <c r="B296" s="3" t="s">
        <v>8704</v>
      </c>
    </row>
    <row r="297" spans="1:2" x14ac:dyDescent="0.25">
      <c r="A297" s="3" t="s">
        <v>8596</v>
      </c>
      <c r="B297" s="3" t="s">
        <v>8704</v>
      </c>
    </row>
    <row r="298" spans="1:2" x14ac:dyDescent="0.25">
      <c r="A298" s="3" t="s">
        <v>8596</v>
      </c>
      <c r="B298" s="3" t="s">
        <v>8705</v>
      </c>
    </row>
    <row r="299" spans="1:2" x14ac:dyDescent="0.25">
      <c r="A299" s="3" t="s">
        <v>8596</v>
      </c>
      <c r="B299" s="3" t="s">
        <v>8705</v>
      </c>
    </row>
    <row r="300" spans="1:2" x14ac:dyDescent="0.25">
      <c r="A300" s="3" t="s">
        <v>8596</v>
      </c>
      <c r="B300" s="3" t="s">
        <v>8705</v>
      </c>
    </row>
    <row r="301" spans="1:2" x14ac:dyDescent="0.25">
      <c r="A301" s="3" t="s">
        <v>8596</v>
      </c>
      <c r="B301" s="3" t="s">
        <v>8706</v>
      </c>
    </row>
    <row r="302" spans="1:2" x14ac:dyDescent="0.25">
      <c r="A302" s="3" t="s">
        <v>8596</v>
      </c>
      <c r="B302" s="3" t="s">
        <v>8707</v>
      </c>
    </row>
    <row r="303" spans="1:2" x14ac:dyDescent="0.25">
      <c r="A303" s="3" t="s">
        <v>8596</v>
      </c>
      <c r="B303" s="3" t="s">
        <v>8708</v>
      </c>
    </row>
    <row r="304" spans="1:2" x14ac:dyDescent="0.25">
      <c r="A304" s="3" t="s">
        <v>8596</v>
      </c>
      <c r="B304" s="3" t="s">
        <v>8708</v>
      </c>
    </row>
    <row r="305" spans="1:2" x14ac:dyDescent="0.25">
      <c r="A305" s="3" t="s">
        <v>8596</v>
      </c>
      <c r="B305" s="3" t="s">
        <v>8708</v>
      </c>
    </row>
    <row r="306" spans="1:2" x14ac:dyDescent="0.25">
      <c r="A306" s="3" t="s">
        <v>8596</v>
      </c>
      <c r="B306" s="3" t="s">
        <v>8708</v>
      </c>
    </row>
    <row r="307" spans="1:2" x14ac:dyDescent="0.25">
      <c r="A307" s="3" t="s">
        <v>8596</v>
      </c>
      <c r="B307" s="3" t="s">
        <v>8709</v>
      </c>
    </row>
    <row r="308" spans="1:2" x14ac:dyDescent="0.25">
      <c r="A308" s="3" t="s">
        <v>8596</v>
      </c>
      <c r="B308" s="3" t="s">
        <v>8709</v>
      </c>
    </row>
    <row r="309" spans="1:2" x14ac:dyDescent="0.25">
      <c r="A309" s="3" t="s">
        <v>8596</v>
      </c>
      <c r="B309" s="3" t="s">
        <v>8709</v>
      </c>
    </row>
    <row r="310" spans="1:2" x14ac:dyDescent="0.25">
      <c r="A310" s="3" t="s">
        <v>8596</v>
      </c>
      <c r="B310" s="3" t="s">
        <v>8709</v>
      </c>
    </row>
    <row r="311" spans="1:2" x14ac:dyDescent="0.25">
      <c r="A311" s="3" t="s">
        <v>8596</v>
      </c>
      <c r="B311" s="3" t="s">
        <v>8709</v>
      </c>
    </row>
    <row r="312" spans="1:2" x14ac:dyDescent="0.25">
      <c r="A312" s="3" t="s">
        <v>8596</v>
      </c>
      <c r="B312" s="3" t="s">
        <v>8710</v>
      </c>
    </row>
    <row r="313" spans="1:2" x14ac:dyDescent="0.25">
      <c r="A313" s="3" t="s">
        <v>8596</v>
      </c>
      <c r="B313" s="3" t="s">
        <v>8710</v>
      </c>
    </row>
    <row r="314" spans="1:2" x14ac:dyDescent="0.25">
      <c r="A314" s="3" t="s">
        <v>8596</v>
      </c>
      <c r="B314" s="3" t="s">
        <v>8711</v>
      </c>
    </row>
    <row r="315" spans="1:2" x14ac:dyDescent="0.25">
      <c r="A315" s="3" t="s">
        <v>8596</v>
      </c>
      <c r="B315" s="3" t="s">
        <v>8711</v>
      </c>
    </row>
    <row r="316" spans="1:2" x14ac:dyDescent="0.25">
      <c r="A316" s="3" t="s">
        <v>8596</v>
      </c>
      <c r="B316" s="3" t="s">
        <v>8712</v>
      </c>
    </row>
    <row r="317" spans="1:2" x14ac:dyDescent="0.25">
      <c r="A317" s="3" t="s">
        <v>8596</v>
      </c>
      <c r="B317" s="3" t="s">
        <v>8712</v>
      </c>
    </row>
    <row r="318" spans="1:2" x14ac:dyDescent="0.25">
      <c r="A318" s="3" t="s">
        <v>8596</v>
      </c>
      <c r="B318" s="3" t="s">
        <v>8712</v>
      </c>
    </row>
    <row r="319" spans="1:2" x14ac:dyDescent="0.25">
      <c r="A319" s="3" t="s">
        <v>8596</v>
      </c>
      <c r="B319" s="3" t="s">
        <v>8713</v>
      </c>
    </row>
    <row r="320" spans="1:2" x14ac:dyDescent="0.25">
      <c r="A320" s="3" t="s">
        <v>8596</v>
      </c>
      <c r="B320" s="3" t="s">
        <v>8714</v>
      </c>
    </row>
    <row r="321" spans="1:2" x14ac:dyDescent="0.25">
      <c r="A321" s="3" t="s">
        <v>8596</v>
      </c>
      <c r="B321" s="3" t="s">
        <v>8715</v>
      </c>
    </row>
    <row r="322" spans="1:2" x14ac:dyDescent="0.25">
      <c r="A322" s="3" t="s">
        <v>8596</v>
      </c>
      <c r="B322" s="3" t="s">
        <v>8716</v>
      </c>
    </row>
    <row r="323" spans="1:2" x14ac:dyDescent="0.25">
      <c r="A323" s="3" t="s">
        <v>8596</v>
      </c>
      <c r="B323" s="3" t="s">
        <v>8717</v>
      </c>
    </row>
    <row r="324" spans="1:2" x14ac:dyDescent="0.25">
      <c r="A324" s="3" t="s">
        <v>8596</v>
      </c>
      <c r="B324" s="3" t="s">
        <v>8718</v>
      </c>
    </row>
    <row r="325" spans="1:2" x14ac:dyDescent="0.25">
      <c r="A325" s="3" t="s">
        <v>8596</v>
      </c>
      <c r="B325" s="3" t="s">
        <v>8719</v>
      </c>
    </row>
    <row r="326" spans="1:2" x14ac:dyDescent="0.25">
      <c r="A326" s="3" t="s">
        <v>8596</v>
      </c>
      <c r="B326" s="3" t="s">
        <v>8719</v>
      </c>
    </row>
    <row r="327" spans="1:2" x14ac:dyDescent="0.25">
      <c r="A327" s="3" t="s">
        <v>8596</v>
      </c>
      <c r="B327" s="3" t="s">
        <v>8719</v>
      </c>
    </row>
    <row r="328" spans="1:2" x14ac:dyDescent="0.25">
      <c r="A328" s="3" t="s">
        <v>8596</v>
      </c>
      <c r="B328" s="3" t="s">
        <v>8720</v>
      </c>
    </row>
    <row r="329" spans="1:2" x14ac:dyDescent="0.25">
      <c r="A329" s="3" t="s">
        <v>8596</v>
      </c>
      <c r="B329" s="3" t="s">
        <v>8720</v>
      </c>
    </row>
    <row r="330" spans="1:2" x14ac:dyDescent="0.25">
      <c r="A330" s="3" t="s">
        <v>8596</v>
      </c>
      <c r="B330" s="3" t="s">
        <v>8720</v>
      </c>
    </row>
    <row r="331" spans="1:2" x14ac:dyDescent="0.25">
      <c r="A331" s="3" t="s">
        <v>8596</v>
      </c>
      <c r="B331" s="3" t="s">
        <v>8720</v>
      </c>
    </row>
    <row r="332" spans="1:2" x14ac:dyDescent="0.25">
      <c r="A332" s="3" t="s">
        <v>8596</v>
      </c>
      <c r="B332" s="3" t="s">
        <v>8720</v>
      </c>
    </row>
    <row r="333" spans="1:2" x14ac:dyDescent="0.25">
      <c r="A333" s="3" t="s">
        <v>8596</v>
      </c>
      <c r="B333" s="3" t="s">
        <v>8720</v>
      </c>
    </row>
    <row r="334" spans="1:2" x14ac:dyDescent="0.25">
      <c r="A334" s="3" t="s">
        <v>8596</v>
      </c>
      <c r="B334" s="3" t="s">
        <v>8721</v>
      </c>
    </row>
    <row r="335" spans="1:2" x14ac:dyDescent="0.25">
      <c r="A335" s="3" t="s">
        <v>8596</v>
      </c>
      <c r="B335" s="3" t="s">
        <v>8721</v>
      </c>
    </row>
    <row r="336" spans="1:2" x14ac:dyDescent="0.25">
      <c r="A336" s="3" t="s">
        <v>8596</v>
      </c>
      <c r="B336" s="3" t="s">
        <v>8721</v>
      </c>
    </row>
    <row r="337" spans="1:2" x14ac:dyDescent="0.25">
      <c r="A337" s="3" t="s">
        <v>8596</v>
      </c>
      <c r="B337" s="3" t="s">
        <v>8722</v>
      </c>
    </row>
    <row r="338" spans="1:2" x14ac:dyDescent="0.25">
      <c r="A338" s="3" t="s">
        <v>8596</v>
      </c>
      <c r="B338" s="3" t="s">
        <v>8722</v>
      </c>
    </row>
    <row r="339" spans="1:2" x14ac:dyDescent="0.25">
      <c r="A339" s="3" t="s">
        <v>8596</v>
      </c>
      <c r="B339" s="3" t="s">
        <v>8722</v>
      </c>
    </row>
    <row r="340" spans="1:2" x14ac:dyDescent="0.25">
      <c r="A340" s="3" t="s">
        <v>8596</v>
      </c>
      <c r="B340" s="3" t="s">
        <v>8723</v>
      </c>
    </row>
    <row r="341" spans="1:2" x14ac:dyDescent="0.25">
      <c r="A341" s="3" t="s">
        <v>8596</v>
      </c>
      <c r="B341" s="3" t="s">
        <v>8723</v>
      </c>
    </row>
    <row r="342" spans="1:2" x14ac:dyDescent="0.25">
      <c r="A342" s="3" t="s">
        <v>8596</v>
      </c>
      <c r="B342" s="3" t="s">
        <v>8724</v>
      </c>
    </row>
    <row r="343" spans="1:2" x14ac:dyDescent="0.25">
      <c r="A343" s="3" t="s">
        <v>8596</v>
      </c>
      <c r="B343" s="3" t="s">
        <v>8725</v>
      </c>
    </row>
    <row r="344" spans="1:2" x14ac:dyDescent="0.25">
      <c r="A344" s="3" t="s">
        <v>8596</v>
      </c>
      <c r="B344" s="3" t="s">
        <v>8726</v>
      </c>
    </row>
    <row r="345" spans="1:2" x14ac:dyDescent="0.25">
      <c r="A345" s="3" t="s">
        <v>8596</v>
      </c>
      <c r="B345" s="3" t="s">
        <v>8726</v>
      </c>
    </row>
    <row r="346" spans="1:2" x14ac:dyDescent="0.25">
      <c r="A346" s="3" t="s">
        <v>8596</v>
      </c>
      <c r="B346" s="3" t="s">
        <v>8727</v>
      </c>
    </row>
    <row r="347" spans="1:2" x14ac:dyDescent="0.25">
      <c r="A347" s="3" t="s">
        <v>8596</v>
      </c>
      <c r="B347" s="3" t="s">
        <v>8728</v>
      </c>
    </row>
    <row r="348" spans="1:2" x14ac:dyDescent="0.25">
      <c r="A348" s="3" t="s">
        <v>8596</v>
      </c>
      <c r="B348" s="3" t="s">
        <v>8728</v>
      </c>
    </row>
    <row r="349" spans="1:2" x14ac:dyDescent="0.25">
      <c r="A349" s="3" t="s">
        <v>8596</v>
      </c>
      <c r="B349" s="3" t="s">
        <v>8729</v>
      </c>
    </row>
    <row r="350" spans="1:2" x14ac:dyDescent="0.25">
      <c r="A350" s="3" t="s">
        <v>8596</v>
      </c>
      <c r="B350" s="3" t="s">
        <v>8729</v>
      </c>
    </row>
    <row r="351" spans="1:2" x14ac:dyDescent="0.25">
      <c r="A351" s="3" t="s">
        <v>8596</v>
      </c>
      <c r="B351" s="3" t="s">
        <v>8729</v>
      </c>
    </row>
    <row r="352" spans="1:2" x14ac:dyDescent="0.25">
      <c r="A352" s="3" t="s">
        <v>8596</v>
      </c>
      <c r="B352" s="3" t="s">
        <v>8729</v>
      </c>
    </row>
    <row r="353" spans="1:2" x14ac:dyDescent="0.25">
      <c r="A353" s="3" t="s">
        <v>8596</v>
      </c>
      <c r="B353" s="3" t="s">
        <v>8729</v>
      </c>
    </row>
    <row r="354" spans="1:2" x14ac:dyDescent="0.25">
      <c r="A354" s="3" t="s">
        <v>8596</v>
      </c>
      <c r="B354" s="3" t="s">
        <v>8730</v>
      </c>
    </row>
    <row r="355" spans="1:2" x14ac:dyDescent="0.25">
      <c r="A355" s="3" t="s">
        <v>8596</v>
      </c>
      <c r="B355" s="3" t="s">
        <v>8731</v>
      </c>
    </row>
    <row r="356" spans="1:2" x14ac:dyDescent="0.25">
      <c r="A356" s="3" t="s">
        <v>8596</v>
      </c>
      <c r="B356" s="3" t="s">
        <v>8732</v>
      </c>
    </row>
    <row r="357" spans="1:2" x14ac:dyDescent="0.25">
      <c r="A357" s="3" t="s">
        <v>8596</v>
      </c>
      <c r="B357" s="3" t="s">
        <v>8733</v>
      </c>
    </row>
    <row r="358" spans="1:2" x14ac:dyDescent="0.25">
      <c r="A358" s="3" t="s">
        <v>8596</v>
      </c>
      <c r="B358" s="3" t="s">
        <v>8733</v>
      </c>
    </row>
    <row r="359" spans="1:2" x14ac:dyDescent="0.25">
      <c r="A359" s="3" t="s">
        <v>8596</v>
      </c>
      <c r="B359" s="3" t="s">
        <v>8733</v>
      </c>
    </row>
    <row r="360" spans="1:2" x14ac:dyDescent="0.25">
      <c r="A360" s="3" t="s">
        <v>8596</v>
      </c>
      <c r="B360" s="3" t="s">
        <v>8734</v>
      </c>
    </row>
    <row r="361" spans="1:2" x14ac:dyDescent="0.25">
      <c r="A361" s="3" t="s">
        <v>8596</v>
      </c>
      <c r="B361" s="3" t="s">
        <v>8734</v>
      </c>
    </row>
    <row r="362" spans="1:2" x14ac:dyDescent="0.25">
      <c r="A362" s="3" t="s">
        <v>8596</v>
      </c>
      <c r="B362" s="3" t="s">
        <v>8735</v>
      </c>
    </row>
    <row r="363" spans="1:2" x14ac:dyDescent="0.25">
      <c r="A363" s="3" t="s">
        <v>8596</v>
      </c>
      <c r="B363" s="3" t="s">
        <v>8735</v>
      </c>
    </row>
    <row r="364" spans="1:2" x14ac:dyDescent="0.25">
      <c r="A364" s="3" t="s">
        <v>8596</v>
      </c>
      <c r="B364" s="3" t="s">
        <v>8735</v>
      </c>
    </row>
    <row r="365" spans="1:2" x14ac:dyDescent="0.25">
      <c r="A365" s="3" t="s">
        <v>8596</v>
      </c>
      <c r="B365" s="3" t="s">
        <v>8735</v>
      </c>
    </row>
    <row r="366" spans="1:2" x14ac:dyDescent="0.25">
      <c r="A366" s="3" t="s">
        <v>8596</v>
      </c>
      <c r="B366" s="3" t="s">
        <v>8735</v>
      </c>
    </row>
    <row r="367" spans="1:2" x14ac:dyDescent="0.25">
      <c r="A367" s="3" t="s">
        <v>8596</v>
      </c>
      <c r="B367" s="3" t="s">
        <v>8735</v>
      </c>
    </row>
    <row r="368" spans="1:2" x14ac:dyDescent="0.25">
      <c r="A368" s="3" t="s">
        <v>8596</v>
      </c>
      <c r="B368" s="3" t="s">
        <v>8735</v>
      </c>
    </row>
    <row r="369" spans="1:2" x14ac:dyDescent="0.25">
      <c r="A369" s="3" t="s">
        <v>8596</v>
      </c>
      <c r="B369" s="3" t="s">
        <v>8736</v>
      </c>
    </row>
    <row r="370" spans="1:2" x14ac:dyDescent="0.25">
      <c r="A370" s="3" t="s">
        <v>8596</v>
      </c>
      <c r="B370" s="3" t="s">
        <v>8737</v>
      </c>
    </row>
    <row r="371" spans="1:2" x14ac:dyDescent="0.25">
      <c r="A371" s="3" t="s">
        <v>8596</v>
      </c>
      <c r="B371" s="3" t="s">
        <v>8737</v>
      </c>
    </row>
    <row r="372" spans="1:2" x14ac:dyDescent="0.25">
      <c r="A372" s="3" t="s">
        <v>8596</v>
      </c>
      <c r="B372" s="3" t="s">
        <v>8737</v>
      </c>
    </row>
    <row r="373" spans="1:2" x14ac:dyDescent="0.25">
      <c r="A373" s="3" t="s">
        <v>8596</v>
      </c>
      <c r="B373" s="3" t="s">
        <v>8737</v>
      </c>
    </row>
    <row r="374" spans="1:2" x14ac:dyDescent="0.25">
      <c r="A374" s="3" t="s">
        <v>8596</v>
      </c>
      <c r="B374" s="3" t="s">
        <v>8737</v>
      </c>
    </row>
    <row r="375" spans="1:2" x14ac:dyDescent="0.25">
      <c r="A375" s="3" t="s">
        <v>8596</v>
      </c>
      <c r="B375" s="3" t="s">
        <v>8737</v>
      </c>
    </row>
    <row r="376" spans="1:2" x14ac:dyDescent="0.25">
      <c r="A376" s="3" t="s">
        <v>8596</v>
      </c>
      <c r="B376" s="3" t="s">
        <v>8737</v>
      </c>
    </row>
    <row r="377" spans="1:2" x14ac:dyDescent="0.25">
      <c r="A377" s="3" t="s">
        <v>8596</v>
      </c>
      <c r="B377" s="3" t="s">
        <v>8738</v>
      </c>
    </row>
    <row r="378" spans="1:2" x14ac:dyDescent="0.25">
      <c r="A378" s="3" t="s">
        <v>8596</v>
      </c>
      <c r="B378" s="3" t="s">
        <v>8738</v>
      </c>
    </row>
    <row r="379" spans="1:2" x14ac:dyDescent="0.25">
      <c r="A379" s="3" t="s">
        <v>8596</v>
      </c>
      <c r="B379" s="3" t="s">
        <v>8738</v>
      </c>
    </row>
    <row r="380" spans="1:2" x14ac:dyDescent="0.25">
      <c r="A380" s="3" t="s">
        <v>8596</v>
      </c>
      <c r="B380" s="3" t="s">
        <v>8739</v>
      </c>
    </row>
    <row r="381" spans="1:2" x14ac:dyDescent="0.25">
      <c r="A381" s="3" t="s">
        <v>8596</v>
      </c>
      <c r="B381" s="3" t="s">
        <v>8739</v>
      </c>
    </row>
    <row r="382" spans="1:2" x14ac:dyDescent="0.25">
      <c r="A382" s="3" t="s">
        <v>8596</v>
      </c>
      <c r="B382" s="3" t="s">
        <v>8739</v>
      </c>
    </row>
    <row r="383" spans="1:2" x14ac:dyDescent="0.25">
      <c r="A383" s="3" t="s">
        <v>8596</v>
      </c>
      <c r="B383" s="3" t="s">
        <v>8739</v>
      </c>
    </row>
    <row r="384" spans="1:2" x14ac:dyDescent="0.25">
      <c r="A384" s="3" t="s">
        <v>8596</v>
      </c>
      <c r="B384" s="3" t="s">
        <v>8739</v>
      </c>
    </row>
    <row r="385" spans="1:2" x14ac:dyDescent="0.25">
      <c r="A385" s="3" t="s">
        <v>8596</v>
      </c>
      <c r="B385" s="3" t="s">
        <v>8739</v>
      </c>
    </row>
    <row r="386" spans="1:2" x14ac:dyDescent="0.25">
      <c r="A386" s="3" t="s">
        <v>8596</v>
      </c>
      <c r="B386" s="3" t="s">
        <v>8740</v>
      </c>
    </row>
    <row r="387" spans="1:2" x14ac:dyDescent="0.25">
      <c r="A387" s="3" t="s">
        <v>8596</v>
      </c>
      <c r="B387" s="3" t="s">
        <v>8740</v>
      </c>
    </row>
    <row r="388" spans="1:2" x14ac:dyDescent="0.25">
      <c r="A388" s="3" t="s">
        <v>8596</v>
      </c>
      <c r="B388" s="3" t="s">
        <v>8741</v>
      </c>
    </row>
    <row r="389" spans="1:2" x14ac:dyDescent="0.25">
      <c r="A389" s="3" t="s">
        <v>8596</v>
      </c>
      <c r="B389" s="3" t="s">
        <v>8742</v>
      </c>
    </row>
    <row r="390" spans="1:2" x14ac:dyDescent="0.25">
      <c r="A390" s="3" t="s">
        <v>8596</v>
      </c>
      <c r="B390" s="3" t="s">
        <v>8743</v>
      </c>
    </row>
    <row r="391" spans="1:2" x14ac:dyDescent="0.25">
      <c r="A391" s="3" t="s">
        <v>8596</v>
      </c>
      <c r="B391" s="3" t="s">
        <v>8744</v>
      </c>
    </row>
    <row r="392" spans="1:2" x14ac:dyDescent="0.25">
      <c r="A392" s="3" t="s">
        <v>8596</v>
      </c>
      <c r="B392" s="3" t="s">
        <v>8744</v>
      </c>
    </row>
    <row r="393" spans="1:2" x14ac:dyDescent="0.25">
      <c r="A393" s="3" t="s">
        <v>8596</v>
      </c>
      <c r="B393" s="3" t="s">
        <v>8744</v>
      </c>
    </row>
    <row r="394" spans="1:2" x14ac:dyDescent="0.25">
      <c r="A394" s="3" t="s">
        <v>8596</v>
      </c>
      <c r="B394" s="3" t="s">
        <v>8745</v>
      </c>
    </row>
    <row r="395" spans="1:2" x14ac:dyDescent="0.25">
      <c r="A395" s="3" t="s">
        <v>8596</v>
      </c>
      <c r="B395" s="3" t="s">
        <v>8746</v>
      </c>
    </row>
    <row r="396" spans="1:2" x14ac:dyDescent="0.25">
      <c r="A396" s="3" t="s">
        <v>8596</v>
      </c>
      <c r="B396" s="3" t="s">
        <v>8746</v>
      </c>
    </row>
    <row r="397" spans="1:2" x14ac:dyDescent="0.25">
      <c r="A397" s="3" t="s">
        <v>8596</v>
      </c>
      <c r="B397" s="3" t="s">
        <v>8746</v>
      </c>
    </row>
    <row r="398" spans="1:2" x14ac:dyDescent="0.25">
      <c r="A398" s="3" t="s">
        <v>8596</v>
      </c>
      <c r="B398" s="3" t="s">
        <v>8747</v>
      </c>
    </row>
    <row r="399" spans="1:2" x14ac:dyDescent="0.25">
      <c r="A399" s="3" t="s">
        <v>8596</v>
      </c>
      <c r="B399" s="3" t="s">
        <v>8747</v>
      </c>
    </row>
    <row r="400" spans="1:2" x14ac:dyDescent="0.25">
      <c r="A400" s="3" t="s">
        <v>8596</v>
      </c>
      <c r="B400" s="3" t="s">
        <v>8748</v>
      </c>
    </row>
    <row r="401" spans="1:2" x14ac:dyDescent="0.25">
      <c r="A401" s="3" t="s">
        <v>8596</v>
      </c>
      <c r="B401" s="3" t="s">
        <v>8748</v>
      </c>
    </row>
    <row r="402" spans="1:2" x14ac:dyDescent="0.25">
      <c r="A402" s="3" t="s">
        <v>8596</v>
      </c>
      <c r="B402" s="3" t="s">
        <v>8749</v>
      </c>
    </row>
    <row r="403" spans="1:2" x14ac:dyDescent="0.25">
      <c r="A403" s="3" t="s">
        <v>8596</v>
      </c>
      <c r="B403" s="3" t="s">
        <v>8750</v>
      </c>
    </row>
    <row r="404" spans="1:2" x14ac:dyDescent="0.25">
      <c r="A404" s="3" t="s">
        <v>8596</v>
      </c>
      <c r="B404" s="3" t="s">
        <v>8750</v>
      </c>
    </row>
    <row r="405" spans="1:2" x14ac:dyDescent="0.25">
      <c r="A405" s="3" t="s">
        <v>8596</v>
      </c>
      <c r="B405" s="3" t="s">
        <v>8750</v>
      </c>
    </row>
    <row r="406" spans="1:2" x14ac:dyDescent="0.25">
      <c r="A406" s="3" t="s">
        <v>8596</v>
      </c>
      <c r="B406" s="3" t="s">
        <v>8750</v>
      </c>
    </row>
    <row r="407" spans="1:2" x14ac:dyDescent="0.25">
      <c r="A407" s="3" t="s">
        <v>8596</v>
      </c>
      <c r="B407" s="3" t="s">
        <v>8751</v>
      </c>
    </row>
    <row r="408" spans="1:2" x14ac:dyDescent="0.25">
      <c r="A408" s="3" t="s">
        <v>8596</v>
      </c>
      <c r="B408" s="3" t="s">
        <v>8751</v>
      </c>
    </row>
    <row r="409" spans="1:2" x14ac:dyDescent="0.25">
      <c r="A409" s="3" t="s">
        <v>8596</v>
      </c>
      <c r="B409" s="3" t="s">
        <v>8752</v>
      </c>
    </row>
    <row r="410" spans="1:2" x14ac:dyDescent="0.25">
      <c r="A410" s="3" t="s">
        <v>8596</v>
      </c>
      <c r="B410" s="3" t="s">
        <v>8753</v>
      </c>
    </row>
    <row r="411" spans="1:2" x14ac:dyDescent="0.25">
      <c r="A411" s="3" t="s">
        <v>8596</v>
      </c>
      <c r="B411" s="3" t="s">
        <v>8753</v>
      </c>
    </row>
    <row r="412" spans="1:2" x14ac:dyDescent="0.25">
      <c r="A412" s="3" t="s">
        <v>8596</v>
      </c>
      <c r="B412" s="3" t="s">
        <v>8753</v>
      </c>
    </row>
    <row r="413" spans="1:2" x14ac:dyDescent="0.25">
      <c r="A413" s="3" t="s">
        <v>8596</v>
      </c>
      <c r="B413" s="3" t="s">
        <v>8753</v>
      </c>
    </row>
    <row r="414" spans="1:2" x14ac:dyDescent="0.25">
      <c r="A414" s="3" t="s">
        <v>8596</v>
      </c>
      <c r="B414" s="3" t="s">
        <v>8753</v>
      </c>
    </row>
    <row r="415" spans="1:2" x14ac:dyDescent="0.25">
      <c r="A415" s="3" t="s">
        <v>8596</v>
      </c>
      <c r="B415" s="3" t="s">
        <v>8753</v>
      </c>
    </row>
    <row r="416" spans="1:2" x14ac:dyDescent="0.25">
      <c r="A416" s="3" t="s">
        <v>8596</v>
      </c>
      <c r="B416" s="3" t="s">
        <v>8753</v>
      </c>
    </row>
    <row r="417" spans="1:2" x14ac:dyDescent="0.25">
      <c r="A417" s="3" t="s">
        <v>8596</v>
      </c>
      <c r="B417" s="3" t="s">
        <v>8753</v>
      </c>
    </row>
    <row r="418" spans="1:2" x14ac:dyDescent="0.25">
      <c r="A418" s="3" t="s">
        <v>8596</v>
      </c>
      <c r="B418" s="3" t="s">
        <v>8753</v>
      </c>
    </row>
    <row r="419" spans="1:2" x14ac:dyDescent="0.25">
      <c r="A419" s="3" t="s">
        <v>8596</v>
      </c>
      <c r="B419" s="3" t="s">
        <v>8753</v>
      </c>
    </row>
    <row r="420" spans="1:2" x14ac:dyDescent="0.25">
      <c r="A420" s="3" t="s">
        <v>8596</v>
      </c>
      <c r="B420" s="3" t="s">
        <v>8753</v>
      </c>
    </row>
    <row r="421" spans="1:2" x14ac:dyDescent="0.25">
      <c r="A421" s="3" t="s">
        <v>8596</v>
      </c>
      <c r="B421" s="3" t="s">
        <v>8754</v>
      </c>
    </row>
    <row r="422" spans="1:2" x14ac:dyDescent="0.25">
      <c r="A422" s="3" t="s">
        <v>8596</v>
      </c>
      <c r="B422" s="3" t="s">
        <v>8755</v>
      </c>
    </row>
    <row r="423" spans="1:2" x14ac:dyDescent="0.25">
      <c r="A423" s="3" t="s">
        <v>8596</v>
      </c>
      <c r="B423" s="3" t="s">
        <v>8756</v>
      </c>
    </row>
    <row r="424" spans="1:2" x14ac:dyDescent="0.25">
      <c r="A424" s="3" t="s">
        <v>8596</v>
      </c>
      <c r="B424" s="3" t="s">
        <v>8757</v>
      </c>
    </row>
    <row r="425" spans="1:2" x14ac:dyDescent="0.25">
      <c r="A425" s="3" t="s">
        <v>8596</v>
      </c>
      <c r="B425" s="3" t="s">
        <v>8757</v>
      </c>
    </row>
    <row r="426" spans="1:2" x14ac:dyDescent="0.25">
      <c r="A426" s="3" t="s">
        <v>8596</v>
      </c>
      <c r="B426" s="3" t="s">
        <v>8757</v>
      </c>
    </row>
    <row r="427" spans="1:2" x14ac:dyDescent="0.25">
      <c r="A427" s="3" t="s">
        <v>8596</v>
      </c>
      <c r="B427" s="3" t="s">
        <v>8757</v>
      </c>
    </row>
    <row r="428" spans="1:2" x14ac:dyDescent="0.25">
      <c r="A428" s="3" t="s">
        <v>8596</v>
      </c>
      <c r="B428" s="3" t="s">
        <v>8757</v>
      </c>
    </row>
    <row r="429" spans="1:2" x14ac:dyDescent="0.25">
      <c r="A429" s="3" t="s">
        <v>8596</v>
      </c>
      <c r="B429" s="3" t="s">
        <v>8757</v>
      </c>
    </row>
    <row r="430" spans="1:2" x14ac:dyDescent="0.25">
      <c r="A430" s="3" t="s">
        <v>8596</v>
      </c>
      <c r="B430" s="3" t="s">
        <v>8757</v>
      </c>
    </row>
    <row r="431" spans="1:2" x14ac:dyDescent="0.25">
      <c r="A431" s="3" t="s">
        <v>8596</v>
      </c>
      <c r="B431" s="3" t="s">
        <v>8757</v>
      </c>
    </row>
    <row r="432" spans="1:2" x14ac:dyDescent="0.25">
      <c r="A432" s="3" t="s">
        <v>8596</v>
      </c>
      <c r="B432" s="3" t="s">
        <v>8757</v>
      </c>
    </row>
    <row r="433" spans="1:2" x14ac:dyDescent="0.25">
      <c r="A433" s="3" t="s">
        <v>8596</v>
      </c>
      <c r="B433" s="3" t="s">
        <v>8757</v>
      </c>
    </row>
    <row r="434" spans="1:2" x14ac:dyDescent="0.25">
      <c r="A434" s="3" t="s">
        <v>8596</v>
      </c>
      <c r="B434" s="3" t="s">
        <v>8757</v>
      </c>
    </row>
    <row r="435" spans="1:2" x14ac:dyDescent="0.25">
      <c r="A435" s="3" t="s">
        <v>8596</v>
      </c>
      <c r="B435" s="3" t="s">
        <v>8757</v>
      </c>
    </row>
    <row r="436" spans="1:2" x14ac:dyDescent="0.25">
      <c r="A436" s="3" t="s">
        <v>8596</v>
      </c>
      <c r="B436" s="3" t="s">
        <v>8757</v>
      </c>
    </row>
    <row r="437" spans="1:2" x14ac:dyDescent="0.25">
      <c r="A437" s="3" t="s">
        <v>8596</v>
      </c>
      <c r="B437" s="3" t="s">
        <v>8757</v>
      </c>
    </row>
    <row r="438" spans="1:2" x14ac:dyDescent="0.25">
      <c r="A438" s="3" t="s">
        <v>8596</v>
      </c>
      <c r="B438" s="3" t="s">
        <v>8758</v>
      </c>
    </row>
    <row r="439" spans="1:2" x14ac:dyDescent="0.25">
      <c r="A439" s="3" t="s">
        <v>8596</v>
      </c>
      <c r="B439" s="3" t="s">
        <v>8759</v>
      </c>
    </row>
    <row r="440" spans="1:2" x14ac:dyDescent="0.25">
      <c r="A440" s="3" t="s">
        <v>8596</v>
      </c>
      <c r="B440" s="3" t="s">
        <v>8760</v>
      </c>
    </row>
    <row r="441" spans="1:2" x14ac:dyDescent="0.25">
      <c r="A441" s="3" t="s">
        <v>8596</v>
      </c>
      <c r="B441" s="3" t="s">
        <v>8760</v>
      </c>
    </row>
    <row r="442" spans="1:2" x14ac:dyDescent="0.25">
      <c r="A442" s="3" t="s">
        <v>8596</v>
      </c>
      <c r="B442" s="3" t="s">
        <v>8761</v>
      </c>
    </row>
    <row r="443" spans="1:2" x14ac:dyDescent="0.25">
      <c r="A443" s="3" t="s">
        <v>8596</v>
      </c>
      <c r="B443" s="3" t="s">
        <v>8761</v>
      </c>
    </row>
    <row r="444" spans="1:2" x14ac:dyDescent="0.25">
      <c r="A444" s="3" t="s">
        <v>8596</v>
      </c>
      <c r="B444" s="3" t="s">
        <v>8761</v>
      </c>
    </row>
    <row r="445" spans="1:2" x14ac:dyDescent="0.25">
      <c r="A445" s="3" t="s">
        <v>8596</v>
      </c>
      <c r="B445" s="3" t="s">
        <v>8762</v>
      </c>
    </row>
    <row r="446" spans="1:2" x14ac:dyDescent="0.25">
      <c r="A446" s="3" t="s">
        <v>8596</v>
      </c>
      <c r="B446" s="3" t="s">
        <v>8762</v>
      </c>
    </row>
    <row r="447" spans="1:2" x14ac:dyDescent="0.25">
      <c r="A447" s="3" t="s">
        <v>8596</v>
      </c>
      <c r="B447" s="3" t="s">
        <v>8763</v>
      </c>
    </row>
    <row r="448" spans="1:2" x14ac:dyDescent="0.25">
      <c r="A448" s="3" t="s">
        <v>8596</v>
      </c>
      <c r="B448" s="3" t="s">
        <v>8763</v>
      </c>
    </row>
    <row r="449" spans="1:2" x14ac:dyDescent="0.25">
      <c r="A449" s="3" t="s">
        <v>8596</v>
      </c>
      <c r="B449" s="3" t="s">
        <v>8763</v>
      </c>
    </row>
    <row r="450" spans="1:2" x14ac:dyDescent="0.25">
      <c r="A450" s="3" t="s">
        <v>8596</v>
      </c>
      <c r="B450" s="3" t="s">
        <v>8763</v>
      </c>
    </row>
    <row r="451" spans="1:2" x14ac:dyDescent="0.25">
      <c r="A451" s="3" t="s">
        <v>8596</v>
      </c>
      <c r="B451" s="3" t="s">
        <v>8763</v>
      </c>
    </row>
    <row r="452" spans="1:2" x14ac:dyDescent="0.25">
      <c r="A452" s="3" t="s">
        <v>8596</v>
      </c>
      <c r="B452" s="3" t="s">
        <v>8764</v>
      </c>
    </row>
    <row r="453" spans="1:2" x14ac:dyDescent="0.25">
      <c r="A453" s="3" t="s">
        <v>8596</v>
      </c>
      <c r="B453" s="3" t="s">
        <v>8764</v>
      </c>
    </row>
    <row r="454" spans="1:2" x14ac:dyDescent="0.25">
      <c r="A454" s="3" t="s">
        <v>8596</v>
      </c>
      <c r="B454" s="3" t="s">
        <v>8764</v>
      </c>
    </row>
    <row r="455" spans="1:2" x14ac:dyDescent="0.25">
      <c r="A455" s="3" t="s">
        <v>8596</v>
      </c>
      <c r="B455" s="3" t="s">
        <v>8764</v>
      </c>
    </row>
    <row r="456" spans="1:2" x14ac:dyDescent="0.25">
      <c r="A456" s="3" t="s">
        <v>8596</v>
      </c>
      <c r="B456" s="3" t="s">
        <v>8765</v>
      </c>
    </row>
    <row r="457" spans="1:2" x14ac:dyDescent="0.25">
      <c r="A457" s="3" t="s">
        <v>8596</v>
      </c>
      <c r="B457" s="3" t="s">
        <v>8766</v>
      </c>
    </row>
    <row r="458" spans="1:2" x14ac:dyDescent="0.25">
      <c r="A458" s="3" t="s">
        <v>8596</v>
      </c>
      <c r="B458" s="3" t="s">
        <v>8766</v>
      </c>
    </row>
    <row r="459" spans="1:2" x14ac:dyDescent="0.25">
      <c r="A459" s="3" t="s">
        <v>8596</v>
      </c>
      <c r="B459" s="3" t="s">
        <v>8767</v>
      </c>
    </row>
    <row r="460" spans="1:2" x14ac:dyDescent="0.25">
      <c r="A460" s="3" t="s">
        <v>8596</v>
      </c>
      <c r="B460" s="3" t="s">
        <v>8767</v>
      </c>
    </row>
    <row r="461" spans="1:2" x14ac:dyDescent="0.25">
      <c r="A461" s="3" t="s">
        <v>8596</v>
      </c>
      <c r="B461" s="3" t="s">
        <v>8767</v>
      </c>
    </row>
    <row r="462" spans="1:2" x14ac:dyDescent="0.25">
      <c r="A462" s="3" t="s">
        <v>8596</v>
      </c>
      <c r="B462" s="3" t="s">
        <v>8767</v>
      </c>
    </row>
    <row r="463" spans="1:2" x14ac:dyDescent="0.25">
      <c r="A463" s="3" t="s">
        <v>8596</v>
      </c>
      <c r="B463" s="3" t="s">
        <v>8767</v>
      </c>
    </row>
    <row r="464" spans="1:2" x14ac:dyDescent="0.25">
      <c r="A464" s="3" t="s">
        <v>8596</v>
      </c>
      <c r="B464" s="3" t="s">
        <v>8768</v>
      </c>
    </row>
    <row r="465" spans="1:2" x14ac:dyDescent="0.25">
      <c r="A465" s="3" t="s">
        <v>8596</v>
      </c>
      <c r="B465" s="3" t="s">
        <v>8768</v>
      </c>
    </row>
    <row r="466" spans="1:2" x14ac:dyDescent="0.25">
      <c r="A466" s="3" t="s">
        <v>8596</v>
      </c>
      <c r="B466" s="3" t="s">
        <v>8768</v>
      </c>
    </row>
    <row r="467" spans="1:2" x14ac:dyDescent="0.25">
      <c r="A467" s="3" t="s">
        <v>8596</v>
      </c>
      <c r="B467" s="3" t="s">
        <v>8768</v>
      </c>
    </row>
    <row r="468" spans="1:2" x14ac:dyDescent="0.25">
      <c r="A468" s="3" t="s">
        <v>8596</v>
      </c>
      <c r="B468" s="3" t="s">
        <v>8769</v>
      </c>
    </row>
    <row r="469" spans="1:2" x14ac:dyDescent="0.25">
      <c r="A469" s="3" t="s">
        <v>8596</v>
      </c>
      <c r="B469" s="3" t="s">
        <v>8769</v>
      </c>
    </row>
    <row r="470" spans="1:2" x14ac:dyDescent="0.25">
      <c r="A470" s="3" t="s">
        <v>8596</v>
      </c>
      <c r="B470" s="3" t="s">
        <v>8769</v>
      </c>
    </row>
    <row r="471" spans="1:2" x14ac:dyDescent="0.25">
      <c r="A471" s="3" t="s">
        <v>8596</v>
      </c>
      <c r="B471" s="3" t="s">
        <v>8770</v>
      </c>
    </row>
    <row r="472" spans="1:2" x14ac:dyDescent="0.25">
      <c r="A472" s="3" t="s">
        <v>8596</v>
      </c>
      <c r="B472" s="3" t="s">
        <v>8770</v>
      </c>
    </row>
    <row r="473" spans="1:2" x14ac:dyDescent="0.25">
      <c r="A473" s="3" t="s">
        <v>8596</v>
      </c>
      <c r="B473" s="3" t="s">
        <v>8771</v>
      </c>
    </row>
    <row r="474" spans="1:2" x14ac:dyDescent="0.25">
      <c r="A474" s="3" t="s">
        <v>8596</v>
      </c>
      <c r="B474" s="3" t="s">
        <v>8772</v>
      </c>
    </row>
    <row r="475" spans="1:2" x14ac:dyDescent="0.25">
      <c r="A475" s="3" t="s">
        <v>8596</v>
      </c>
      <c r="B475" s="3" t="s">
        <v>8772</v>
      </c>
    </row>
    <row r="476" spans="1:2" x14ac:dyDescent="0.25">
      <c r="A476" s="3" t="s">
        <v>8596</v>
      </c>
      <c r="B476" s="3" t="s">
        <v>8773</v>
      </c>
    </row>
    <row r="477" spans="1:2" x14ac:dyDescent="0.25">
      <c r="A477" s="3" t="s">
        <v>8596</v>
      </c>
      <c r="B477" s="3" t="s">
        <v>8773</v>
      </c>
    </row>
    <row r="478" spans="1:2" x14ac:dyDescent="0.25">
      <c r="A478" s="3" t="s">
        <v>8596</v>
      </c>
      <c r="B478" s="3" t="s">
        <v>8774</v>
      </c>
    </row>
    <row r="479" spans="1:2" x14ac:dyDescent="0.25">
      <c r="A479" s="3" t="s">
        <v>8596</v>
      </c>
      <c r="B479" s="3" t="s">
        <v>8774</v>
      </c>
    </row>
    <row r="480" spans="1:2" x14ac:dyDescent="0.25">
      <c r="A480" s="3" t="s">
        <v>8596</v>
      </c>
      <c r="B480" s="3" t="s">
        <v>8775</v>
      </c>
    </row>
    <row r="481" spans="1:2" x14ac:dyDescent="0.25">
      <c r="A481" s="3" t="s">
        <v>8596</v>
      </c>
      <c r="B481" s="3" t="s">
        <v>8775</v>
      </c>
    </row>
    <row r="482" spans="1:2" x14ac:dyDescent="0.25">
      <c r="A482" s="3" t="s">
        <v>8596</v>
      </c>
      <c r="B482" s="3" t="s">
        <v>8775</v>
      </c>
    </row>
    <row r="483" spans="1:2" x14ac:dyDescent="0.25">
      <c r="A483" s="3" t="s">
        <v>8596</v>
      </c>
      <c r="B483" s="3" t="s">
        <v>8775</v>
      </c>
    </row>
    <row r="484" spans="1:2" x14ac:dyDescent="0.25">
      <c r="A484" s="3" t="s">
        <v>8596</v>
      </c>
      <c r="B484" s="3" t="s">
        <v>8775</v>
      </c>
    </row>
    <row r="485" spans="1:2" x14ac:dyDescent="0.25">
      <c r="A485" s="3" t="s">
        <v>8596</v>
      </c>
      <c r="B485" s="3" t="s">
        <v>8776</v>
      </c>
    </row>
    <row r="486" spans="1:2" x14ac:dyDescent="0.25">
      <c r="A486" s="3" t="s">
        <v>8596</v>
      </c>
      <c r="B486" s="3" t="s">
        <v>8777</v>
      </c>
    </row>
    <row r="487" spans="1:2" x14ac:dyDescent="0.25">
      <c r="A487" s="3" t="s">
        <v>8596</v>
      </c>
      <c r="B487" s="3" t="s">
        <v>8778</v>
      </c>
    </row>
    <row r="488" spans="1:2" x14ac:dyDescent="0.25">
      <c r="A488" s="3" t="s">
        <v>8596</v>
      </c>
      <c r="B488" s="3" t="s">
        <v>8779</v>
      </c>
    </row>
    <row r="489" spans="1:2" x14ac:dyDescent="0.25">
      <c r="A489" s="3" t="s">
        <v>8596</v>
      </c>
      <c r="B489" s="3" t="s">
        <v>8779</v>
      </c>
    </row>
    <row r="490" spans="1:2" x14ac:dyDescent="0.25">
      <c r="A490" s="3" t="s">
        <v>8596</v>
      </c>
      <c r="B490" s="3" t="s">
        <v>8780</v>
      </c>
    </row>
    <row r="491" spans="1:2" x14ac:dyDescent="0.25">
      <c r="A491" s="3" t="s">
        <v>8596</v>
      </c>
      <c r="B491" s="3" t="s">
        <v>8780</v>
      </c>
    </row>
    <row r="492" spans="1:2" x14ac:dyDescent="0.25">
      <c r="A492" s="3" t="s">
        <v>8596</v>
      </c>
      <c r="B492" s="3" t="s">
        <v>8780</v>
      </c>
    </row>
    <row r="493" spans="1:2" x14ac:dyDescent="0.25">
      <c r="A493" s="3" t="s">
        <v>8596</v>
      </c>
      <c r="B493" s="3" t="s">
        <v>8780</v>
      </c>
    </row>
    <row r="494" spans="1:2" x14ac:dyDescent="0.25">
      <c r="A494" s="3" t="s">
        <v>8596</v>
      </c>
      <c r="B494" s="3" t="s">
        <v>8780</v>
      </c>
    </row>
    <row r="495" spans="1:2" x14ac:dyDescent="0.25">
      <c r="A495" s="3" t="s">
        <v>8596</v>
      </c>
      <c r="B495" s="3" t="s">
        <v>8780</v>
      </c>
    </row>
    <row r="496" spans="1:2" x14ac:dyDescent="0.25">
      <c r="A496" s="3" t="s">
        <v>8596</v>
      </c>
      <c r="B496" s="3" t="s">
        <v>8780</v>
      </c>
    </row>
    <row r="497" spans="1:2" x14ac:dyDescent="0.25">
      <c r="A497" s="3" t="s">
        <v>8596</v>
      </c>
      <c r="B497" s="3" t="s">
        <v>8781</v>
      </c>
    </row>
    <row r="498" spans="1:2" x14ac:dyDescent="0.25">
      <c r="A498" s="3" t="s">
        <v>8596</v>
      </c>
      <c r="B498" s="3" t="s">
        <v>8781</v>
      </c>
    </row>
    <row r="499" spans="1:2" x14ac:dyDescent="0.25">
      <c r="A499" s="3" t="s">
        <v>8596</v>
      </c>
      <c r="B499" s="3" t="s">
        <v>8781</v>
      </c>
    </row>
    <row r="500" spans="1:2" x14ac:dyDescent="0.25">
      <c r="A500" s="3" t="s">
        <v>8596</v>
      </c>
      <c r="B500" s="3" t="s">
        <v>8782</v>
      </c>
    </row>
    <row r="501" spans="1:2" x14ac:dyDescent="0.25">
      <c r="A501" s="3" t="s">
        <v>8596</v>
      </c>
      <c r="B501" s="3" t="s">
        <v>8782</v>
      </c>
    </row>
    <row r="502" spans="1:2" x14ac:dyDescent="0.25">
      <c r="A502" s="3" t="s">
        <v>8596</v>
      </c>
      <c r="B502" s="3" t="s">
        <v>8782</v>
      </c>
    </row>
    <row r="503" spans="1:2" x14ac:dyDescent="0.25">
      <c r="A503" s="3" t="s">
        <v>8596</v>
      </c>
      <c r="B503" s="3" t="s">
        <v>8783</v>
      </c>
    </row>
    <row r="504" spans="1:2" x14ac:dyDescent="0.25">
      <c r="A504" s="3" t="s">
        <v>8596</v>
      </c>
      <c r="B504" s="3" t="s">
        <v>8784</v>
      </c>
    </row>
    <row r="505" spans="1:2" x14ac:dyDescent="0.25">
      <c r="A505" s="3" t="s">
        <v>8596</v>
      </c>
      <c r="B505" s="3" t="s">
        <v>8784</v>
      </c>
    </row>
    <row r="506" spans="1:2" x14ac:dyDescent="0.25">
      <c r="A506" s="3" t="s">
        <v>8596</v>
      </c>
      <c r="B506" s="3" t="s">
        <v>8785</v>
      </c>
    </row>
    <row r="507" spans="1:2" x14ac:dyDescent="0.25">
      <c r="A507" s="3" t="s">
        <v>8596</v>
      </c>
      <c r="B507" s="3" t="s">
        <v>8785</v>
      </c>
    </row>
    <row r="508" spans="1:2" x14ac:dyDescent="0.25">
      <c r="A508" s="3" t="s">
        <v>8596</v>
      </c>
      <c r="B508" s="3" t="s">
        <v>8786</v>
      </c>
    </row>
    <row r="509" spans="1:2" x14ac:dyDescent="0.25">
      <c r="A509" s="3" t="s">
        <v>8596</v>
      </c>
      <c r="B509" s="3" t="s">
        <v>8786</v>
      </c>
    </row>
    <row r="510" spans="1:2" x14ac:dyDescent="0.25">
      <c r="A510" s="3" t="s">
        <v>8596</v>
      </c>
      <c r="B510" s="3" t="s">
        <v>8786</v>
      </c>
    </row>
    <row r="511" spans="1:2" x14ac:dyDescent="0.25">
      <c r="A511" s="3" t="s">
        <v>8596</v>
      </c>
      <c r="B511" s="3" t="s">
        <v>8786</v>
      </c>
    </row>
    <row r="512" spans="1:2" x14ac:dyDescent="0.25">
      <c r="A512" s="3" t="s">
        <v>8596</v>
      </c>
      <c r="B512" s="3" t="s">
        <v>8786</v>
      </c>
    </row>
    <row r="513" spans="1:2" x14ac:dyDescent="0.25">
      <c r="A513" s="3" t="s">
        <v>8596</v>
      </c>
      <c r="B513" s="3" t="s">
        <v>8786</v>
      </c>
    </row>
    <row r="514" spans="1:2" x14ac:dyDescent="0.25">
      <c r="A514" s="3" t="s">
        <v>8596</v>
      </c>
      <c r="B514" s="3" t="s">
        <v>8787</v>
      </c>
    </row>
    <row r="515" spans="1:2" x14ac:dyDescent="0.25">
      <c r="A515" s="3" t="s">
        <v>8596</v>
      </c>
      <c r="B515" s="3" t="s">
        <v>8787</v>
      </c>
    </row>
    <row r="516" spans="1:2" x14ac:dyDescent="0.25">
      <c r="A516" s="3" t="s">
        <v>8596</v>
      </c>
      <c r="B516" s="3" t="s">
        <v>8788</v>
      </c>
    </row>
    <row r="517" spans="1:2" x14ac:dyDescent="0.25">
      <c r="A517" s="3" t="s">
        <v>8596</v>
      </c>
      <c r="B517" s="3" t="s">
        <v>8788</v>
      </c>
    </row>
    <row r="518" spans="1:2" x14ac:dyDescent="0.25">
      <c r="A518" s="3" t="s">
        <v>8596</v>
      </c>
      <c r="B518" s="3" t="s">
        <v>8788</v>
      </c>
    </row>
    <row r="519" spans="1:2" x14ac:dyDescent="0.25">
      <c r="A519" s="3" t="s">
        <v>8596</v>
      </c>
      <c r="B519" s="3" t="s">
        <v>8788</v>
      </c>
    </row>
    <row r="520" spans="1:2" x14ac:dyDescent="0.25">
      <c r="A520" s="3" t="s">
        <v>8596</v>
      </c>
      <c r="B520" s="3" t="s">
        <v>8788</v>
      </c>
    </row>
    <row r="521" spans="1:2" x14ac:dyDescent="0.25">
      <c r="A521" s="3" t="s">
        <v>8596</v>
      </c>
      <c r="B521" s="3" t="s">
        <v>8789</v>
      </c>
    </row>
    <row r="522" spans="1:2" x14ac:dyDescent="0.25">
      <c r="A522" s="3" t="s">
        <v>8596</v>
      </c>
      <c r="B522" s="3" t="s">
        <v>8789</v>
      </c>
    </row>
    <row r="523" spans="1:2" x14ac:dyDescent="0.25">
      <c r="A523" s="3" t="s">
        <v>8596</v>
      </c>
      <c r="B523" s="3" t="s">
        <v>8789</v>
      </c>
    </row>
    <row r="524" spans="1:2" x14ac:dyDescent="0.25">
      <c r="A524" s="3" t="s">
        <v>8596</v>
      </c>
      <c r="B524" s="3" t="s">
        <v>8789</v>
      </c>
    </row>
    <row r="525" spans="1:2" x14ac:dyDescent="0.25">
      <c r="A525" s="3" t="s">
        <v>8596</v>
      </c>
      <c r="B525" s="3" t="s">
        <v>8789</v>
      </c>
    </row>
    <row r="526" spans="1:2" x14ac:dyDescent="0.25">
      <c r="A526" s="3" t="s">
        <v>8596</v>
      </c>
      <c r="B526" s="3" t="s">
        <v>8789</v>
      </c>
    </row>
    <row r="527" spans="1:2" x14ac:dyDescent="0.25">
      <c r="A527" s="3" t="s">
        <v>8596</v>
      </c>
      <c r="B527" s="3" t="s">
        <v>8790</v>
      </c>
    </row>
    <row r="528" spans="1:2" x14ac:dyDescent="0.25">
      <c r="A528" s="3" t="s">
        <v>8596</v>
      </c>
      <c r="B528" s="3" t="s">
        <v>8791</v>
      </c>
    </row>
    <row r="529" spans="1:2" x14ac:dyDescent="0.25">
      <c r="A529" s="3" t="s">
        <v>8596</v>
      </c>
      <c r="B529" s="3" t="s">
        <v>8791</v>
      </c>
    </row>
    <row r="530" spans="1:2" x14ac:dyDescent="0.25">
      <c r="A530" s="3" t="s">
        <v>8596</v>
      </c>
      <c r="B530" s="3" t="s">
        <v>8792</v>
      </c>
    </row>
    <row r="531" spans="1:2" x14ac:dyDescent="0.25">
      <c r="A531" s="3" t="s">
        <v>8596</v>
      </c>
      <c r="B531" s="3" t="s">
        <v>8792</v>
      </c>
    </row>
    <row r="532" spans="1:2" x14ac:dyDescent="0.25">
      <c r="A532" s="3" t="s">
        <v>8596</v>
      </c>
      <c r="B532" s="3" t="s">
        <v>8792</v>
      </c>
    </row>
    <row r="533" spans="1:2" x14ac:dyDescent="0.25">
      <c r="A533" s="3" t="s">
        <v>8596</v>
      </c>
      <c r="B533" s="3" t="s">
        <v>8792</v>
      </c>
    </row>
    <row r="534" spans="1:2" x14ac:dyDescent="0.25">
      <c r="A534" s="3" t="s">
        <v>8596</v>
      </c>
      <c r="B534" s="3" t="s">
        <v>8793</v>
      </c>
    </row>
    <row r="535" spans="1:2" x14ac:dyDescent="0.25">
      <c r="A535" s="3" t="s">
        <v>8596</v>
      </c>
      <c r="B535" s="3" t="s">
        <v>8793</v>
      </c>
    </row>
    <row r="536" spans="1:2" x14ac:dyDescent="0.25">
      <c r="A536" s="3" t="s">
        <v>8596</v>
      </c>
      <c r="B536" s="3" t="s">
        <v>8793</v>
      </c>
    </row>
    <row r="537" spans="1:2" x14ac:dyDescent="0.25">
      <c r="A537" s="3" t="s">
        <v>8596</v>
      </c>
      <c r="B537" s="3" t="s">
        <v>8794</v>
      </c>
    </row>
    <row r="538" spans="1:2" x14ac:dyDescent="0.25">
      <c r="A538" s="3" t="s">
        <v>8596</v>
      </c>
      <c r="B538" s="3" t="s">
        <v>8794</v>
      </c>
    </row>
    <row r="539" spans="1:2" x14ac:dyDescent="0.25">
      <c r="A539" s="3" t="s">
        <v>8596</v>
      </c>
      <c r="B539" s="3" t="s">
        <v>8794</v>
      </c>
    </row>
    <row r="540" spans="1:2" x14ac:dyDescent="0.25">
      <c r="A540" s="3" t="s">
        <v>8596</v>
      </c>
      <c r="B540" s="3" t="s">
        <v>8794</v>
      </c>
    </row>
    <row r="541" spans="1:2" x14ac:dyDescent="0.25">
      <c r="A541" s="3" t="s">
        <v>8596</v>
      </c>
      <c r="B541" s="3" t="s">
        <v>8794</v>
      </c>
    </row>
    <row r="542" spans="1:2" x14ac:dyDescent="0.25">
      <c r="A542" s="3" t="s">
        <v>8596</v>
      </c>
      <c r="B542" s="3" t="s">
        <v>8794</v>
      </c>
    </row>
    <row r="543" spans="1:2" x14ac:dyDescent="0.25">
      <c r="A543" s="3" t="s">
        <v>8596</v>
      </c>
      <c r="B543" s="3" t="s">
        <v>8795</v>
      </c>
    </row>
    <row r="544" spans="1:2" x14ac:dyDescent="0.25">
      <c r="A544" s="3" t="s">
        <v>8596</v>
      </c>
      <c r="B544" s="3" t="s">
        <v>8795</v>
      </c>
    </row>
    <row r="545" spans="1:2" x14ac:dyDescent="0.25">
      <c r="A545" s="3" t="s">
        <v>8596</v>
      </c>
      <c r="B545" s="3" t="s">
        <v>8796</v>
      </c>
    </row>
    <row r="546" spans="1:2" x14ac:dyDescent="0.25">
      <c r="A546" s="3" t="s">
        <v>8596</v>
      </c>
      <c r="B546" s="3" t="s">
        <v>8797</v>
      </c>
    </row>
    <row r="547" spans="1:2" x14ac:dyDescent="0.25">
      <c r="A547" s="3" t="s">
        <v>8596</v>
      </c>
      <c r="B547" s="3" t="s">
        <v>8797</v>
      </c>
    </row>
    <row r="548" spans="1:2" x14ac:dyDescent="0.25">
      <c r="A548" s="3" t="s">
        <v>8596</v>
      </c>
      <c r="B548" s="3" t="s">
        <v>8797</v>
      </c>
    </row>
    <row r="549" spans="1:2" x14ac:dyDescent="0.25">
      <c r="A549" s="3" t="s">
        <v>8596</v>
      </c>
      <c r="B549" s="3" t="s">
        <v>8797</v>
      </c>
    </row>
    <row r="550" spans="1:2" x14ac:dyDescent="0.25">
      <c r="A550" s="3" t="s">
        <v>8596</v>
      </c>
      <c r="B550" s="3" t="s">
        <v>8797</v>
      </c>
    </row>
    <row r="551" spans="1:2" x14ac:dyDescent="0.25">
      <c r="A551" s="3" t="s">
        <v>8596</v>
      </c>
      <c r="B551" s="3" t="s">
        <v>8798</v>
      </c>
    </row>
    <row r="552" spans="1:2" x14ac:dyDescent="0.25">
      <c r="A552" s="3" t="s">
        <v>8596</v>
      </c>
      <c r="B552" s="3" t="s">
        <v>8798</v>
      </c>
    </row>
    <row r="553" spans="1:2" x14ac:dyDescent="0.25">
      <c r="A553" s="3" t="s">
        <v>8596</v>
      </c>
      <c r="B553" s="3" t="s">
        <v>8799</v>
      </c>
    </row>
    <row r="554" spans="1:2" x14ac:dyDescent="0.25">
      <c r="A554" s="3" t="s">
        <v>8596</v>
      </c>
      <c r="B554" s="3" t="s">
        <v>8800</v>
      </c>
    </row>
    <row r="555" spans="1:2" x14ac:dyDescent="0.25">
      <c r="A555" s="3" t="s">
        <v>8596</v>
      </c>
      <c r="B555" s="3" t="s">
        <v>8800</v>
      </c>
    </row>
    <row r="556" spans="1:2" x14ac:dyDescent="0.25">
      <c r="A556" s="3" t="s">
        <v>8596</v>
      </c>
      <c r="B556" s="3" t="s">
        <v>8801</v>
      </c>
    </row>
    <row r="557" spans="1:2" x14ac:dyDescent="0.25">
      <c r="A557" s="3" t="s">
        <v>8596</v>
      </c>
      <c r="B557" s="3" t="s">
        <v>8801</v>
      </c>
    </row>
    <row r="558" spans="1:2" x14ac:dyDescent="0.25">
      <c r="A558" s="3" t="s">
        <v>8596</v>
      </c>
      <c r="B558" s="3" t="s">
        <v>8801</v>
      </c>
    </row>
    <row r="559" spans="1:2" x14ac:dyDescent="0.25">
      <c r="A559" s="3" t="s">
        <v>8596</v>
      </c>
      <c r="B559" s="3" t="s">
        <v>8802</v>
      </c>
    </row>
    <row r="560" spans="1:2" x14ac:dyDescent="0.25">
      <c r="A560" s="3" t="s">
        <v>8596</v>
      </c>
      <c r="B560" s="3" t="s">
        <v>8803</v>
      </c>
    </row>
    <row r="561" spans="1:2" x14ac:dyDescent="0.25">
      <c r="A561" s="3" t="s">
        <v>8596</v>
      </c>
      <c r="B561" s="3" t="s">
        <v>8804</v>
      </c>
    </row>
    <row r="562" spans="1:2" x14ac:dyDescent="0.25">
      <c r="A562" s="3" t="s">
        <v>8596</v>
      </c>
      <c r="B562" s="3" t="s">
        <v>8804</v>
      </c>
    </row>
    <row r="563" spans="1:2" x14ac:dyDescent="0.25">
      <c r="A563" s="3" t="s">
        <v>8596</v>
      </c>
      <c r="B563" s="3" t="s">
        <v>8805</v>
      </c>
    </row>
    <row r="564" spans="1:2" x14ac:dyDescent="0.25">
      <c r="A564" s="3" t="s">
        <v>8596</v>
      </c>
      <c r="B564" s="3" t="s">
        <v>8805</v>
      </c>
    </row>
    <row r="565" spans="1:2" x14ac:dyDescent="0.25">
      <c r="A565" s="3" t="s">
        <v>8596</v>
      </c>
      <c r="B565" s="3" t="s">
        <v>8805</v>
      </c>
    </row>
    <row r="566" spans="1:2" x14ac:dyDescent="0.25">
      <c r="A566" s="3" t="s">
        <v>8596</v>
      </c>
      <c r="B566" s="3" t="s">
        <v>8805</v>
      </c>
    </row>
    <row r="567" spans="1:2" x14ac:dyDescent="0.25">
      <c r="A567" s="3" t="s">
        <v>8596</v>
      </c>
      <c r="B567" s="3" t="s">
        <v>8806</v>
      </c>
    </row>
    <row r="568" spans="1:2" x14ac:dyDescent="0.25">
      <c r="A568" s="3" t="s">
        <v>8596</v>
      </c>
      <c r="B568" s="3" t="s">
        <v>8807</v>
      </c>
    </row>
    <row r="569" spans="1:2" x14ac:dyDescent="0.25">
      <c r="A569" s="3" t="s">
        <v>8596</v>
      </c>
      <c r="B569" s="3" t="s">
        <v>8808</v>
      </c>
    </row>
    <row r="570" spans="1:2" x14ac:dyDescent="0.25">
      <c r="A570" s="3" t="s">
        <v>8596</v>
      </c>
      <c r="B570" s="3" t="s">
        <v>8808</v>
      </c>
    </row>
    <row r="571" spans="1:2" x14ac:dyDescent="0.25">
      <c r="A571" s="3" t="s">
        <v>8596</v>
      </c>
      <c r="B571" s="3" t="s">
        <v>8808</v>
      </c>
    </row>
    <row r="572" spans="1:2" x14ac:dyDescent="0.25">
      <c r="A572" s="3" t="s">
        <v>8596</v>
      </c>
      <c r="B572" s="3" t="s">
        <v>8809</v>
      </c>
    </row>
    <row r="573" spans="1:2" x14ac:dyDescent="0.25">
      <c r="A573" s="3" t="s">
        <v>8596</v>
      </c>
      <c r="B573" s="3" t="s">
        <v>8809</v>
      </c>
    </row>
    <row r="574" spans="1:2" x14ac:dyDescent="0.25">
      <c r="A574" s="3" t="s">
        <v>8596</v>
      </c>
      <c r="B574" s="3" t="s">
        <v>8809</v>
      </c>
    </row>
    <row r="575" spans="1:2" x14ac:dyDescent="0.25">
      <c r="A575" s="3" t="s">
        <v>8596</v>
      </c>
      <c r="B575" s="3" t="s">
        <v>8809</v>
      </c>
    </row>
    <row r="576" spans="1:2" x14ac:dyDescent="0.25">
      <c r="A576" s="3" t="s">
        <v>8596</v>
      </c>
      <c r="B576" s="3" t="s">
        <v>8809</v>
      </c>
    </row>
    <row r="577" spans="1:2" x14ac:dyDescent="0.25">
      <c r="A577" s="3" t="s">
        <v>8596</v>
      </c>
      <c r="B577" s="3" t="s">
        <v>8810</v>
      </c>
    </row>
    <row r="578" spans="1:2" x14ac:dyDescent="0.25">
      <c r="A578" s="3" t="s">
        <v>8596</v>
      </c>
      <c r="B578" s="3" t="s">
        <v>8810</v>
      </c>
    </row>
    <row r="579" spans="1:2" x14ac:dyDescent="0.25">
      <c r="A579" s="3" t="s">
        <v>8596</v>
      </c>
      <c r="B579" s="3" t="s">
        <v>8810</v>
      </c>
    </row>
    <row r="580" spans="1:2" x14ac:dyDescent="0.25">
      <c r="A580" s="3" t="s">
        <v>8596</v>
      </c>
      <c r="B580" s="3" t="s">
        <v>8811</v>
      </c>
    </row>
    <row r="581" spans="1:2" x14ac:dyDescent="0.25">
      <c r="A581" s="3" t="s">
        <v>8596</v>
      </c>
      <c r="B581" s="3" t="s">
        <v>8811</v>
      </c>
    </row>
    <row r="582" spans="1:2" x14ac:dyDescent="0.25">
      <c r="A582" s="3" t="s">
        <v>8596</v>
      </c>
      <c r="B582" s="3" t="s">
        <v>8811</v>
      </c>
    </row>
    <row r="583" spans="1:2" x14ac:dyDescent="0.25">
      <c r="A583" s="3" t="s">
        <v>8596</v>
      </c>
      <c r="B583" s="3" t="s">
        <v>8812</v>
      </c>
    </row>
    <row r="584" spans="1:2" x14ac:dyDescent="0.25">
      <c r="A584" s="3" t="s">
        <v>8596</v>
      </c>
      <c r="B584" s="3" t="s">
        <v>8812</v>
      </c>
    </row>
    <row r="585" spans="1:2" x14ac:dyDescent="0.25">
      <c r="A585" s="3" t="s">
        <v>8596</v>
      </c>
      <c r="B585" s="3" t="s">
        <v>8812</v>
      </c>
    </row>
    <row r="586" spans="1:2" x14ac:dyDescent="0.25">
      <c r="A586" s="3" t="s">
        <v>8596</v>
      </c>
      <c r="B586" s="3" t="s">
        <v>8813</v>
      </c>
    </row>
    <row r="587" spans="1:2" x14ac:dyDescent="0.25">
      <c r="A587" s="3" t="s">
        <v>8596</v>
      </c>
      <c r="B587" s="3" t="s">
        <v>8814</v>
      </c>
    </row>
    <row r="588" spans="1:2" x14ac:dyDescent="0.25">
      <c r="A588" s="3" t="s">
        <v>8596</v>
      </c>
      <c r="B588" s="3" t="s">
        <v>8814</v>
      </c>
    </row>
    <row r="589" spans="1:2" x14ac:dyDescent="0.25">
      <c r="A589" s="3" t="s">
        <v>8596</v>
      </c>
      <c r="B589" s="3" t="s">
        <v>8814</v>
      </c>
    </row>
    <row r="590" spans="1:2" x14ac:dyDescent="0.25">
      <c r="A590" s="3" t="s">
        <v>8596</v>
      </c>
      <c r="B590" s="3" t="s">
        <v>8814</v>
      </c>
    </row>
    <row r="591" spans="1:2" x14ac:dyDescent="0.25">
      <c r="A591" s="3" t="s">
        <v>8596</v>
      </c>
      <c r="B591" s="3" t="s">
        <v>8815</v>
      </c>
    </row>
    <row r="592" spans="1:2" x14ac:dyDescent="0.25">
      <c r="A592" s="3" t="s">
        <v>8596</v>
      </c>
      <c r="B592" s="3" t="s">
        <v>8815</v>
      </c>
    </row>
    <row r="593" spans="1:2" x14ac:dyDescent="0.25">
      <c r="A593" s="3" t="s">
        <v>8596</v>
      </c>
      <c r="B593" s="3" t="s">
        <v>8816</v>
      </c>
    </row>
    <row r="594" spans="1:2" x14ac:dyDescent="0.25">
      <c r="A594" s="3" t="s">
        <v>8596</v>
      </c>
      <c r="B594" s="3" t="s">
        <v>8817</v>
      </c>
    </row>
    <row r="595" spans="1:2" x14ac:dyDescent="0.25">
      <c r="A595" s="3" t="s">
        <v>8596</v>
      </c>
      <c r="B595" s="3" t="s">
        <v>8817</v>
      </c>
    </row>
    <row r="596" spans="1:2" x14ac:dyDescent="0.25">
      <c r="A596" s="3" t="s">
        <v>8596</v>
      </c>
      <c r="B596" s="3" t="s">
        <v>8818</v>
      </c>
    </row>
    <row r="597" spans="1:2" x14ac:dyDescent="0.25">
      <c r="A597" s="3" t="s">
        <v>8596</v>
      </c>
      <c r="B597" s="3" t="s">
        <v>8818</v>
      </c>
    </row>
    <row r="598" spans="1:2" x14ac:dyDescent="0.25">
      <c r="A598" s="3" t="s">
        <v>8596</v>
      </c>
      <c r="B598" s="3" t="s">
        <v>8818</v>
      </c>
    </row>
    <row r="599" spans="1:2" x14ac:dyDescent="0.25">
      <c r="A599" s="3" t="s">
        <v>8596</v>
      </c>
      <c r="B599" s="3" t="s">
        <v>8819</v>
      </c>
    </row>
    <row r="600" spans="1:2" x14ac:dyDescent="0.25">
      <c r="A600" s="3" t="s">
        <v>8596</v>
      </c>
      <c r="B600" s="3" t="s">
        <v>8820</v>
      </c>
    </row>
    <row r="601" spans="1:2" x14ac:dyDescent="0.25">
      <c r="A601" s="3" t="s">
        <v>8596</v>
      </c>
      <c r="B601" s="3" t="s">
        <v>8820</v>
      </c>
    </row>
    <row r="602" spans="1:2" x14ac:dyDescent="0.25">
      <c r="A602" s="3" t="s">
        <v>8596</v>
      </c>
      <c r="B602" s="3" t="s">
        <v>8820</v>
      </c>
    </row>
    <row r="603" spans="1:2" x14ac:dyDescent="0.25">
      <c r="A603" s="3" t="s">
        <v>8596</v>
      </c>
      <c r="B603" s="3" t="s">
        <v>8821</v>
      </c>
    </row>
    <row r="604" spans="1:2" x14ac:dyDescent="0.25">
      <c r="A604" s="3" t="s">
        <v>8596</v>
      </c>
      <c r="B604" s="3" t="s">
        <v>8821</v>
      </c>
    </row>
    <row r="605" spans="1:2" x14ac:dyDescent="0.25">
      <c r="A605" s="3" t="s">
        <v>8596</v>
      </c>
      <c r="B605" s="3" t="s">
        <v>8821</v>
      </c>
    </row>
    <row r="606" spans="1:2" x14ac:dyDescent="0.25">
      <c r="A606" s="3" t="s">
        <v>8596</v>
      </c>
      <c r="B606" s="3" t="s">
        <v>8822</v>
      </c>
    </row>
    <row r="607" spans="1:2" x14ac:dyDescent="0.25">
      <c r="A607" s="3" t="s">
        <v>8596</v>
      </c>
      <c r="B607" s="3" t="s">
        <v>8823</v>
      </c>
    </row>
    <row r="608" spans="1:2" x14ac:dyDescent="0.25">
      <c r="A608" s="3" t="s">
        <v>8596</v>
      </c>
      <c r="B608" s="3" t="s">
        <v>8823</v>
      </c>
    </row>
    <row r="609" spans="1:2" x14ac:dyDescent="0.25">
      <c r="A609" s="3" t="s">
        <v>8596</v>
      </c>
      <c r="B609" s="3" t="s">
        <v>8823</v>
      </c>
    </row>
    <row r="610" spans="1:2" x14ac:dyDescent="0.25">
      <c r="A610" s="3" t="s">
        <v>8596</v>
      </c>
      <c r="B610" s="3" t="s">
        <v>8823</v>
      </c>
    </row>
    <row r="611" spans="1:2" x14ac:dyDescent="0.25">
      <c r="A611" s="3" t="s">
        <v>8596</v>
      </c>
      <c r="B611" s="3" t="s">
        <v>8823</v>
      </c>
    </row>
    <row r="612" spans="1:2" x14ac:dyDescent="0.25">
      <c r="A612" s="3" t="s">
        <v>8596</v>
      </c>
      <c r="B612" s="3" t="s">
        <v>8824</v>
      </c>
    </row>
    <row r="613" spans="1:2" x14ac:dyDescent="0.25">
      <c r="A613" s="3" t="s">
        <v>8596</v>
      </c>
      <c r="B613" s="3" t="s">
        <v>8825</v>
      </c>
    </row>
    <row r="614" spans="1:2" x14ac:dyDescent="0.25">
      <c r="A614" s="3" t="s">
        <v>8596</v>
      </c>
      <c r="B614" s="3" t="s">
        <v>8825</v>
      </c>
    </row>
    <row r="615" spans="1:2" x14ac:dyDescent="0.25">
      <c r="A615" s="3" t="s">
        <v>8596</v>
      </c>
      <c r="B615" s="3" t="s">
        <v>8825</v>
      </c>
    </row>
    <row r="616" spans="1:2" x14ac:dyDescent="0.25">
      <c r="A616" s="3" t="s">
        <v>8596</v>
      </c>
      <c r="B616" s="3" t="s">
        <v>8825</v>
      </c>
    </row>
    <row r="617" spans="1:2" x14ac:dyDescent="0.25">
      <c r="A617" s="3" t="s">
        <v>8596</v>
      </c>
      <c r="B617" s="3" t="s">
        <v>8826</v>
      </c>
    </row>
    <row r="618" spans="1:2" x14ac:dyDescent="0.25">
      <c r="A618" s="3" t="s">
        <v>8596</v>
      </c>
      <c r="B618" s="3" t="s">
        <v>8826</v>
      </c>
    </row>
    <row r="619" spans="1:2" x14ac:dyDescent="0.25">
      <c r="A619" s="3" t="s">
        <v>8596</v>
      </c>
      <c r="B619" s="3" t="s">
        <v>8827</v>
      </c>
    </row>
    <row r="620" spans="1:2" x14ac:dyDescent="0.25">
      <c r="A620" s="3" t="s">
        <v>8596</v>
      </c>
      <c r="B620" s="3" t="s">
        <v>8828</v>
      </c>
    </row>
    <row r="621" spans="1:2" x14ac:dyDescent="0.25">
      <c r="A621" s="3" t="s">
        <v>8596</v>
      </c>
      <c r="B621" s="3" t="s">
        <v>8829</v>
      </c>
    </row>
    <row r="622" spans="1:2" x14ac:dyDescent="0.25">
      <c r="A622" s="3" t="s">
        <v>8596</v>
      </c>
      <c r="B622" s="3" t="s">
        <v>8830</v>
      </c>
    </row>
    <row r="623" spans="1:2" x14ac:dyDescent="0.25">
      <c r="A623" s="3" t="s">
        <v>8596</v>
      </c>
      <c r="B623" s="3" t="s">
        <v>8831</v>
      </c>
    </row>
    <row r="624" spans="1:2" x14ac:dyDescent="0.25">
      <c r="A624" s="3" t="s">
        <v>8596</v>
      </c>
      <c r="B624" s="3" t="s">
        <v>8831</v>
      </c>
    </row>
    <row r="625" spans="1:2" x14ac:dyDescent="0.25">
      <c r="A625" s="3" t="s">
        <v>8596</v>
      </c>
      <c r="B625" s="3" t="s">
        <v>8831</v>
      </c>
    </row>
    <row r="626" spans="1:2" x14ac:dyDescent="0.25">
      <c r="A626" s="3" t="s">
        <v>8596</v>
      </c>
      <c r="B626" s="3" t="s">
        <v>8831</v>
      </c>
    </row>
    <row r="627" spans="1:2" x14ac:dyDescent="0.25">
      <c r="A627" s="3" t="s">
        <v>8596</v>
      </c>
      <c r="B627" s="3" t="s">
        <v>8831</v>
      </c>
    </row>
    <row r="628" spans="1:2" x14ac:dyDescent="0.25">
      <c r="A628" s="3" t="s">
        <v>8596</v>
      </c>
      <c r="B628" s="3" t="s">
        <v>8832</v>
      </c>
    </row>
    <row r="629" spans="1:2" x14ac:dyDescent="0.25">
      <c r="A629" s="3" t="s">
        <v>8596</v>
      </c>
      <c r="B629" s="3" t="s">
        <v>8833</v>
      </c>
    </row>
    <row r="630" spans="1:2" x14ac:dyDescent="0.25">
      <c r="A630" s="3" t="s">
        <v>8596</v>
      </c>
      <c r="B630" s="3" t="s">
        <v>8834</v>
      </c>
    </row>
    <row r="631" spans="1:2" x14ac:dyDescent="0.25">
      <c r="A631" s="3" t="s">
        <v>8596</v>
      </c>
      <c r="B631" s="3" t="s">
        <v>8835</v>
      </c>
    </row>
    <row r="632" spans="1:2" x14ac:dyDescent="0.25">
      <c r="A632" s="3" t="s">
        <v>8596</v>
      </c>
      <c r="B632" s="3" t="s">
        <v>8835</v>
      </c>
    </row>
    <row r="633" spans="1:2" x14ac:dyDescent="0.25">
      <c r="A633" s="3" t="s">
        <v>8596</v>
      </c>
      <c r="B633" s="3" t="s">
        <v>8836</v>
      </c>
    </row>
    <row r="634" spans="1:2" x14ac:dyDescent="0.25">
      <c r="A634" s="3" t="s">
        <v>8596</v>
      </c>
      <c r="B634" s="3" t="s">
        <v>8837</v>
      </c>
    </row>
    <row r="635" spans="1:2" x14ac:dyDescent="0.25">
      <c r="A635" s="3" t="s">
        <v>8596</v>
      </c>
      <c r="B635" s="3" t="s">
        <v>8837</v>
      </c>
    </row>
    <row r="636" spans="1:2" x14ac:dyDescent="0.25">
      <c r="A636" s="3" t="s">
        <v>8596</v>
      </c>
      <c r="B636" s="3" t="s">
        <v>8837</v>
      </c>
    </row>
    <row r="637" spans="1:2" x14ac:dyDescent="0.25">
      <c r="A637" s="3" t="s">
        <v>8596</v>
      </c>
      <c r="B637" s="3" t="s">
        <v>8837</v>
      </c>
    </row>
    <row r="638" spans="1:2" x14ac:dyDescent="0.25">
      <c r="A638" s="3" t="s">
        <v>8596</v>
      </c>
      <c r="B638" s="3" t="s">
        <v>8837</v>
      </c>
    </row>
    <row r="639" spans="1:2" x14ac:dyDescent="0.25">
      <c r="A639" s="3" t="s">
        <v>8596</v>
      </c>
      <c r="B639" s="3" t="s">
        <v>8837</v>
      </c>
    </row>
    <row r="640" spans="1:2" x14ac:dyDescent="0.25">
      <c r="A640" s="3" t="s">
        <v>8596</v>
      </c>
      <c r="B640" s="3" t="s">
        <v>8837</v>
      </c>
    </row>
    <row r="641" spans="1:2" x14ac:dyDescent="0.25">
      <c r="A641" s="3" t="s">
        <v>8596</v>
      </c>
      <c r="B641" s="3" t="s">
        <v>8837</v>
      </c>
    </row>
    <row r="642" spans="1:2" x14ac:dyDescent="0.25">
      <c r="A642" s="3" t="s">
        <v>8596</v>
      </c>
      <c r="B642" s="3" t="s">
        <v>8838</v>
      </c>
    </row>
    <row r="643" spans="1:2" x14ac:dyDescent="0.25">
      <c r="A643" s="3" t="s">
        <v>8596</v>
      </c>
      <c r="B643" s="3" t="s">
        <v>8838</v>
      </c>
    </row>
    <row r="644" spans="1:2" x14ac:dyDescent="0.25">
      <c r="A644" s="3" t="s">
        <v>8596</v>
      </c>
      <c r="B644" s="3" t="s">
        <v>8839</v>
      </c>
    </row>
    <row r="645" spans="1:2" x14ac:dyDescent="0.25">
      <c r="A645" s="3" t="s">
        <v>8596</v>
      </c>
      <c r="B645" s="3" t="s">
        <v>8840</v>
      </c>
    </row>
    <row r="646" spans="1:2" x14ac:dyDescent="0.25">
      <c r="A646" s="3" t="s">
        <v>8596</v>
      </c>
      <c r="B646" s="3" t="s">
        <v>8841</v>
      </c>
    </row>
    <row r="647" spans="1:2" x14ac:dyDescent="0.25">
      <c r="A647" s="3" t="s">
        <v>8596</v>
      </c>
      <c r="B647" s="3" t="s">
        <v>8841</v>
      </c>
    </row>
    <row r="648" spans="1:2" x14ac:dyDescent="0.25">
      <c r="A648" s="3" t="s">
        <v>8596</v>
      </c>
      <c r="B648" s="3" t="s">
        <v>8841</v>
      </c>
    </row>
    <row r="649" spans="1:2" x14ac:dyDescent="0.25">
      <c r="A649" s="3" t="s">
        <v>8596</v>
      </c>
      <c r="B649" s="3" t="s">
        <v>8841</v>
      </c>
    </row>
    <row r="650" spans="1:2" x14ac:dyDescent="0.25">
      <c r="A650" s="3" t="s">
        <v>8596</v>
      </c>
      <c r="B650" s="3" t="s">
        <v>8841</v>
      </c>
    </row>
    <row r="651" spans="1:2" x14ac:dyDescent="0.25">
      <c r="A651" s="3" t="s">
        <v>8596</v>
      </c>
      <c r="B651" s="3" t="s">
        <v>8841</v>
      </c>
    </row>
    <row r="652" spans="1:2" x14ac:dyDescent="0.25">
      <c r="A652" s="3" t="s">
        <v>8596</v>
      </c>
      <c r="B652" s="3" t="s">
        <v>8841</v>
      </c>
    </row>
    <row r="653" spans="1:2" x14ac:dyDescent="0.25">
      <c r="A653" s="3" t="s">
        <v>8596</v>
      </c>
      <c r="B653" s="3" t="s">
        <v>8842</v>
      </c>
    </row>
    <row r="654" spans="1:2" x14ac:dyDescent="0.25">
      <c r="A654" s="3" t="s">
        <v>8596</v>
      </c>
      <c r="B654" s="3" t="s">
        <v>8842</v>
      </c>
    </row>
    <row r="655" spans="1:2" x14ac:dyDescent="0.25">
      <c r="A655" s="3" t="s">
        <v>8596</v>
      </c>
      <c r="B655" s="3" t="s">
        <v>8843</v>
      </c>
    </row>
    <row r="656" spans="1:2" x14ac:dyDescent="0.25">
      <c r="A656" s="3" t="s">
        <v>8596</v>
      </c>
      <c r="B656" s="3" t="s">
        <v>8843</v>
      </c>
    </row>
    <row r="657" spans="1:2" x14ac:dyDescent="0.25">
      <c r="A657" s="3" t="s">
        <v>8596</v>
      </c>
      <c r="B657" s="3" t="s">
        <v>8844</v>
      </c>
    </row>
    <row r="658" spans="1:2" x14ac:dyDescent="0.25">
      <c r="A658" s="3" t="s">
        <v>8596</v>
      </c>
      <c r="B658" s="3" t="s">
        <v>8845</v>
      </c>
    </row>
    <row r="659" spans="1:2" x14ac:dyDescent="0.25">
      <c r="A659" s="3" t="s">
        <v>8596</v>
      </c>
      <c r="B659" s="3" t="s">
        <v>8845</v>
      </c>
    </row>
    <row r="660" spans="1:2" x14ac:dyDescent="0.25">
      <c r="A660" s="3" t="s">
        <v>8596</v>
      </c>
      <c r="B660" s="3" t="s">
        <v>8845</v>
      </c>
    </row>
    <row r="661" spans="1:2" x14ac:dyDescent="0.25">
      <c r="A661" s="3" t="s">
        <v>8596</v>
      </c>
      <c r="B661" s="3" t="s">
        <v>8846</v>
      </c>
    </row>
    <row r="662" spans="1:2" x14ac:dyDescent="0.25">
      <c r="A662" s="3" t="s">
        <v>8596</v>
      </c>
      <c r="B662" s="3" t="s">
        <v>8846</v>
      </c>
    </row>
    <row r="663" spans="1:2" x14ac:dyDescent="0.25">
      <c r="A663" s="3" t="s">
        <v>8596</v>
      </c>
      <c r="B663" s="3" t="s">
        <v>8847</v>
      </c>
    </row>
    <row r="664" spans="1:2" x14ac:dyDescent="0.25">
      <c r="A664" s="3" t="s">
        <v>8596</v>
      </c>
      <c r="B664" s="3" t="s">
        <v>8847</v>
      </c>
    </row>
    <row r="665" spans="1:2" x14ac:dyDescent="0.25">
      <c r="A665" s="3" t="s">
        <v>8596</v>
      </c>
      <c r="B665" s="3" t="s">
        <v>8847</v>
      </c>
    </row>
    <row r="666" spans="1:2" x14ac:dyDescent="0.25">
      <c r="A666" s="3" t="s">
        <v>8596</v>
      </c>
      <c r="B666" s="3" t="s">
        <v>8848</v>
      </c>
    </row>
    <row r="667" spans="1:2" x14ac:dyDescent="0.25">
      <c r="A667" s="3" t="s">
        <v>8596</v>
      </c>
      <c r="B667" s="3" t="s">
        <v>8848</v>
      </c>
    </row>
    <row r="668" spans="1:2" x14ac:dyDescent="0.25">
      <c r="A668" s="3" t="s">
        <v>8596</v>
      </c>
      <c r="B668" s="3" t="s">
        <v>8848</v>
      </c>
    </row>
    <row r="669" spans="1:2" x14ac:dyDescent="0.25">
      <c r="A669" s="3" t="s">
        <v>8596</v>
      </c>
      <c r="B669" s="3" t="s">
        <v>8849</v>
      </c>
    </row>
    <row r="670" spans="1:2" x14ac:dyDescent="0.25">
      <c r="A670" s="3" t="s">
        <v>8596</v>
      </c>
      <c r="B670" s="3" t="s">
        <v>8849</v>
      </c>
    </row>
    <row r="671" spans="1:2" x14ac:dyDescent="0.25">
      <c r="A671" s="3" t="s">
        <v>8596</v>
      </c>
      <c r="B671" s="3" t="s">
        <v>8850</v>
      </c>
    </row>
    <row r="672" spans="1:2" x14ac:dyDescent="0.25">
      <c r="A672" s="3" t="s">
        <v>8596</v>
      </c>
      <c r="B672" s="3" t="s">
        <v>8850</v>
      </c>
    </row>
    <row r="673" spans="1:2" x14ac:dyDescent="0.25">
      <c r="A673" s="3" t="s">
        <v>8596</v>
      </c>
      <c r="B673" s="3" t="s">
        <v>8851</v>
      </c>
    </row>
    <row r="674" spans="1:2" x14ac:dyDescent="0.25">
      <c r="A674" s="3" t="s">
        <v>8596</v>
      </c>
      <c r="B674" s="3" t="s">
        <v>8851</v>
      </c>
    </row>
    <row r="675" spans="1:2" x14ac:dyDescent="0.25">
      <c r="A675" s="3" t="s">
        <v>8596</v>
      </c>
      <c r="B675" s="3" t="s">
        <v>8852</v>
      </c>
    </row>
    <row r="676" spans="1:2" x14ac:dyDescent="0.25">
      <c r="A676" s="3" t="s">
        <v>8596</v>
      </c>
      <c r="B676" s="3" t="s">
        <v>8852</v>
      </c>
    </row>
    <row r="677" spans="1:2" x14ac:dyDescent="0.25">
      <c r="A677" s="3" t="s">
        <v>8596</v>
      </c>
      <c r="B677" s="3" t="s">
        <v>8852</v>
      </c>
    </row>
    <row r="678" spans="1:2" x14ac:dyDescent="0.25">
      <c r="A678" s="3" t="s">
        <v>8596</v>
      </c>
      <c r="B678" s="3" t="s">
        <v>8852</v>
      </c>
    </row>
    <row r="679" spans="1:2" x14ac:dyDescent="0.25">
      <c r="A679" s="3" t="s">
        <v>8596</v>
      </c>
      <c r="B679" s="3" t="s">
        <v>8852</v>
      </c>
    </row>
    <row r="680" spans="1:2" x14ac:dyDescent="0.25">
      <c r="A680" s="3" t="s">
        <v>8596</v>
      </c>
      <c r="B680" s="3" t="s">
        <v>8852</v>
      </c>
    </row>
    <row r="681" spans="1:2" x14ac:dyDescent="0.25">
      <c r="A681" s="3" t="s">
        <v>8596</v>
      </c>
      <c r="B681" s="3" t="s">
        <v>8853</v>
      </c>
    </row>
    <row r="682" spans="1:2" x14ac:dyDescent="0.25">
      <c r="A682" s="3" t="s">
        <v>8596</v>
      </c>
      <c r="B682" s="3" t="s">
        <v>8853</v>
      </c>
    </row>
    <row r="683" spans="1:2" x14ac:dyDescent="0.25">
      <c r="A683" s="3" t="s">
        <v>8596</v>
      </c>
      <c r="B683" s="3" t="s">
        <v>8853</v>
      </c>
    </row>
    <row r="684" spans="1:2" x14ac:dyDescent="0.25">
      <c r="A684" s="3" t="s">
        <v>8596</v>
      </c>
      <c r="B684" s="3" t="s">
        <v>8854</v>
      </c>
    </row>
    <row r="685" spans="1:2" x14ac:dyDescent="0.25">
      <c r="A685" s="3" t="s">
        <v>8596</v>
      </c>
      <c r="B685" s="3" t="s">
        <v>8854</v>
      </c>
    </row>
    <row r="686" spans="1:2" x14ac:dyDescent="0.25">
      <c r="A686" s="3" t="s">
        <v>8596</v>
      </c>
      <c r="B686" s="3" t="s">
        <v>8855</v>
      </c>
    </row>
    <row r="687" spans="1:2" x14ac:dyDescent="0.25">
      <c r="A687" s="3" t="s">
        <v>8596</v>
      </c>
      <c r="B687" s="3" t="s">
        <v>8855</v>
      </c>
    </row>
    <row r="688" spans="1:2" x14ac:dyDescent="0.25">
      <c r="A688" s="3" t="s">
        <v>8596</v>
      </c>
      <c r="B688" s="3" t="s">
        <v>8855</v>
      </c>
    </row>
    <row r="689" spans="1:2" x14ac:dyDescent="0.25">
      <c r="A689" s="3" t="s">
        <v>8596</v>
      </c>
      <c r="B689" s="3" t="s">
        <v>8855</v>
      </c>
    </row>
    <row r="690" spans="1:2" x14ac:dyDescent="0.25">
      <c r="A690" s="3" t="s">
        <v>8596</v>
      </c>
      <c r="B690" s="3" t="s">
        <v>8855</v>
      </c>
    </row>
    <row r="691" spans="1:2" x14ac:dyDescent="0.25">
      <c r="A691" s="3" t="s">
        <v>8596</v>
      </c>
      <c r="B691" s="3" t="s">
        <v>8856</v>
      </c>
    </row>
    <row r="692" spans="1:2" x14ac:dyDescent="0.25">
      <c r="A692" s="3" t="s">
        <v>8596</v>
      </c>
      <c r="B692" s="3" t="s">
        <v>8856</v>
      </c>
    </row>
    <row r="693" spans="1:2" x14ac:dyDescent="0.25">
      <c r="A693" s="3" t="s">
        <v>8596</v>
      </c>
      <c r="B693" s="3" t="s">
        <v>8856</v>
      </c>
    </row>
    <row r="694" spans="1:2" x14ac:dyDescent="0.25">
      <c r="A694" s="3" t="s">
        <v>8596</v>
      </c>
      <c r="B694" s="3" t="s">
        <v>8856</v>
      </c>
    </row>
    <row r="695" spans="1:2" x14ac:dyDescent="0.25">
      <c r="A695" s="3" t="s">
        <v>8596</v>
      </c>
      <c r="B695" s="3" t="s">
        <v>8856</v>
      </c>
    </row>
    <row r="696" spans="1:2" x14ac:dyDescent="0.25">
      <c r="A696" s="3" t="s">
        <v>8596</v>
      </c>
      <c r="B696" s="3" t="s">
        <v>8857</v>
      </c>
    </row>
    <row r="697" spans="1:2" x14ac:dyDescent="0.25">
      <c r="A697" s="3" t="s">
        <v>8596</v>
      </c>
      <c r="B697" s="3" t="s">
        <v>8857</v>
      </c>
    </row>
    <row r="698" spans="1:2" x14ac:dyDescent="0.25">
      <c r="A698" s="3" t="s">
        <v>8596</v>
      </c>
      <c r="B698" s="3" t="s">
        <v>8858</v>
      </c>
    </row>
    <row r="699" spans="1:2" x14ac:dyDescent="0.25">
      <c r="A699" s="3" t="s">
        <v>8596</v>
      </c>
      <c r="B699" s="3" t="s">
        <v>8858</v>
      </c>
    </row>
    <row r="700" spans="1:2" x14ac:dyDescent="0.25">
      <c r="A700" s="3" t="s">
        <v>8596</v>
      </c>
      <c r="B700" s="3" t="s">
        <v>8859</v>
      </c>
    </row>
    <row r="701" spans="1:2" x14ac:dyDescent="0.25">
      <c r="A701" s="3" t="s">
        <v>8596</v>
      </c>
      <c r="B701" s="3" t="s">
        <v>8859</v>
      </c>
    </row>
    <row r="702" spans="1:2" x14ac:dyDescent="0.25">
      <c r="A702" s="3" t="s">
        <v>8596</v>
      </c>
      <c r="B702" s="3" t="s">
        <v>8859</v>
      </c>
    </row>
    <row r="703" spans="1:2" x14ac:dyDescent="0.25">
      <c r="A703" s="3" t="s">
        <v>8596</v>
      </c>
      <c r="B703" s="3" t="s">
        <v>8859</v>
      </c>
    </row>
    <row r="704" spans="1:2" x14ac:dyDescent="0.25">
      <c r="A704" s="3" t="s">
        <v>8596</v>
      </c>
      <c r="B704" s="3" t="s">
        <v>8860</v>
      </c>
    </row>
    <row r="705" spans="1:2" x14ac:dyDescent="0.25">
      <c r="A705" s="3" t="s">
        <v>8596</v>
      </c>
      <c r="B705" s="3" t="s">
        <v>8860</v>
      </c>
    </row>
    <row r="706" spans="1:2" x14ac:dyDescent="0.25">
      <c r="A706" s="3" t="s">
        <v>8596</v>
      </c>
      <c r="B706" s="3" t="s">
        <v>8861</v>
      </c>
    </row>
    <row r="707" spans="1:2" x14ac:dyDescent="0.25">
      <c r="A707" s="3" t="s">
        <v>8596</v>
      </c>
      <c r="B707" s="3" t="s">
        <v>8861</v>
      </c>
    </row>
    <row r="708" spans="1:2" x14ac:dyDescent="0.25">
      <c r="A708" s="3" t="s">
        <v>8596</v>
      </c>
      <c r="B708" s="3" t="s">
        <v>8862</v>
      </c>
    </row>
    <row r="709" spans="1:2" x14ac:dyDescent="0.25">
      <c r="A709" s="3" t="s">
        <v>8596</v>
      </c>
      <c r="B709" s="3" t="s">
        <v>8862</v>
      </c>
    </row>
    <row r="710" spans="1:2" x14ac:dyDescent="0.25">
      <c r="A710" s="3" t="s">
        <v>8596</v>
      </c>
      <c r="B710" s="3" t="s">
        <v>8862</v>
      </c>
    </row>
    <row r="711" spans="1:2" x14ac:dyDescent="0.25">
      <c r="A711" s="3" t="s">
        <v>8596</v>
      </c>
      <c r="B711" s="3" t="s">
        <v>8863</v>
      </c>
    </row>
    <row r="712" spans="1:2" x14ac:dyDescent="0.25">
      <c r="A712" s="3" t="s">
        <v>8596</v>
      </c>
      <c r="B712" s="3" t="s">
        <v>8863</v>
      </c>
    </row>
    <row r="713" spans="1:2" x14ac:dyDescent="0.25">
      <c r="A713" s="3" t="s">
        <v>8596</v>
      </c>
      <c r="B713" s="3" t="s">
        <v>8863</v>
      </c>
    </row>
    <row r="714" spans="1:2" x14ac:dyDescent="0.25">
      <c r="A714" s="3" t="s">
        <v>8596</v>
      </c>
      <c r="B714" s="3" t="s">
        <v>8863</v>
      </c>
    </row>
    <row r="715" spans="1:2" x14ac:dyDescent="0.25">
      <c r="A715" s="3" t="s">
        <v>8596</v>
      </c>
      <c r="B715" s="3" t="s">
        <v>8863</v>
      </c>
    </row>
    <row r="716" spans="1:2" x14ac:dyDescent="0.25">
      <c r="A716" s="3" t="s">
        <v>8596</v>
      </c>
      <c r="B716" s="3" t="s">
        <v>8864</v>
      </c>
    </row>
    <row r="717" spans="1:2" x14ac:dyDescent="0.25">
      <c r="A717" s="3" t="s">
        <v>8596</v>
      </c>
      <c r="B717" s="3" t="s">
        <v>8864</v>
      </c>
    </row>
    <row r="718" spans="1:2" x14ac:dyDescent="0.25">
      <c r="A718" s="3" t="s">
        <v>8596</v>
      </c>
      <c r="B718" s="3" t="s">
        <v>8864</v>
      </c>
    </row>
    <row r="719" spans="1:2" x14ac:dyDescent="0.25">
      <c r="A719" s="3" t="s">
        <v>8596</v>
      </c>
      <c r="B719" s="3" t="s">
        <v>8864</v>
      </c>
    </row>
    <row r="720" spans="1:2" x14ac:dyDescent="0.25">
      <c r="A720" s="3" t="s">
        <v>8596</v>
      </c>
      <c r="B720" s="3" t="s">
        <v>8864</v>
      </c>
    </row>
    <row r="721" spans="1:2" x14ac:dyDescent="0.25">
      <c r="A721" s="3" t="s">
        <v>8596</v>
      </c>
      <c r="B721" s="3" t="s">
        <v>8865</v>
      </c>
    </row>
    <row r="722" spans="1:2" x14ac:dyDescent="0.25">
      <c r="A722" s="3" t="s">
        <v>8596</v>
      </c>
      <c r="B722" s="3" t="s">
        <v>8865</v>
      </c>
    </row>
    <row r="723" spans="1:2" x14ac:dyDescent="0.25">
      <c r="A723" s="3" t="s">
        <v>8596</v>
      </c>
      <c r="B723" s="3" t="s">
        <v>8865</v>
      </c>
    </row>
    <row r="724" spans="1:2" x14ac:dyDescent="0.25">
      <c r="A724" s="3" t="s">
        <v>8596</v>
      </c>
      <c r="B724" s="3" t="s">
        <v>8866</v>
      </c>
    </row>
    <row r="725" spans="1:2" x14ac:dyDescent="0.25">
      <c r="A725" s="3" t="s">
        <v>8596</v>
      </c>
      <c r="B725" s="3" t="s">
        <v>8866</v>
      </c>
    </row>
    <row r="726" spans="1:2" x14ac:dyDescent="0.25">
      <c r="A726" s="3" t="s">
        <v>8596</v>
      </c>
      <c r="B726" s="3" t="s">
        <v>8867</v>
      </c>
    </row>
    <row r="727" spans="1:2" x14ac:dyDescent="0.25">
      <c r="A727" s="3" t="s">
        <v>8596</v>
      </c>
      <c r="B727" s="3" t="s">
        <v>8868</v>
      </c>
    </row>
    <row r="728" spans="1:2" x14ac:dyDescent="0.25">
      <c r="A728" s="3" t="s">
        <v>8596</v>
      </c>
      <c r="B728" s="3" t="s">
        <v>8869</v>
      </c>
    </row>
    <row r="729" spans="1:2" x14ac:dyDescent="0.25">
      <c r="A729" s="3" t="s">
        <v>8596</v>
      </c>
      <c r="B729" s="3" t="s">
        <v>8870</v>
      </c>
    </row>
    <row r="730" spans="1:2" x14ac:dyDescent="0.25">
      <c r="A730" s="3" t="s">
        <v>8596</v>
      </c>
      <c r="B730" s="3" t="s">
        <v>8870</v>
      </c>
    </row>
    <row r="731" spans="1:2" x14ac:dyDescent="0.25">
      <c r="A731" s="3" t="s">
        <v>8596</v>
      </c>
      <c r="B731" s="3" t="s">
        <v>8870</v>
      </c>
    </row>
    <row r="732" spans="1:2" x14ac:dyDescent="0.25">
      <c r="A732" s="3" t="s">
        <v>8596</v>
      </c>
      <c r="B732" s="3" t="s">
        <v>8871</v>
      </c>
    </row>
    <row r="733" spans="1:2" x14ac:dyDescent="0.25">
      <c r="A733" s="3" t="s">
        <v>8596</v>
      </c>
      <c r="B733" s="3" t="s">
        <v>8871</v>
      </c>
    </row>
    <row r="734" spans="1:2" x14ac:dyDescent="0.25">
      <c r="A734" s="3" t="s">
        <v>8596</v>
      </c>
      <c r="B734" s="3" t="s">
        <v>8872</v>
      </c>
    </row>
    <row r="735" spans="1:2" x14ac:dyDescent="0.25">
      <c r="A735" s="3" t="s">
        <v>8596</v>
      </c>
      <c r="B735" s="3" t="s">
        <v>8872</v>
      </c>
    </row>
    <row r="736" spans="1:2" x14ac:dyDescent="0.25">
      <c r="A736" s="3" t="s">
        <v>8596</v>
      </c>
      <c r="B736" s="3" t="s">
        <v>8873</v>
      </c>
    </row>
    <row r="737" spans="1:2" x14ac:dyDescent="0.25">
      <c r="A737" s="3" t="s">
        <v>8596</v>
      </c>
      <c r="B737" s="3" t="s">
        <v>8873</v>
      </c>
    </row>
    <row r="738" spans="1:2" x14ac:dyDescent="0.25">
      <c r="A738" s="3" t="s">
        <v>8596</v>
      </c>
      <c r="B738" s="3" t="s">
        <v>8873</v>
      </c>
    </row>
    <row r="739" spans="1:2" x14ac:dyDescent="0.25">
      <c r="A739" s="3" t="s">
        <v>8596</v>
      </c>
      <c r="B739" s="3" t="s">
        <v>8874</v>
      </c>
    </row>
    <row r="740" spans="1:2" x14ac:dyDescent="0.25">
      <c r="A740" s="3" t="s">
        <v>8596</v>
      </c>
      <c r="B740" s="3" t="s">
        <v>8874</v>
      </c>
    </row>
    <row r="741" spans="1:2" x14ac:dyDescent="0.25">
      <c r="A741" s="3" t="s">
        <v>8596</v>
      </c>
      <c r="B741" s="3" t="s">
        <v>8875</v>
      </c>
    </row>
    <row r="742" spans="1:2" x14ac:dyDescent="0.25">
      <c r="A742" s="3" t="s">
        <v>8596</v>
      </c>
      <c r="B742" s="3" t="s">
        <v>8875</v>
      </c>
    </row>
    <row r="743" spans="1:2" x14ac:dyDescent="0.25">
      <c r="A743" s="3" t="s">
        <v>8596</v>
      </c>
      <c r="B743" s="3" t="s">
        <v>8875</v>
      </c>
    </row>
    <row r="744" spans="1:2" x14ac:dyDescent="0.25">
      <c r="A744" s="3" t="s">
        <v>8596</v>
      </c>
      <c r="B744" s="3" t="s">
        <v>8875</v>
      </c>
    </row>
    <row r="745" spans="1:2" x14ac:dyDescent="0.25">
      <c r="A745" s="3" t="s">
        <v>8596</v>
      </c>
      <c r="B745" s="3" t="s">
        <v>8875</v>
      </c>
    </row>
    <row r="746" spans="1:2" x14ac:dyDescent="0.25">
      <c r="A746" s="3" t="s">
        <v>8596</v>
      </c>
      <c r="B746" s="3" t="s">
        <v>8876</v>
      </c>
    </row>
    <row r="747" spans="1:2" x14ac:dyDescent="0.25">
      <c r="A747" s="3" t="s">
        <v>8596</v>
      </c>
      <c r="B747" s="3" t="s">
        <v>8877</v>
      </c>
    </row>
    <row r="748" spans="1:2" x14ac:dyDescent="0.25">
      <c r="A748" s="3" t="s">
        <v>8596</v>
      </c>
      <c r="B748" s="3" t="s">
        <v>8877</v>
      </c>
    </row>
    <row r="749" spans="1:2" x14ac:dyDescent="0.25">
      <c r="A749" s="3" t="s">
        <v>8596</v>
      </c>
      <c r="B749" s="3" t="s">
        <v>8878</v>
      </c>
    </row>
    <row r="750" spans="1:2" x14ac:dyDescent="0.25">
      <c r="A750" s="3" t="s">
        <v>8596</v>
      </c>
      <c r="B750" s="3" t="s">
        <v>8878</v>
      </c>
    </row>
    <row r="751" spans="1:2" x14ac:dyDescent="0.25">
      <c r="A751" s="3" t="s">
        <v>8596</v>
      </c>
      <c r="B751" s="3" t="s">
        <v>8878</v>
      </c>
    </row>
    <row r="752" spans="1:2" x14ac:dyDescent="0.25">
      <c r="A752" s="3" t="s">
        <v>8596</v>
      </c>
      <c r="B752" s="3" t="s">
        <v>8879</v>
      </c>
    </row>
    <row r="753" spans="1:2" x14ac:dyDescent="0.25">
      <c r="A753" s="3" t="s">
        <v>8596</v>
      </c>
      <c r="B753" s="3" t="s">
        <v>8879</v>
      </c>
    </row>
    <row r="754" spans="1:2" x14ac:dyDescent="0.25">
      <c r="A754" s="3" t="s">
        <v>8596</v>
      </c>
      <c r="B754" s="3" t="s">
        <v>8879</v>
      </c>
    </row>
    <row r="755" spans="1:2" x14ac:dyDescent="0.25">
      <c r="A755" s="3" t="s">
        <v>8596</v>
      </c>
      <c r="B755" s="3" t="s">
        <v>8879</v>
      </c>
    </row>
    <row r="756" spans="1:2" x14ac:dyDescent="0.25">
      <c r="A756" s="3" t="s">
        <v>8596</v>
      </c>
      <c r="B756" s="3" t="s">
        <v>8880</v>
      </c>
    </row>
    <row r="757" spans="1:2" x14ac:dyDescent="0.25">
      <c r="A757" s="3" t="s">
        <v>8596</v>
      </c>
      <c r="B757" s="3" t="s">
        <v>8880</v>
      </c>
    </row>
    <row r="758" spans="1:2" x14ac:dyDescent="0.25">
      <c r="A758" s="3" t="s">
        <v>8596</v>
      </c>
      <c r="B758" s="3" t="s">
        <v>8880</v>
      </c>
    </row>
    <row r="759" spans="1:2" x14ac:dyDescent="0.25">
      <c r="A759" s="3" t="s">
        <v>8596</v>
      </c>
      <c r="B759" s="3" t="s">
        <v>8880</v>
      </c>
    </row>
    <row r="760" spans="1:2" x14ac:dyDescent="0.25">
      <c r="A760" s="3" t="s">
        <v>8596</v>
      </c>
      <c r="B760" s="3" t="s">
        <v>8881</v>
      </c>
    </row>
    <row r="761" spans="1:2" x14ac:dyDescent="0.25">
      <c r="A761" s="3" t="s">
        <v>8596</v>
      </c>
      <c r="B761" s="3" t="s">
        <v>8881</v>
      </c>
    </row>
    <row r="762" spans="1:2" x14ac:dyDescent="0.25">
      <c r="A762" s="3" t="s">
        <v>8596</v>
      </c>
      <c r="B762" s="3" t="s">
        <v>8882</v>
      </c>
    </row>
    <row r="763" spans="1:2" x14ac:dyDescent="0.25">
      <c r="A763" s="3" t="s">
        <v>8596</v>
      </c>
      <c r="B763" s="3" t="s">
        <v>8882</v>
      </c>
    </row>
    <row r="764" spans="1:2" x14ac:dyDescent="0.25">
      <c r="A764" s="3" t="s">
        <v>8596</v>
      </c>
      <c r="B764" s="3" t="s">
        <v>8882</v>
      </c>
    </row>
    <row r="765" spans="1:2" x14ac:dyDescent="0.25">
      <c r="A765" s="3" t="s">
        <v>8596</v>
      </c>
      <c r="B765" s="3" t="s">
        <v>8882</v>
      </c>
    </row>
    <row r="766" spans="1:2" x14ac:dyDescent="0.25">
      <c r="A766" s="3" t="s">
        <v>8596</v>
      </c>
      <c r="B766" s="3" t="s">
        <v>8883</v>
      </c>
    </row>
    <row r="767" spans="1:2" x14ac:dyDescent="0.25">
      <c r="A767" s="3" t="s">
        <v>8596</v>
      </c>
      <c r="B767" s="3" t="s">
        <v>8883</v>
      </c>
    </row>
    <row r="768" spans="1:2" x14ac:dyDescent="0.25">
      <c r="A768" s="3" t="s">
        <v>8596</v>
      </c>
      <c r="B768" s="3" t="s">
        <v>8883</v>
      </c>
    </row>
    <row r="769" spans="1:2" x14ac:dyDescent="0.25">
      <c r="A769" s="3" t="s">
        <v>8596</v>
      </c>
      <c r="B769" s="3" t="s">
        <v>8884</v>
      </c>
    </row>
    <row r="770" spans="1:2" x14ac:dyDescent="0.25">
      <c r="A770" s="3" t="s">
        <v>8596</v>
      </c>
      <c r="B770" s="3" t="s">
        <v>8884</v>
      </c>
    </row>
    <row r="771" spans="1:2" x14ac:dyDescent="0.25">
      <c r="A771" s="3" t="s">
        <v>8596</v>
      </c>
      <c r="B771" s="3" t="s">
        <v>8884</v>
      </c>
    </row>
    <row r="772" spans="1:2" x14ac:dyDescent="0.25">
      <c r="A772" s="3" t="s">
        <v>8596</v>
      </c>
      <c r="B772" s="3" t="s">
        <v>8884</v>
      </c>
    </row>
    <row r="773" spans="1:2" x14ac:dyDescent="0.25">
      <c r="A773" s="3" t="s">
        <v>8596</v>
      </c>
      <c r="B773" s="3" t="s">
        <v>8885</v>
      </c>
    </row>
    <row r="774" spans="1:2" x14ac:dyDescent="0.25">
      <c r="A774" s="3" t="s">
        <v>8596</v>
      </c>
      <c r="B774" s="3" t="s">
        <v>8885</v>
      </c>
    </row>
    <row r="775" spans="1:2" x14ac:dyDescent="0.25">
      <c r="A775" s="3" t="s">
        <v>8596</v>
      </c>
      <c r="B775" s="3" t="s">
        <v>8885</v>
      </c>
    </row>
    <row r="776" spans="1:2" x14ac:dyDescent="0.25">
      <c r="A776" s="3" t="s">
        <v>8596</v>
      </c>
      <c r="B776" s="3" t="s">
        <v>8885</v>
      </c>
    </row>
    <row r="777" spans="1:2" x14ac:dyDescent="0.25">
      <c r="A777" s="3" t="s">
        <v>8596</v>
      </c>
      <c r="B777" s="3" t="s">
        <v>8885</v>
      </c>
    </row>
    <row r="778" spans="1:2" x14ac:dyDescent="0.25">
      <c r="A778" s="3" t="s">
        <v>8596</v>
      </c>
      <c r="B778" s="3" t="s">
        <v>8885</v>
      </c>
    </row>
    <row r="779" spans="1:2" x14ac:dyDescent="0.25">
      <c r="A779" s="3" t="s">
        <v>8596</v>
      </c>
      <c r="B779" s="3" t="s">
        <v>8885</v>
      </c>
    </row>
    <row r="780" spans="1:2" x14ac:dyDescent="0.25">
      <c r="A780" s="3" t="s">
        <v>8596</v>
      </c>
      <c r="B780" s="3" t="s">
        <v>8886</v>
      </c>
    </row>
    <row r="781" spans="1:2" x14ac:dyDescent="0.25">
      <c r="A781" s="3" t="s">
        <v>8596</v>
      </c>
      <c r="B781" s="3" t="s">
        <v>8886</v>
      </c>
    </row>
    <row r="782" spans="1:2" x14ac:dyDescent="0.25">
      <c r="A782" s="3" t="s">
        <v>8596</v>
      </c>
      <c r="B782" s="3" t="s">
        <v>8886</v>
      </c>
    </row>
    <row r="783" spans="1:2" x14ac:dyDescent="0.25">
      <c r="A783" s="3" t="s">
        <v>8596</v>
      </c>
      <c r="B783" s="3" t="s">
        <v>8886</v>
      </c>
    </row>
    <row r="784" spans="1:2" x14ac:dyDescent="0.25">
      <c r="A784" s="3" t="s">
        <v>8596</v>
      </c>
      <c r="B784" s="3" t="s">
        <v>8886</v>
      </c>
    </row>
    <row r="785" spans="1:2" x14ac:dyDescent="0.25">
      <c r="A785" s="3" t="s">
        <v>8596</v>
      </c>
      <c r="B785" s="3" t="s">
        <v>8886</v>
      </c>
    </row>
    <row r="786" spans="1:2" x14ac:dyDescent="0.25">
      <c r="A786" s="3" t="s">
        <v>8596</v>
      </c>
      <c r="B786" s="3" t="s">
        <v>8886</v>
      </c>
    </row>
    <row r="787" spans="1:2" x14ac:dyDescent="0.25">
      <c r="A787" s="3" t="s">
        <v>8596</v>
      </c>
      <c r="B787" s="3" t="s">
        <v>8886</v>
      </c>
    </row>
    <row r="788" spans="1:2" x14ac:dyDescent="0.25">
      <c r="A788" s="3" t="s">
        <v>8596</v>
      </c>
      <c r="B788" s="3" t="s">
        <v>8887</v>
      </c>
    </row>
    <row r="789" spans="1:2" x14ac:dyDescent="0.25">
      <c r="A789" s="3" t="s">
        <v>8596</v>
      </c>
      <c r="B789" s="3" t="s">
        <v>8888</v>
      </c>
    </row>
    <row r="790" spans="1:2" x14ac:dyDescent="0.25">
      <c r="A790" s="3" t="s">
        <v>8596</v>
      </c>
      <c r="B790" s="3" t="s">
        <v>8888</v>
      </c>
    </row>
    <row r="791" spans="1:2" x14ac:dyDescent="0.25">
      <c r="A791" s="3" t="s">
        <v>8596</v>
      </c>
      <c r="B791" s="3" t="s">
        <v>8889</v>
      </c>
    </row>
    <row r="792" spans="1:2" x14ac:dyDescent="0.25">
      <c r="A792" s="3" t="s">
        <v>8596</v>
      </c>
      <c r="B792" s="3" t="s">
        <v>8889</v>
      </c>
    </row>
    <row r="793" spans="1:2" x14ac:dyDescent="0.25">
      <c r="A793" s="3" t="s">
        <v>8596</v>
      </c>
      <c r="B793" s="3" t="s">
        <v>8889</v>
      </c>
    </row>
    <row r="794" spans="1:2" x14ac:dyDescent="0.25">
      <c r="A794" s="3" t="s">
        <v>8596</v>
      </c>
      <c r="B794" s="3" t="s">
        <v>8889</v>
      </c>
    </row>
    <row r="795" spans="1:2" x14ac:dyDescent="0.25">
      <c r="A795" s="3" t="s">
        <v>8596</v>
      </c>
      <c r="B795" s="3" t="s">
        <v>8889</v>
      </c>
    </row>
    <row r="796" spans="1:2" x14ac:dyDescent="0.25">
      <c r="A796" s="3" t="s">
        <v>8596</v>
      </c>
      <c r="B796" s="3" t="s">
        <v>8889</v>
      </c>
    </row>
    <row r="797" spans="1:2" x14ac:dyDescent="0.25">
      <c r="A797" s="3" t="s">
        <v>8596</v>
      </c>
      <c r="B797" s="3" t="s">
        <v>8889</v>
      </c>
    </row>
    <row r="798" spans="1:2" x14ac:dyDescent="0.25">
      <c r="A798" s="3" t="s">
        <v>8596</v>
      </c>
      <c r="B798" s="3" t="s">
        <v>8890</v>
      </c>
    </row>
    <row r="799" spans="1:2" x14ac:dyDescent="0.25">
      <c r="A799" s="3" t="s">
        <v>8596</v>
      </c>
      <c r="B799" s="3" t="s">
        <v>8891</v>
      </c>
    </row>
    <row r="800" spans="1:2" x14ac:dyDescent="0.25">
      <c r="A800" s="3" t="s">
        <v>8596</v>
      </c>
      <c r="B800" s="3" t="s">
        <v>8892</v>
      </c>
    </row>
    <row r="801" spans="1:2" x14ac:dyDescent="0.25">
      <c r="A801" s="3" t="s">
        <v>8596</v>
      </c>
      <c r="B801" s="3" t="s">
        <v>8892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EE6C-A7F4-4F51-A5FD-6AD8A3C31B82}">
  <dimension ref="A1:B4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16.85546875" customWidth="1"/>
    <col min="2" max="2" width="19.7109375" bestFit="1" customWidth="1"/>
  </cols>
  <sheetData>
    <row r="1" spans="1:2" ht="30" x14ac:dyDescent="0.25">
      <c r="A1" s="23" t="s">
        <v>12</v>
      </c>
      <c r="B1" s="23" t="s">
        <v>8925</v>
      </c>
    </row>
    <row r="2" spans="1:2" x14ac:dyDescent="0.25">
      <c r="A2" s="22" t="s">
        <v>28</v>
      </c>
      <c r="B2" s="22" t="s">
        <v>8926</v>
      </c>
    </row>
    <row r="3" spans="1:2" x14ac:dyDescent="0.25">
      <c r="A3" s="22" t="s">
        <v>42</v>
      </c>
      <c r="B3" s="22" t="s">
        <v>8927</v>
      </c>
    </row>
    <row r="4" spans="1:2" x14ac:dyDescent="0.25">
      <c r="A4" s="24" t="s">
        <v>88</v>
      </c>
      <c r="B4" s="22" t="s">
        <v>8928</v>
      </c>
    </row>
  </sheetData>
  <autoFilter ref="A1:B1" xr:uid="{E986EE6C-A7F4-4F51-A5FD-6AD8A3C31B8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7BC4-D3C5-4276-B5DA-C166B4037358}">
  <dimension ref="A1:D5"/>
  <sheetViews>
    <sheetView workbookViewId="0">
      <selection activeCell="D8" sqref="D8"/>
    </sheetView>
  </sheetViews>
  <sheetFormatPr defaultRowHeight="15" x14ac:dyDescent="0.25"/>
  <cols>
    <col min="1" max="1" width="10.7109375" bestFit="1" customWidth="1"/>
    <col min="2" max="2" width="18" bestFit="1" customWidth="1"/>
    <col min="3" max="3" width="52.28515625" bestFit="1" customWidth="1"/>
    <col min="4" max="4" width="80.42578125" style="16" bestFit="1" customWidth="1"/>
  </cols>
  <sheetData>
    <row r="1" spans="1:4" s="7" customFormat="1" ht="18.75" x14ac:dyDescent="0.3">
      <c r="A1" s="8" t="s">
        <v>8893</v>
      </c>
      <c r="B1" s="8" t="s">
        <v>8894</v>
      </c>
      <c r="C1" s="8" t="s">
        <v>8895</v>
      </c>
      <c r="D1" s="9"/>
    </row>
    <row r="2" spans="1:4" s="9" customFormat="1" ht="60" x14ac:dyDescent="0.25">
      <c r="A2" s="6" t="s">
        <v>8896</v>
      </c>
      <c r="B2" s="6" t="s">
        <v>8897</v>
      </c>
      <c r="C2" s="6" t="s">
        <v>8898</v>
      </c>
      <c r="D2" s="15" t="s">
        <v>8906</v>
      </c>
    </row>
    <row r="3" spans="1:4" s="9" customFormat="1" ht="45" x14ac:dyDescent="0.25">
      <c r="A3" s="6" t="s">
        <v>8899</v>
      </c>
      <c r="B3" s="6" t="s">
        <v>8900</v>
      </c>
      <c r="C3" s="6" t="s">
        <v>8901</v>
      </c>
      <c r="D3" s="17" t="s">
        <v>8916</v>
      </c>
    </row>
    <row r="4" spans="1:4" s="9" customFormat="1" ht="45" x14ac:dyDescent="0.25">
      <c r="A4" s="6" t="s">
        <v>8902</v>
      </c>
      <c r="B4" s="6" t="s">
        <v>8903</v>
      </c>
      <c r="C4" s="6" t="s">
        <v>8907</v>
      </c>
      <c r="D4" s="18" t="s">
        <v>8915</v>
      </c>
    </row>
    <row r="5" spans="1:4" s="9" customFormat="1" x14ac:dyDescent="0.25">
      <c r="A5" s="6" t="s">
        <v>8904</v>
      </c>
      <c r="B5" s="6" t="s">
        <v>8903</v>
      </c>
      <c r="C5" s="6" t="s">
        <v>8905</v>
      </c>
      <c r="D5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C073-3E3E-413B-BCC3-46E7B227A00F}">
  <dimension ref="A2:B4"/>
  <sheetViews>
    <sheetView workbookViewId="0">
      <selection activeCell="A5" sqref="A5"/>
    </sheetView>
  </sheetViews>
  <sheetFormatPr defaultRowHeight="15" x14ac:dyDescent="0.25"/>
  <cols>
    <col min="1" max="1" width="53.42578125" bestFit="1" customWidth="1"/>
  </cols>
  <sheetData>
    <row r="2" spans="1:2" x14ac:dyDescent="0.25">
      <c r="A2" s="25" t="s">
        <v>8933</v>
      </c>
      <c r="B2" s="25">
        <f>COUNTIF(Orders!N:N,"Technology")</f>
        <v>1083</v>
      </c>
    </row>
    <row r="3" spans="1:2" x14ac:dyDescent="0.25">
      <c r="A3" s="25" t="s">
        <v>8931</v>
      </c>
      <c r="B3" s="25">
        <f>SUMIF(Orders!N:N,"Technology",Orders!Q:Q)</f>
        <v>498094.99100000004</v>
      </c>
    </row>
    <row r="4" spans="1:2" x14ac:dyDescent="0.25">
      <c r="A4" s="25" t="s">
        <v>8932</v>
      </c>
      <c r="B4" s="25">
        <f>SUMIF(Orders!H:H,"Consumer",Orders!Q:Q)</f>
        <v>628768.59909999999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09BB-9C8C-4042-B40D-A300C1839EC3}">
  <sheetPr>
    <pageSetUpPr fitToPage="1"/>
  </sheetPr>
  <dimension ref="A1:P83"/>
  <sheetViews>
    <sheetView tabSelected="1" zoomScale="62" zoomScaleNormal="62" workbookViewId="0">
      <selection activeCell="R14" sqref="R14"/>
    </sheetView>
  </sheetViews>
  <sheetFormatPr defaultRowHeight="15" x14ac:dyDescent="0.25"/>
  <cols>
    <col min="1" max="1" width="13.28515625" bestFit="1" customWidth="1"/>
    <col min="2" max="2" width="16.7109375" customWidth="1"/>
    <col min="5" max="5" width="12" bestFit="1" customWidth="1"/>
    <col min="6" max="6" width="14.7109375" customWidth="1"/>
    <col min="9" max="9" width="12" customWidth="1"/>
    <col min="13" max="13" width="9.28515625" bestFit="1" customWidth="1"/>
    <col min="14" max="14" width="9.140625" customWidth="1"/>
    <col min="15" max="15" width="9.140625" style="27" customWidth="1"/>
    <col min="16" max="16" width="9.140625" style="27"/>
  </cols>
  <sheetData>
    <row r="1" spans="1:14" ht="39.75" customHeight="1" x14ac:dyDescent="0.25">
      <c r="A1" s="28" t="s">
        <v>8936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25">
      <c r="A2" s="29" t="s">
        <v>8934</v>
      </c>
      <c r="B2" s="29"/>
      <c r="C2" s="29"/>
      <c r="D2" s="30"/>
      <c r="E2" s="29" t="s">
        <v>8935</v>
      </c>
      <c r="F2" s="29"/>
      <c r="G2" s="29"/>
      <c r="H2" s="29" t="s">
        <v>8937</v>
      </c>
      <c r="I2" s="29"/>
      <c r="J2" s="29"/>
      <c r="K2" s="30"/>
      <c r="L2" s="29" t="s">
        <v>8938</v>
      </c>
      <c r="M2" s="29"/>
      <c r="N2" s="29"/>
    </row>
    <row r="3" spans="1:14" ht="23.25" customHeight="1" x14ac:dyDescent="0.25">
      <c r="A3" s="31"/>
      <c r="B3" s="32">
        <f>SUM(Orders!Q:Q)</f>
        <v>1342420.8531999891</v>
      </c>
      <c r="C3" s="31"/>
      <c r="D3" s="26"/>
      <c r="E3" s="31"/>
      <c r="F3" s="32">
        <f>SUM(Orders!S:S)</f>
        <v>175234.44389999998</v>
      </c>
      <c r="G3" s="31"/>
      <c r="H3" s="33"/>
      <c r="I3" s="33">
        <f>ROWS(_xlfn.UNIQUE(Table1[Customer ID]))</f>
        <v>773</v>
      </c>
      <c r="J3" s="34"/>
      <c r="K3" s="26"/>
      <c r="L3" s="35"/>
      <c r="M3" s="33">
        <f>ROWS(_xlfn.UNIQUE(Table1[Order ID]))</f>
        <v>3002</v>
      </c>
      <c r="N3" s="35"/>
    </row>
    <row r="64" spans="8:14" x14ac:dyDescent="0.25">
      <c r="H64" s="36"/>
      <c r="I64" s="36"/>
      <c r="J64" s="36"/>
      <c r="K64" s="36"/>
      <c r="L64" s="36"/>
      <c r="M64" s="36"/>
      <c r="N64" s="36"/>
    </row>
    <row r="65" spans="8:14" x14ac:dyDescent="0.25">
      <c r="H65" s="36"/>
      <c r="I65" s="36"/>
      <c r="J65" s="36"/>
      <c r="K65" s="36"/>
      <c r="L65" s="36"/>
      <c r="M65" s="36"/>
      <c r="N65" s="36"/>
    </row>
    <row r="66" spans="8:14" x14ac:dyDescent="0.25">
      <c r="H66" s="36"/>
      <c r="I66" s="36"/>
      <c r="J66" s="36"/>
      <c r="K66" s="36"/>
      <c r="L66" s="36"/>
      <c r="M66" s="36"/>
      <c r="N66" s="36"/>
    </row>
    <row r="67" spans="8:14" x14ac:dyDescent="0.25">
      <c r="H67" s="36"/>
      <c r="I67" s="36"/>
      <c r="J67" s="36"/>
      <c r="K67" s="36"/>
      <c r="L67" s="36"/>
      <c r="M67" s="36"/>
      <c r="N67" s="36"/>
    </row>
    <row r="68" spans="8:14" x14ac:dyDescent="0.25">
      <c r="H68" s="36"/>
      <c r="I68" s="36"/>
      <c r="J68" s="36"/>
      <c r="K68" s="36"/>
      <c r="L68" s="36"/>
      <c r="M68" s="36"/>
      <c r="N68" s="36"/>
    </row>
    <row r="69" spans="8:14" x14ac:dyDescent="0.25">
      <c r="H69" s="36"/>
      <c r="I69" s="36"/>
      <c r="J69" s="36"/>
      <c r="K69" s="36"/>
      <c r="L69" s="36"/>
      <c r="M69" s="36"/>
      <c r="N69" s="36"/>
    </row>
    <row r="70" spans="8:14" x14ac:dyDescent="0.25">
      <c r="H70" s="36"/>
      <c r="I70" s="36"/>
      <c r="J70" s="36"/>
      <c r="K70" s="36"/>
      <c r="L70" s="36"/>
      <c r="M70" s="36"/>
      <c r="N70" s="36"/>
    </row>
    <row r="71" spans="8:14" x14ac:dyDescent="0.25">
      <c r="H71" s="36"/>
      <c r="I71" s="36"/>
      <c r="J71" s="36"/>
      <c r="K71" s="36"/>
      <c r="L71" s="36"/>
      <c r="M71" s="36"/>
      <c r="N71" s="36"/>
    </row>
    <row r="72" spans="8:14" x14ac:dyDescent="0.25">
      <c r="H72" s="36"/>
      <c r="I72" s="36"/>
      <c r="J72" s="36"/>
      <c r="K72" s="36"/>
      <c r="L72" s="36"/>
      <c r="M72" s="36"/>
      <c r="N72" s="36"/>
    </row>
    <row r="73" spans="8:14" x14ac:dyDescent="0.25">
      <c r="H73" s="36"/>
      <c r="I73" s="36"/>
      <c r="J73" s="36"/>
      <c r="K73" s="36"/>
      <c r="L73" s="36"/>
      <c r="M73" s="36"/>
      <c r="N73" s="36"/>
    </row>
    <row r="74" spans="8:14" x14ac:dyDescent="0.25">
      <c r="H74" s="36"/>
      <c r="I74" s="36"/>
      <c r="J74" s="36"/>
      <c r="K74" s="36"/>
      <c r="L74" s="36"/>
      <c r="M74" s="36"/>
      <c r="N74" s="36"/>
    </row>
    <row r="75" spans="8:14" x14ac:dyDescent="0.25">
      <c r="H75" s="36"/>
      <c r="I75" s="36"/>
      <c r="J75" s="36"/>
      <c r="K75" s="36"/>
      <c r="L75" s="36"/>
      <c r="M75" s="36"/>
      <c r="N75" s="36"/>
    </row>
    <row r="76" spans="8:14" x14ac:dyDescent="0.25">
      <c r="H76" s="36"/>
      <c r="I76" s="36"/>
      <c r="J76" s="36"/>
      <c r="K76" s="36"/>
      <c r="L76" s="36"/>
      <c r="M76" s="36"/>
      <c r="N76" s="36"/>
    </row>
    <row r="77" spans="8:14" x14ac:dyDescent="0.25">
      <c r="H77" s="36"/>
      <c r="I77" s="36"/>
      <c r="J77" s="36"/>
      <c r="K77" s="36"/>
      <c r="L77" s="36"/>
      <c r="M77" s="36"/>
      <c r="N77" s="36"/>
    </row>
    <row r="78" spans="8:14" x14ac:dyDescent="0.25">
      <c r="H78" s="36"/>
      <c r="I78" s="36"/>
      <c r="J78" s="36"/>
      <c r="K78" s="36"/>
      <c r="L78" s="36"/>
      <c r="M78" s="36"/>
      <c r="N78" s="36"/>
    </row>
    <row r="79" spans="8:14" x14ac:dyDescent="0.25">
      <c r="H79" s="36"/>
      <c r="I79" s="36"/>
      <c r="J79" s="36"/>
      <c r="K79" s="36"/>
      <c r="L79" s="36"/>
      <c r="M79" s="36"/>
      <c r="N79" s="36"/>
    </row>
    <row r="80" spans="8:14" x14ac:dyDescent="0.25">
      <c r="H80" s="36"/>
      <c r="I80" s="36"/>
      <c r="J80" s="36"/>
      <c r="K80" s="36"/>
      <c r="L80" s="36"/>
      <c r="M80" s="36"/>
      <c r="N80" s="36"/>
    </row>
    <row r="81" spans="8:14" x14ac:dyDescent="0.25">
      <c r="H81" s="36"/>
      <c r="I81" s="36"/>
      <c r="J81" s="36"/>
      <c r="K81" s="36"/>
      <c r="L81" s="36"/>
      <c r="M81" s="36"/>
      <c r="N81" s="36"/>
    </row>
    <row r="82" spans="8:14" x14ac:dyDescent="0.25">
      <c r="H82" s="36"/>
      <c r="I82" s="36"/>
      <c r="J82" s="36"/>
      <c r="K82" s="36"/>
      <c r="L82" s="36"/>
      <c r="M82" s="36"/>
      <c r="N82" s="36"/>
    </row>
    <row r="83" spans="8:14" x14ac:dyDescent="0.25">
      <c r="H83" s="36"/>
      <c r="I83" s="36"/>
      <c r="J83" s="36"/>
      <c r="K83" s="36"/>
      <c r="L83" s="36"/>
      <c r="M83" s="36"/>
      <c r="N83" s="36"/>
    </row>
  </sheetData>
  <mergeCells count="6">
    <mergeCell ref="H64:N83"/>
    <mergeCell ref="E2:G2"/>
    <mergeCell ref="H2:J2"/>
    <mergeCell ref="L2:N2"/>
    <mergeCell ref="A1:N1"/>
    <mergeCell ref="A2:C2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42B7-8E14-4297-888B-3720BD48EB06}">
  <dimension ref="A1:C8"/>
  <sheetViews>
    <sheetView workbookViewId="0">
      <selection activeCell="A4" sqref="A4"/>
    </sheetView>
  </sheetViews>
  <sheetFormatPr defaultRowHeight="15" x14ac:dyDescent="0.25"/>
  <cols>
    <col min="1" max="1" width="16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8912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40</v>
      </c>
      <c r="B4" s="12">
        <v>437608.54200000118</v>
      </c>
      <c r="C4" s="12">
        <v>67860.56300000014</v>
      </c>
    </row>
    <row r="5" spans="1:3" x14ac:dyDescent="0.25">
      <c r="A5" s="7" t="s">
        <v>79</v>
      </c>
      <c r="B5" s="12">
        <v>393768.72600000014</v>
      </c>
      <c r="C5" s="12">
        <v>53372.157499999928</v>
      </c>
    </row>
    <row r="6" spans="1:3" x14ac:dyDescent="0.25">
      <c r="A6" s="7" t="s">
        <v>67</v>
      </c>
      <c r="B6" s="12">
        <v>294527.50420000014</v>
      </c>
      <c r="C6" s="12">
        <v>27450.00710000001</v>
      </c>
    </row>
    <row r="7" spans="1:3" x14ac:dyDescent="0.25">
      <c r="A7" s="7" t="s">
        <v>26</v>
      </c>
      <c r="B7" s="12">
        <v>216516.08100000009</v>
      </c>
      <c r="C7" s="12">
        <v>26551.716299999982</v>
      </c>
    </row>
    <row r="8" spans="1:3" x14ac:dyDescent="0.25">
      <c r="A8" s="7" t="s">
        <v>8909</v>
      </c>
      <c r="B8" s="12">
        <v>1342420.8532000016</v>
      </c>
      <c r="C8" s="12">
        <v>175234.44390000007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C96B-3308-4E75-A2CE-75BD2AEB7719}">
  <dimension ref="A1:C7"/>
  <sheetViews>
    <sheetView workbookViewId="0">
      <selection activeCell="B5" sqref="B5"/>
    </sheetView>
  </sheetViews>
  <sheetFormatPr defaultRowHeight="15" x14ac:dyDescent="0.25"/>
  <cols>
    <col min="1" max="1" width="16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8914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88</v>
      </c>
      <c r="B4" s="12">
        <v>498094.99100000004</v>
      </c>
      <c r="C4" s="12">
        <v>90458.248599999948</v>
      </c>
    </row>
    <row r="5" spans="1:3" x14ac:dyDescent="0.25">
      <c r="A5" s="7" t="s">
        <v>42</v>
      </c>
      <c r="B5" s="12">
        <v>430037.1570000014</v>
      </c>
      <c r="C5" s="12">
        <v>74797.850900000121</v>
      </c>
    </row>
    <row r="6" spans="1:3" x14ac:dyDescent="0.25">
      <c r="A6" s="7" t="s">
        <v>28</v>
      </c>
      <c r="B6" s="12">
        <v>414288.70520000061</v>
      </c>
      <c r="C6" s="12">
        <v>9978.3443999999818</v>
      </c>
    </row>
    <row r="7" spans="1:3" x14ac:dyDescent="0.25">
      <c r="A7" s="7" t="s">
        <v>8909</v>
      </c>
      <c r="B7" s="12">
        <v>1342420.8532000021</v>
      </c>
      <c r="C7" s="12">
        <v>175234.44390000007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27F4-9F75-4D68-B329-A4D0717353C3}">
  <dimension ref="A1:C21"/>
  <sheetViews>
    <sheetView workbookViewId="0">
      <selection activeCell="B9" sqref="B9"/>
    </sheetView>
  </sheetViews>
  <sheetFormatPr defaultRowHeight="15" x14ac:dyDescent="0.25"/>
  <cols>
    <col min="1" max="1" width="16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8917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105</v>
      </c>
      <c r="B4" s="12">
        <v>184302.54600000012</v>
      </c>
      <c r="C4" s="12">
        <v>22308.917899999986</v>
      </c>
    </row>
    <row r="5" spans="1:3" x14ac:dyDescent="0.25">
      <c r="A5" s="7" t="s">
        <v>32</v>
      </c>
      <c r="B5" s="12">
        <v>179472.99800000008</v>
      </c>
      <c r="C5" s="12">
        <v>13406.703199999991</v>
      </c>
    </row>
    <row r="6" spans="1:3" x14ac:dyDescent="0.25">
      <c r="A6" s="7" t="s">
        <v>121</v>
      </c>
      <c r="B6" s="12">
        <v>128466.31799999988</v>
      </c>
      <c r="C6" s="12">
        <v>13607.087499999989</v>
      </c>
    </row>
    <row r="7" spans="1:3" x14ac:dyDescent="0.25">
      <c r="A7" s="7" t="s">
        <v>60</v>
      </c>
      <c r="B7" s="12">
        <v>122471.36999999997</v>
      </c>
      <c r="C7" s="12">
        <v>17885.375899999992</v>
      </c>
    </row>
    <row r="8" spans="1:3" x14ac:dyDescent="0.25">
      <c r="A8" s="7" t="s">
        <v>511</v>
      </c>
      <c r="B8" s="12">
        <v>121726.74300000009</v>
      </c>
      <c r="C8" s="12">
        <v>-11091.636500000001</v>
      </c>
    </row>
    <row r="9" spans="1:3" x14ac:dyDescent="0.25">
      <c r="A9" s="7" t="s">
        <v>843</v>
      </c>
      <c r="B9" s="12">
        <v>112498.79799999998</v>
      </c>
      <c r="C9" s="12">
        <v>42774.582800000011</v>
      </c>
    </row>
    <row r="10" spans="1:3" x14ac:dyDescent="0.25">
      <c r="A10" s="7" t="s">
        <v>89</v>
      </c>
      <c r="B10" s="12">
        <v>101842.08599999997</v>
      </c>
      <c r="C10" s="12">
        <v>25336.645499999984</v>
      </c>
    </row>
    <row r="11" spans="1:3" x14ac:dyDescent="0.25">
      <c r="A11" s="7" t="s">
        <v>932</v>
      </c>
      <c r="B11" s="12">
        <v>99451.561000000016</v>
      </c>
      <c r="C11" s="12">
        <v>38.102399999996692</v>
      </c>
    </row>
    <row r="12" spans="1:3" x14ac:dyDescent="0.25">
      <c r="A12" s="7" t="s">
        <v>72</v>
      </c>
      <c r="B12" s="12">
        <v>68977.247000000003</v>
      </c>
      <c r="C12" s="12">
        <v>13166.609799999995</v>
      </c>
    </row>
    <row r="13" spans="1:3" x14ac:dyDescent="0.25">
      <c r="A13" s="7" t="s">
        <v>108</v>
      </c>
      <c r="B13" s="12">
        <v>56789.217999999899</v>
      </c>
      <c r="C13" s="12">
        <v>8034.432799999996</v>
      </c>
    </row>
    <row r="14" spans="1:3" x14ac:dyDescent="0.25">
      <c r="A14" s="7" t="s">
        <v>29</v>
      </c>
      <c r="B14" s="12">
        <v>56299.74619999998</v>
      </c>
      <c r="C14" s="12">
        <v>-371.15510000000131</v>
      </c>
    </row>
    <row r="15" spans="1:3" x14ac:dyDescent="0.25">
      <c r="A15" s="7" t="s">
        <v>52</v>
      </c>
      <c r="B15" s="12">
        <v>48356.611999999936</v>
      </c>
      <c r="C15" s="12">
        <v>21112.377899999978</v>
      </c>
    </row>
    <row r="16" spans="1:3" x14ac:dyDescent="0.25">
      <c r="A16" s="7" t="s">
        <v>363</v>
      </c>
      <c r="B16" s="12">
        <v>30326.986000000001</v>
      </c>
      <c r="C16" s="12">
        <v>-1654.2766999999994</v>
      </c>
    </row>
    <row r="17" spans="1:3" x14ac:dyDescent="0.25">
      <c r="A17" s="7" t="s">
        <v>69</v>
      </c>
      <c r="B17" s="12">
        <v>14823.976000000001</v>
      </c>
      <c r="C17" s="12">
        <v>3635.9256999999993</v>
      </c>
    </row>
    <row r="18" spans="1:3" x14ac:dyDescent="0.25">
      <c r="A18" s="7" t="s">
        <v>317</v>
      </c>
      <c r="B18" s="12">
        <v>8108.4639999999972</v>
      </c>
      <c r="C18" s="12">
        <v>3508.5072999999984</v>
      </c>
    </row>
    <row r="19" spans="1:3" x14ac:dyDescent="0.25">
      <c r="A19" s="7" t="s">
        <v>43</v>
      </c>
      <c r="B19" s="12">
        <v>6688.4559999999965</v>
      </c>
      <c r="C19" s="12">
        <v>2937.2212000000022</v>
      </c>
    </row>
    <row r="20" spans="1:3" x14ac:dyDescent="0.25">
      <c r="A20" s="7" t="s">
        <v>154</v>
      </c>
      <c r="B20" s="12">
        <v>1817.7280000000001</v>
      </c>
      <c r="C20" s="12">
        <v>599.02229999999975</v>
      </c>
    </row>
    <row r="21" spans="1:3" x14ac:dyDescent="0.25">
      <c r="A21" s="7" t="s">
        <v>8909</v>
      </c>
      <c r="B21" s="12">
        <v>1342420.8532</v>
      </c>
      <c r="C21" s="12">
        <v>175234.44389999995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4DF4-FCAB-4A45-AAF4-1CF2A88D613A}">
  <dimension ref="A1:C7"/>
  <sheetViews>
    <sheetView workbookViewId="0">
      <selection activeCell="A3" sqref="A3:C7"/>
    </sheetView>
  </sheetViews>
  <sheetFormatPr defaultRowHeight="15" x14ac:dyDescent="0.25"/>
  <cols>
    <col min="1" max="1" width="16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8918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22</v>
      </c>
      <c r="B4" s="12">
        <v>628768.59909999999</v>
      </c>
      <c r="C4" s="12">
        <v>81339.192299999981</v>
      </c>
    </row>
    <row r="5" spans="1:3" x14ac:dyDescent="0.25">
      <c r="A5" s="7" t="s">
        <v>37</v>
      </c>
      <c r="B5" s="12">
        <v>448954.18620000064</v>
      </c>
      <c r="C5" s="12">
        <v>57777.532299999941</v>
      </c>
    </row>
    <row r="6" spans="1:3" x14ac:dyDescent="0.25">
      <c r="A6" s="7" t="s">
        <v>94</v>
      </c>
      <c r="B6" s="12">
        <v>264698.06790000002</v>
      </c>
      <c r="C6" s="12">
        <v>36117.719300000012</v>
      </c>
    </row>
    <row r="7" spans="1:3" x14ac:dyDescent="0.25">
      <c r="A7" s="7" t="s">
        <v>8909</v>
      </c>
      <c r="B7" s="12">
        <v>1342420.8532000007</v>
      </c>
      <c r="C7" s="12">
        <v>175234.44389999995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9EFC-75DC-4FE9-A8DB-C889EDE75097}">
  <dimension ref="A1:C777"/>
  <sheetViews>
    <sheetView workbookViewId="0">
      <selection activeCell="B12" sqref="B12"/>
    </sheetView>
  </sheetViews>
  <sheetFormatPr defaultRowHeight="15" x14ac:dyDescent="0.25"/>
  <cols>
    <col min="1" max="1" width="22.7109375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8919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3492</v>
      </c>
      <c r="B4" s="12">
        <v>18344.051999999996</v>
      </c>
      <c r="C4" s="12">
        <v>8764.9483</v>
      </c>
    </row>
    <row r="5" spans="1:3" x14ac:dyDescent="0.25">
      <c r="A5" s="7" t="s">
        <v>966</v>
      </c>
      <c r="B5" s="12">
        <v>15117.339</v>
      </c>
      <c r="C5" s="12">
        <v>6976.0958999999993</v>
      </c>
    </row>
    <row r="6" spans="1:3" x14ac:dyDescent="0.25">
      <c r="A6" s="7" t="s">
        <v>4118</v>
      </c>
      <c r="B6" s="12">
        <v>13807.770000000002</v>
      </c>
      <c r="C6" s="12">
        <v>4523.3624999999993</v>
      </c>
    </row>
    <row r="7" spans="1:3" x14ac:dyDescent="0.25">
      <c r="A7" s="7" t="s">
        <v>2609</v>
      </c>
      <c r="B7" s="12">
        <v>12694.909</v>
      </c>
      <c r="C7" s="12">
        <v>5088.9448000000002</v>
      </c>
    </row>
    <row r="8" spans="1:3" x14ac:dyDescent="0.25">
      <c r="A8" s="7" t="s">
        <v>4367</v>
      </c>
      <c r="B8" s="12">
        <v>12129.071999999998</v>
      </c>
      <c r="C8" s="12">
        <v>2177.0492999999988</v>
      </c>
    </row>
    <row r="9" spans="1:3" x14ac:dyDescent="0.25">
      <c r="A9" s="7" t="s">
        <v>4078</v>
      </c>
      <c r="B9" s="12">
        <v>11424.978000000003</v>
      </c>
      <c r="C9" s="12">
        <v>2436.952499999999</v>
      </c>
    </row>
    <row r="10" spans="1:3" x14ac:dyDescent="0.25">
      <c r="A10" s="7" t="s">
        <v>867</v>
      </c>
      <c r="B10" s="12">
        <v>11164.974</v>
      </c>
      <c r="C10" s="12">
        <v>858.74139999999943</v>
      </c>
    </row>
    <row r="11" spans="1:3" x14ac:dyDescent="0.25">
      <c r="A11" s="7" t="s">
        <v>1793</v>
      </c>
      <c r="B11" s="12">
        <v>10979.107999999998</v>
      </c>
      <c r="C11" s="12">
        <v>5174.3968000000004</v>
      </c>
    </row>
    <row r="12" spans="1:3" x14ac:dyDescent="0.25">
      <c r="A12" s="7" t="s">
        <v>3587</v>
      </c>
      <c r="B12" s="12">
        <v>9999.2740000000013</v>
      </c>
      <c r="C12" s="12">
        <v>1577.6134000000002</v>
      </c>
    </row>
    <row r="13" spans="1:3" x14ac:dyDescent="0.25">
      <c r="A13" s="7" t="s">
        <v>3351</v>
      </c>
      <c r="B13" s="12">
        <v>9501.1479999999992</v>
      </c>
      <c r="C13" s="12">
        <v>1610.002</v>
      </c>
    </row>
    <row r="14" spans="1:3" x14ac:dyDescent="0.25">
      <c r="A14" s="7" t="s">
        <v>3320</v>
      </c>
      <c r="B14" s="12">
        <v>9318.9880000000012</v>
      </c>
      <c r="C14" s="12">
        <v>1164.6311999999996</v>
      </c>
    </row>
    <row r="15" spans="1:3" x14ac:dyDescent="0.25">
      <c r="A15" s="7" t="s">
        <v>1610</v>
      </c>
      <c r="B15" s="12">
        <v>9257.9339999999975</v>
      </c>
      <c r="C15" s="12">
        <v>2146.9635000000003</v>
      </c>
    </row>
    <row r="16" spans="1:3" x14ac:dyDescent="0.25">
      <c r="A16" s="7" t="s">
        <v>5584</v>
      </c>
      <c r="B16" s="12">
        <v>9199.7799999999988</v>
      </c>
      <c r="C16" s="12">
        <v>2405.3644999999997</v>
      </c>
    </row>
    <row r="17" spans="1:3" x14ac:dyDescent="0.25">
      <c r="A17" s="7" t="s">
        <v>3362</v>
      </c>
      <c r="B17" s="12">
        <v>8423.987000000001</v>
      </c>
      <c r="C17" s="12">
        <v>1271.085399999999</v>
      </c>
    </row>
    <row r="18" spans="1:3" x14ac:dyDescent="0.25">
      <c r="A18" s="7" t="s">
        <v>1452</v>
      </c>
      <c r="B18" s="12">
        <v>8167.4199999999992</v>
      </c>
      <c r="C18" s="12">
        <v>-3825.3393999999989</v>
      </c>
    </row>
    <row r="19" spans="1:3" x14ac:dyDescent="0.25">
      <c r="A19" s="7" t="s">
        <v>944</v>
      </c>
      <c r="B19" s="12">
        <v>7981.0540000000019</v>
      </c>
      <c r="C19" s="12">
        <v>2024.9499999999996</v>
      </c>
    </row>
    <row r="20" spans="1:3" x14ac:dyDescent="0.25">
      <c r="A20" s="7" t="s">
        <v>727</v>
      </c>
      <c r="B20" s="12">
        <v>7737.08</v>
      </c>
      <c r="C20" s="12">
        <v>2045.8746999999992</v>
      </c>
    </row>
    <row r="21" spans="1:3" x14ac:dyDescent="0.25">
      <c r="A21" s="7" t="s">
        <v>2740</v>
      </c>
      <c r="B21" s="12">
        <v>7440.5540000000001</v>
      </c>
      <c r="C21" s="12">
        <v>2084.5099999999998</v>
      </c>
    </row>
    <row r="22" spans="1:3" x14ac:dyDescent="0.25">
      <c r="A22" s="7" t="s">
        <v>936</v>
      </c>
      <c r="B22" s="12">
        <v>6715.5599999999995</v>
      </c>
      <c r="C22" s="12">
        <v>1092.9161999999994</v>
      </c>
    </row>
    <row r="23" spans="1:3" x14ac:dyDescent="0.25">
      <c r="A23" s="7" t="s">
        <v>2735</v>
      </c>
      <c r="B23" s="12">
        <v>6702.2929999999997</v>
      </c>
      <c r="C23" s="12">
        <v>1218.0070999999998</v>
      </c>
    </row>
    <row r="24" spans="1:3" x14ac:dyDescent="0.25">
      <c r="A24" s="7" t="s">
        <v>693</v>
      </c>
      <c r="B24" s="12">
        <v>6580.9770000000008</v>
      </c>
      <c r="C24" s="12">
        <v>-25.154000000000067</v>
      </c>
    </row>
    <row r="25" spans="1:3" x14ac:dyDescent="0.25">
      <c r="A25" s="7" t="s">
        <v>3673</v>
      </c>
      <c r="B25" s="12">
        <v>6578.9100000000008</v>
      </c>
      <c r="C25" s="12">
        <v>1576.6745999999996</v>
      </c>
    </row>
    <row r="26" spans="1:3" x14ac:dyDescent="0.25">
      <c r="A26" s="7" t="s">
        <v>176</v>
      </c>
      <c r="B26" s="12">
        <v>6317.1619999999994</v>
      </c>
      <c r="C26" s="12">
        <v>2318.7098999999998</v>
      </c>
    </row>
    <row r="27" spans="1:3" x14ac:dyDescent="0.25">
      <c r="A27" s="7" t="s">
        <v>2667</v>
      </c>
      <c r="B27" s="12">
        <v>6283.0560000000005</v>
      </c>
      <c r="C27" s="12">
        <v>525.5449000000001</v>
      </c>
    </row>
    <row r="28" spans="1:3" x14ac:dyDescent="0.25">
      <c r="A28" s="7" t="s">
        <v>6967</v>
      </c>
      <c r="B28" s="12">
        <v>6280.6160000000009</v>
      </c>
      <c r="C28" s="12">
        <v>2549.7344000000003</v>
      </c>
    </row>
    <row r="29" spans="1:3" x14ac:dyDescent="0.25">
      <c r="A29" s="7" t="s">
        <v>5238</v>
      </c>
      <c r="B29" s="12">
        <v>6193.4460000000008</v>
      </c>
      <c r="C29" s="12">
        <v>1660.8354999999997</v>
      </c>
    </row>
    <row r="30" spans="1:3" x14ac:dyDescent="0.25">
      <c r="A30" s="7" t="s">
        <v>369</v>
      </c>
      <c r="B30" s="12">
        <v>6181.1079999999993</v>
      </c>
      <c r="C30" s="12">
        <v>1179.8412000000003</v>
      </c>
    </row>
    <row r="31" spans="1:3" x14ac:dyDescent="0.25">
      <c r="A31" s="7" t="s">
        <v>430</v>
      </c>
      <c r="B31" s="12">
        <v>6145.4260000000004</v>
      </c>
      <c r="C31" s="12">
        <v>1132.4843999999996</v>
      </c>
    </row>
    <row r="32" spans="1:3" x14ac:dyDescent="0.25">
      <c r="A32" s="7" t="s">
        <v>3453</v>
      </c>
      <c r="B32" s="12">
        <v>5973.97</v>
      </c>
      <c r="C32" s="12">
        <v>1152.8244999999993</v>
      </c>
    </row>
    <row r="33" spans="1:3" x14ac:dyDescent="0.25">
      <c r="A33" s="7" t="s">
        <v>2766</v>
      </c>
      <c r="B33" s="12">
        <v>5847.82</v>
      </c>
      <c r="C33" s="12">
        <v>2617.2154</v>
      </c>
    </row>
    <row r="34" spans="1:3" x14ac:dyDescent="0.25">
      <c r="A34" s="7" t="s">
        <v>5058</v>
      </c>
      <c r="B34" s="12">
        <v>5831.5609999999988</v>
      </c>
      <c r="C34" s="12">
        <v>623.82269999999949</v>
      </c>
    </row>
    <row r="35" spans="1:3" x14ac:dyDescent="0.25">
      <c r="A35" s="7" t="s">
        <v>4900</v>
      </c>
      <c r="B35" s="12">
        <v>5764.7720000000008</v>
      </c>
      <c r="C35" s="12">
        <v>1144.0680999999993</v>
      </c>
    </row>
    <row r="36" spans="1:3" x14ac:dyDescent="0.25">
      <c r="A36" s="7" t="s">
        <v>1835</v>
      </c>
      <c r="B36" s="12">
        <v>5686.2809999999999</v>
      </c>
      <c r="C36" s="12">
        <v>1936.1523999999995</v>
      </c>
    </row>
    <row r="37" spans="1:3" x14ac:dyDescent="0.25">
      <c r="A37" s="7" t="s">
        <v>1340</v>
      </c>
      <c r="B37" s="12">
        <v>5675.6460000000006</v>
      </c>
      <c r="C37" s="12">
        <v>1389.3306</v>
      </c>
    </row>
    <row r="38" spans="1:3" x14ac:dyDescent="0.25">
      <c r="A38" s="7" t="s">
        <v>2709</v>
      </c>
      <c r="B38" s="12">
        <v>5632.7850000000008</v>
      </c>
      <c r="C38" s="12">
        <v>-6652.723500000001</v>
      </c>
    </row>
    <row r="39" spans="1:3" x14ac:dyDescent="0.25">
      <c r="A39" s="7" t="s">
        <v>299</v>
      </c>
      <c r="B39" s="12">
        <v>5609.8980000000001</v>
      </c>
      <c r="C39" s="12">
        <v>1243.3998999999999</v>
      </c>
    </row>
    <row r="40" spans="1:3" x14ac:dyDescent="0.25">
      <c r="A40" s="7" t="s">
        <v>915</v>
      </c>
      <c r="B40" s="12">
        <v>5592.8599999999988</v>
      </c>
      <c r="C40" s="12">
        <v>-450.7580000000001</v>
      </c>
    </row>
    <row r="41" spans="1:3" x14ac:dyDescent="0.25">
      <c r="A41" s="7" t="s">
        <v>1908</v>
      </c>
      <c r="B41" s="12">
        <v>5531.7090000000017</v>
      </c>
      <c r="C41" s="12">
        <v>-916.35550000000001</v>
      </c>
    </row>
    <row r="42" spans="1:3" x14ac:dyDescent="0.25">
      <c r="A42" s="7" t="s">
        <v>2328</v>
      </c>
      <c r="B42" s="12">
        <v>5503.0929999999989</v>
      </c>
      <c r="C42" s="12">
        <v>170.9745999999999</v>
      </c>
    </row>
    <row r="43" spans="1:3" x14ac:dyDescent="0.25">
      <c r="A43" s="7" t="s">
        <v>1100</v>
      </c>
      <c r="B43" s="12">
        <v>5433.8899999999985</v>
      </c>
      <c r="C43" s="12">
        <v>1866.9278999999999</v>
      </c>
    </row>
    <row r="44" spans="1:3" x14ac:dyDescent="0.25">
      <c r="A44" s="7" t="s">
        <v>2577</v>
      </c>
      <c r="B44" s="12">
        <v>5340.2640000000001</v>
      </c>
      <c r="C44" s="12">
        <v>1524.1124999999995</v>
      </c>
    </row>
    <row r="45" spans="1:3" x14ac:dyDescent="0.25">
      <c r="A45" s="7" t="s">
        <v>1346</v>
      </c>
      <c r="B45" s="12">
        <v>5309.3320000000003</v>
      </c>
      <c r="C45" s="12">
        <v>839.95499999999981</v>
      </c>
    </row>
    <row r="46" spans="1:3" x14ac:dyDescent="0.25">
      <c r="A46" s="7" t="s">
        <v>4370</v>
      </c>
      <c r="B46" s="12">
        <v>5275.11</v>
      </c>
      <c r="C46" s="12">
        <v>245.28739999999993</v>
      </c>
    </row>
    <row r="47" spans="1:3" x14ac:dyDescent="0.25">
      <c r="A47" s="7" t="s">
        <v>679</v>
      </c>
      <c r="B47" s="12">
        <v>5030.8899999999994</v>
      </c>
      <c r="C47" s="12">
        <v>1318.9999000000003</v>
      </c>
    </row>
    <row r="48" spans="1:3" x14ac:dyDescent="0.25">
      <c r="A48" s="7" t="s">
        <v>3729</v>
      </c>
      <c r="B48" s="12">
        <v>5006.4147999999996</v>
      </c>
      <c r="C48" s="12">
        <v>-1151.9078000000002</v>
      </c>
    </row>
    <row r="49" spans="1:3" x14ac:dyDescent="0.25">
      <c r="A49" s="7" t="s">
        <v>2475</v>
      </c>
      <c r="B49" s="12">
        <v>4987.2219999999988</v>
      </c>
      <c r="C49" s="12">
        <v>262.1964000000001</v>
      </c>
    </row>
    <row r="50" spans="1:3" x14ac:dyDescent="0.25">
      <c r="A50" s="7" t="s">
        <v>3571</v>
      </c>
      <c r="B50" s="12">
        <v>4831.7999999999993</v>
      </c>
      <c r="C50" s="12">
        <v>1213.2200999999998</v>
      </c>
    </row>
    <row r="51" spans="1:3" x14ac:dyDescent="0.25">
      <c r="A51" s="7" t="s">
        <v>2202</v>
      </c>
      <c r="B51" s="12">
        <v>4780.5519999999997</v>
      </c>
      <c r="C51" s="12">
        <v>-650.5971000000003</v>
      </c>
    </row>
    <row r="52" spans="1:3" x14ac:dyDescent="0.25">
      <c r="A52" s="7" t="s">
        <v>6075</v>
      </c>
      <c r="B52" s="12">
        <v>4739.0720000000001</v>
      </c>
      <c r="C52" s="12">
        <v>1711.8893</v>
      </c>
    </row>
    <row r="53" spans="1:3" x14ac:dyDescent="0.25">
      <c r="A53" s="7" t="s">
        <v>3279</v>
      </c>
      <c r="B53" s="12">
        <v>4703.6260000000002</v>
      </c>
      <c r="C53" s="12">
        <v>1257.5117</v>
      </c>
    </row>
    <row r="54" spans="1:3" x14ac:dyDescent="0.25">
      <c r="A54" s="7" t="s">
        <v>2261</v>
      </c>
      <c r="B54" s="12">
        <v>4612.2510000000002</v>
      </c>
      <c r="C54" s="12">
        <v>-337.26059999999961</v>
      </c>
    </row>
    <row r="55" spans="1:3" x14ac:dyDescent="0.25">
      <c r="A55" s="7" t="s">
        <v>529</v>
      </c>
      <c r="B55" s="12">
        <v>4567.0869999999995</v>
      </c>
      <c r="C55" s="12">
        <v>158.72299999999987</v>
      </c>
    </row>
    <row r="56" spans="1:3" x14ac:dyDescent="0.25">
      <c r="A56" s="7" t="s">
        <v>4709</v>
      </c>
      <c r="B56" s="12">
        <v>4545.0899999999992</v>
      </c>
      <c r="C56" s="12">
        <v>1455.8290999999999</v>
      </c>
    </row>
    <row r="57" spans="1:3" x14ac:dyDescent="0.25">
      <c r="A57" s="7" t="s">
        <v>3495</v>
      </c>
      <c r="B57" s="12">
        <v>4508.8890000000001</v>
      </c>
      <c r="C57" s="12">
        <v>795.00590000000011</v>
      </c>
    </row>
    <row r="58" spans="1:3" x14ac:dyDescent="0.25">
      <c r="A58" s="7" t="s">
        <v>1372</v>
      </c>
      <c r="B58" s="12">
        <v>4471.4960000000001</v>
      </c>
      <c r="C58" s="12">
        <v>475.13599999999997</v>
      </c>
    </row>
    <row r="59" spans="1:3" x14ac:dyDescent="0.25">
      <c r="A59" s="7" t="s">
        <v>1251</v>
      </c>
      <c r="B59" s="12">
        <v>4416.04</v>
      </c>
      <c r="C59" s="12">
        <v>1130.9783</v>
      </c>
    </row>
    <row r="60" spans="1:3" x14ac:dyDescent="0.25">
      <c r="A60" s="7" t="s">
        <v>112</v>
      </c>
      <c r="B60" s="12">
        <v>4410.3159999999998</v>
      </c>
      <c r="C60" s="12">
        <v>258.9256000000002</v>
      </c>
    </row>
    <row r="61" spans="1:3" x14ac:dyDescent="0.25">
      <c r="A61" s="7" t="s">
        <v>1131</v>
      </c>
      <c r="B61" s="12">
        <v>4398.9310000000005</v>
      </c>
      <c r="C61" s="12">
        <v>335.97029999999984</v>
      </c>
    </row>
    <row r="62" spans="1:3" x14ac:dyDescent="0.25">
      <c r="A62" s="7" t="s">
        <v>4784</v>
      </c>
      <c r="B62" s="12">
        <v>4393.1080000000011</v>
      </c>
      <c r="C62" s="12">
        <v>-30.649400000000078</v>
      </c>
    </row>
    <row r="63" spans="1:3" x14ac:dyDescent="0.25">
      <c r="A63" s="7" t="s">
        <v>3328</v>
      </c>
      <c r="B63" s="12">
        <v>4371.9580000000014</v>
      </c>
      <c r="C63" s="12">
        <v>440.14099999999985</v>
      </c>
    </row>
    <row r="64" spans="1:3" x14ac:dyDescent="0.25">
      <c r="A64" s="7" t="s">
        <v>4398</v>
      </c>
      <c r="B64" s="12">
        <v>4344.7309999999998</v>
      </c>
      <c r="C64" s="12">
        <v>-913.39120000000037</v>
      </c>
    </row>
    <row r="65" spans="1:3" x14ac:dyDescent="0.25">
      <c r="A65" s="7" t="s">
        <v>4112</v>
      </c>
      <c r="B65" s="12">
        <v>4332.8900000000003</v>
      </c>
      <c r="C65" s="12">
        <v>555.53309999999988</v>
      </c>
    </row>
    <row r="66" spans="1:3" x14ac:dyDescent="0.25">
      <c r="A66" s="7" t="s">
        <v>3117</v>
      </c>
      <c r="B66" s="12">
        <v>4296.4119999999994</v>
      </c>
      <c r="C66" s="12">
        <v>1725.7944999999997</v>
      </c>
    </row>
    <row r="67" spans="1:3" x14ac:dyDescent="0.25">
      <c r="A67" s="7" t="s">
        <v>2562</v>
      </c>
      <c r="B67" s="12">
        <v>4239.63</v>
      </c>
      <c r="C67" s="12">
        <v>955.14109999999971</v>
      </c>
    </row>
    <row r="68" spans="1:3" x14ac:dyDescent="0.25">
      <c r="A68" s="7" t="s">
        <v>1940</v>
      </c>
      <c r="B68" s="12">
        <v>4212.7340000000004</v>
      </c>
      <c r="C68" s="12">
        <v>817.88519999999926</v>
      </c>
    </row>
    <row r="69" spans="1:3" x14ac:dyDescent="0.25">
      <c r="A69" s="7" t="s">
        <v>1826</v>
      </c>
      <c r="B69" s="12">
        <v>4204.6759999999995</v>
      </c>
      <c r="C69" s="12">
        <v>1487.7739000000001</v>
      </c>
    </row>
    <row r="70" spans="1:3" x14ac:dyDescent="0.25">
      <c r="A70" s="7" t="s">
        <v>5012</v>
      </c>
      <c r="B70" s="12">
        <v>4150.9720000000007</v>
      </c>
      <c r="C70" s="12">
        <v>981.30050000000017</v>
      </c>
    </row>
    <row r="71" spans="1:3" x14ac:dyDescent="0.25">
      <c r="A71" s="7" t="s">
        <v>1145</v>
      </c>
      <c r="B71" s="12">
        <v>4121.6328000000003</v>
      </c>
      <c r="C71" s="12">
        <v>-391.24230000000011</v>
      </c>
    </row>
    <row r="72" spans="1:3" x14ac:dyDescent="0.25">
      <c r="A72" s="7" t="s">
        <v>204</v>
      </c>
      <c r="B72" s="12">
        <v>4109.0410000000002</v>
      </c>
      <c r="C72" s="12">
        <v>-818.9079999999999</v>
      </c>
    </row>
    <row r="73" spans="1:3" x14ac:dyDescent="0.25">
      <c r="A73" s="7" t="s">
        <v>1177</v>
      </c>
      <c r="B73" s="12">
        <v>4032.7980000000002</v>
      </c>
      <c r="C73" s="12">
        <v>543.9058</v>
      </c>
    </row>
    <row r="74" spans="1:3" x14ac:dyDescent="0.25">
      <c r="A74" s="7" t="s">
        <v>7636</v>
      </c>
      <c r="B74" s="12">
        <v>4028.4720000000002</v>
      </c>
      <c r="C74" s="12">
        <v>391.1237000000001</v>
      </c>
    </row>
    <row r="75" spans="1:3" x14ac:dyDescent="0.25">
      <c r="A75" s="7" t="s">
        <v>841</v>
      </c>
      <c r="B75" s="12">
        <v>4021.2350000000006</v>
      </c>
      <c r="C75" s="12">
        <v>431.28739999999993</v>
      </c>
    </row>
    <row r="76" spans="1:3" x14ac:dyDescent="0.25">
      <c r="A76" s="7" t="s">
        <v>5401</v>
      </c>
      <c r="B76" s="12">
        <v>3936.8690000000001</v>
      </c>
      <c r="C76" s="12">
        <v>-9.5266000000001565</v>
      </c>
    </row>
    <row r="77" spans="1:3" x14ac:dyDescent="0.25">
      <c r="A77" s="7" t="s">
        <v>4347</v>
      </c>
      <c r="B77" s="12">
        <v>3933.0760000000009</v>
      </c>
      <c r="C77" s="12">
        <v>1312.5113999999996</v>
      </c>
    </row>
    <row r="78" spans="1:3" x14ac:dyDescent="0.25">
      <c r="A78" s="7" t="s">
        <v>1382</v>
      </c>
      <c r="B78" s="12">
        <v>3895.5120000000002</v>
      </c>
      <c r="C78" s="12">
        <v>1857.8401999999999</v>
      </c>
    </row>
    <row r="79" spans="1:3" x14ac:dyDescent="0.25">
      <c r="A79" s="7" t="s">
        <v>418</v>
      </c>
      <c r="B79" s="12">
        <v>3819.1459999999997</v>
      </c>
      <c r="C79" s="12">
        <v>425.41749999999996</v>
      </c>
    </row>
    <row r="80" spans="1:3" x14ac:dyDescent="0.25">
      <c r="A80" s="7" t="s">
        <v>4475</v>
      </c>
      <c r="B80" s="12">
        <v>3774.8</v>
      </c>
      <c r="C80" s="12">
        <v>1045.7403999999999</v>
      </c>
    </row>
    <row r="81" spans="1:3" x14ac:dyDescent="0.25">
      <c r="A81" s="7" t="s">
        <v>2113</v>
      </c>
      <c r="B81" s="12">
        <v>3773.8240000000005</v>
      </c>
      <c r="C81" s="12">
        <v>1066.6369999999999</v>
      </c>
    </row>
    <row r="82" spans="1:3" x14ac:dyDescent="0.25">
      <c r="A82" s="7" t="s">
        <v>2464</v>
      </c>
      <c r="B82" s="12">
        <v>3653.3990000000003</v>
      </c>
      <c r="C82" s="12">
        <v>338.44539999999984</v>
      </c>
    </row>
    <row r="83" spans="1:3" x14ac:dyDescent="0.25">
      <c r="A83" s="7" t="s">
        <v>1183</v>
      </c>
      <c r="B83" s="12">
        <v>3637.6640000000002</v>
      </c>
      <c r="C83" s="12">
        <v>-1006.5523000000002</v>
      </c>
    </row>
    <row r="84" spans="1:3" x14ac:dyDescent="0.25">
      <c r="A84" s="7" t="s">
        <v>2657</v>
      </c>
      <c r="B84" s="12">
        <v>3581.7620000000002</v>
      </c>
      <c r="C84" s="12">
        <v>1610.1964000000003</v>
      </c>
    </row>
    <row r="85" spans="1:3" x14ac:dyDescent="0.25">
      <c r="A85" s="7" t="s">
        <v>1972</v>
      </c>
      <c r="B85" s="12">
        <v>3547.6619999999998</v>
      </c>
      <c r="C85" s="12">
        <v>174.09860000000003</v>
      </c>
    </row>
    <row r="86" spans="1:3" x14ac:dyDescent="0.25">
      <c r="A86" s="7" t="s">
        <v>5426</v>
      </c>
      <c r="B86" s="12">
        <v>3528.88</v>
      </c>
      <c r="C86" s="12">
        <v>823.1219000000001</v>
      </c>
    </row>
    <row r="87" spans="1:3" x14ac:dyDescent="0.25">
      <c r="A87" s="7" t="s">
        <v>1945</v>
      </c>
      <c r="B87" s="12">
        <v>3495.6459999999997</v>
      </c>
      <c r="C87" s="12">
        <v>707.55029999999977</v>
      </c>
    </row>
    <row r="88" spans="1:3" x14ac:dyDescent="0.25">
      <c r="A88" s="7" t="s">
        <v>270</v>
      </c>
      <c r="B88" s="12">
        <v>3488.3280000000009</v>
      </c>
      <c r="C88" s="12">
        <v>303.58859999999987</v>
      </c>
    </row>
    <row r="89" spans="1:3" x14ac:dyDescent="0.25">
      <c r="A89" s="7" t="s">
        <v>3446</v>
      </c>
      <c r="B89" s="12">
        <v>3471.36</v>
      </c>
      <c r="C89" s="12">
        <v>598.9455999999999</v>
      </c>
    </row>
    <row r="90" spans="1:3" x14ac:dyDescent="0.25">
      <c r="A90" s="7" t="s">
        <v>551</v>
      </c>
      <c r="B90" s="12">
        <v>3460.3319999999999</v>
      </c>
      <c r="C90" s="12">
        <v>660.14959999999974</v>
      </c>
    </row>
    <row r="91" spans="1:3" x14ac:dyDescent="0.25">
      <c r="A91" s="7" t="s">
        <v>125</v>
      </c>
      <c r="B91" s="12">
        <v>3459.8800000000006</v>
      </c>
      <c r="C91" s="12">
        <v>140.0670999999999</v>
      </c>
    </row>
    <row r="92" spans="1:3" x14ac:dyDescent="0.25">
      <c r="A92" s="7" t="s">
        <v>1241</v>
      </c>
      <c r="B92" s="12">
        <v>3442.7990000000004</v>
      </c>
      <c r="C92" s="12">
        <v>-1668.6747000000007</v>
      </c>
    </row>
    <row r="93" spans="1:3" x14ac:dyDescent="0.25">
      <c r="A93" s="7" t="s">
        <v>5018</v>
      </c>
      <c r="B93" s="12">
        <v>3373.66</v>
      </c>
      <c r="C93" s="12">
        <v>589.11959999999976</v>
      </c>
    </row>
    <row r="94" spans="1:3" x14ac:dyDescent="0.25">
      <c r="A94" s="7" t="s">
        <v>6144</v>
      </c>
      <c r="B94" s="12">
        <v>3372.6290000000004</v>
      </c>
      <c r="C94" s="12">
        <v>762.06640000000016</v>
      </c>
    </row>
    <row r="95" spans="1:3" x14ac:dyDescent="0.25">
      <c r="A95" s="7" t="s">
        <v>409</v>
      </c>
      <c r="B95" s="12">
        <v>3369.482</v>
      </c>
      <c r="C95" s="12">
        <v>433.76219999999995</v>
      </c>
    </row>
    <row r="96" spans="1:3" x14ac:dyDescent="0.25">
      <c r="A96" s="7" t="s">
        <v>4250</v>
      </c>
      <c r="B96" s="12">
        <v>3361.3220000000001</v>
      </c>
      <c r="C96" s="12">
        <v>944.02309999999989</v>
      </c>
    </row>
    <row r="97" spans="1:3" x14ac:dyDescent="0.25">
      <c r="A97" s="7" t="s">
        <v>3574</v>
      </c>
      <c r="B97" s="12">
        <v>3342.7320000000004</v>
      </c>
      <c r="C97" s="12">
        <v>1135.2442000000001</v>
      </c>
    </row>
    <row r="98" spans="1:3" x14ac:dyDescent="0.25">
      <c r="A98" s="7" t="s">
        <v>5174</v>
      </c>
      <c r="B98" s="12">
        <v>3332.2250000000004</v>
      </c>
      <c r="C98" s="12">
        <v>695.16329999999971</v>
      </c>
    </row>
    <row r="99" spans="1:3" x14ac:dyDescent="0.25">
      <c r="A99" s="7" t="s">
        <v>3983</v>
      </c>
      <c r="B99" s="12">
        <v>3317.136</v>
      </c>
      <c r="C99" s="12">
        <v>952.21619999999996</v>
      </c>
    </row>
    <row r="100" spans="1:3" x14ac:dyDescent="0.25">
      <c r="A100" s="7" t="s">
        <v>6387</v>
      </c>
      <c r="B100" s="12">
        <v>3298.1779999999999</v>
      </c>
      <c r="C100" s="12">
        <v>1181.6338000000001</v>
      </c>
    </row>
    <row r="101" spans="1:3" x14ac:dyDescent="0.25">
      <c r="A101" s="7" t="s">
        <v>2875</v>
      </c>
      <c r="B101" s="12">
        <v>3285.6960000000004</v>
      </c>
      <c r="C101" s="12">
        <v>843.38179999999966</v>
      </c>
    </row>
    <row r="102" spans="1:3" x14ac:dyDescent="0.25">
      <c r="A102" s="7" t="s">
        <v>5857</v>
      </c>
      <c r="B102" s="12">
        <v>3284.8580000000002</v>
      </c>
      <c r="C102" s="12">
        <v>-228.10039999999998</v>
      </c>
    </row>
    <row r="103" spans="1:3" x14ac:dyDescent="0.25">
      <c r="A103" s="7" t="s">
        <v>2158</v>
      </c>
      <c r="B103" s="12">
        <v>3283.7419999999997</v>
      </c>
      <c r="C103" s="12">
        <v>-103.13780000000001</v>
      </c>
    </row>
    <row r="104" spans="1:3" x14ac:dyDescent="0.25">
      <c r="A104" s="7" t="s">
        <v>2193</v>
      </c>
      <c r="B104" s="12">
        <v>3254.7860000000005</v>
      </c>
      <c r="C104" s="12">
        <v>-113.53270000000015</v>
      </c>
    </row>
    <row r="105" spans="1:3" x14ac:dyDescent="0.25">
      <c r="A105" s="7" t="s">
        <v>1848</v>
      </c>
      <c r="B105" s="12">
        <v>3242.1089999999999</v>
      </c>
      <c r="C105" s="12">
        <v>278.4493999999998</v>
      </c>
    </row>
    <row r="106" spans="1:3" x14ac:dyDescent="0.25">
      <c r="A106" s="7" t="s">
        <v>2356</v>
      </c>
      <c r="B106" s="12">
        <v>3235.0319999999997</v>
      </c>
      <c r="C106" s="12">
        <v>360.54099999999994</v>
      </c>
    </row>
    <row r="107" spans="1:3" x14ac:dyDescent="0.25">
      <c r="A107" s="7" t="s">
        <v>1915</v>
      </c>
      <c r="B107" s="12">
        <v>3230.308</v>
      </c>
      <c r="C107" s="12">
        <v>662.83389999999997</v>
      </c>
    </row>
    <row r="108" spans="1:3" x14ac:dyDescent="0.25">
      <c r="A108" s="7" t="s">
        <v>825</v>
      </c>
      <c r="B108" s="12">
        <v>3229.0976000000001</v>
      </c>
      <c r="C108" s="12">
        <v>-220.43190000000001</v>
      </c>
    </row>
    <row r="109" spans="1:3" x14ac:dyDescent="0.25">
      <c r="A109" s="7" t="s">
        <v>797</v>
      </c>
      <c r="B109" s="12">
        <v>3214.2359999999999</v>
      </c>
      <c r="C109" s="12">
        <v>354.62760000000003</v>
      </c>
    </row>
    <row r="110" spans="1:3" x14ac:dyDescent="0.25">
      <c r="A110" s="7" t="s">
        <v>1841</v>
      </c>
      <c r="B110" s="12">
        <v>3196.4559999999997</v>
      </c>
      <c r="C110" s="12">
        <v>668.05709999999988</v>
      </c>
    </row>
    <row r="111" spans="1:3" x14ac:dyDescent="0.25">
      <c r="A111" s="7" t="s">
        <v>1717</v>
      </c>
      <c r="B111" s="12">
        <v>3186.1479999999997</v>
      </c>
      <c r="C111" s="12">
        <v>209.93790000000001</v>
      </c>
    </row>
    <row r="112" spans="1:3" x14ac:dyDescent="0.25">
      <c r="A112" s="7" t="s">
        <v>284</v>
      </c>
      <c r="B112" s="12">
        <v>3159.1220000000003</v>
      </c>
      <c r="C112" s="12">
        <v>19.82349999999996</v>
      </c>
    </row>
    <row r="113" spans="1:3" x14ac:dyDescent="0.25">
      <c r="A113" s="7" t="s">
        <v>2644</v>
      </c>
      <c r="B113" s="12">
        <v>3131.1540000000005</v>
      </c>
      <c r="C113" s="12">
        <v>771.20389999999998</v>
      </c>
    </row>
    <row r="114" spans="1:3" x14ac:dyDescent="0.25">
      <c r="A114" s="7" t="s">
        <v>7216</v>
      </c>
      <c r="B114" s="12">
        <v>3124.806</v>
      </c>
      <c r="C114" s="12">
        <v>1000.6872</v>
      </c>
    </row>
    <row r="115" spans="1:3" x14ac:dyDescent="0.25">
      <c r="A115" s="7" t="s">
        <v>736</v>
      </c>
      <c r="B115" s="12">
        <v>3087.3539999999998</v>
      </c>
      <c r="C115" s="12">
        <v>550.43990000000008</v>
      </c>
    </row>
    <row r="116" spans="1:3" x14ac:dyDescent="0.25">
      <c r="A116" s="7" t="s">
        <v>1161</v>
      </c>
      <c r="B116" s="12">
        <v>3085.931</v>
      </c>
      <c r="C116" s="12">
        <v>295.01420000000002</v>
      </c>
    </row>
    <row r="117" spans="1:3" x14ac:dyDescent="0.25">
      <c r="A117" s="7" t="s">
        <v>213</v>
      </c>
      <c r="B117" s="12">
        <v>3071.3985000000002</v>
      </c>
      <c r="C117" s="12">
        <v>-499.12970000000024</v>
      </c>
    </row>
    <row r="118" spans="1:3" x14ac:dyDescent="0.25">
      <c r="A118" s="7" t="s">
        <v>2799</v>
      </c>
      <c r="B118" s="12">
        <v>3068.232</v>
      </c>
      <c r="C118" s="12">
        <v>377.07089999999982</v>
      </c>
    </row>
    <row r="119" spans="1:3" x14ac:dyDescent="0.25">
      <c r="A119" s="7" t="s">
        <v>5098</v>
      </c>
      <c r="B119" s="12">
        <v>3060.9168</v>
      </c>
      <c r="C119" s="12">
        <v>100.98089999999996</v>
      </c>
    </row>
    <row r="120" spans="1:3" x14ac:dyDescent="0.25">
      <c r="A120" s="7" t="s">
        <v>2445</v>
      </c>
      <c r="B120" s="12">
        <v>3057.8219999999992</v>
      </c>
      <c r="C120" s="12">
        <v>-2835.2529000000004</v>
      </c>
    </row>
    <row r="121" spans="1:3" x14ac:dyDescent="0.25">
      <c r="A121" s="7" t="s">
        <v>1445</v>
      </c>
      <c r="B121" s="12">
        <v>3036.4299999999994</v>
      </c>
      <c r="C121" s="12">
        <v>695.56799999999987</v>
      </c>
    </row>
    <row r="122" spans="1:3" x14ac:dyDescent="0.25">
      <c r="A122" s="7" t="s">
        <v>2183</v>
      </c>
      <c r="B122" s="12">
        <v>3030.9240000000004</v>
      </c>
      <c r="C122" s="12">
        <v>776.0992</v>
      </c>
    </row>
    <row r="123" spans="1:3" x14ac:dyDescent="0.25">
      <c r="A123" s="7" t="s">
        <v>3137</v>
      </c>
      <c r="B123" s="12">
        <v>3030.1940000000004</v>
      </c>
      <c r="C123" s="12">
        <v>847.30509999999992</v>
      </c>
    </row>
    <row r="124" spans="1:3" x14ac:dyDescent="0.25">
      <c r="A124" s="7" t="s">
        <v>4538</v>
      </c>
      <c r="B124" s="12">
        <v>3020.5410000000006</v>
      </c>
      <c r="C124" s="12">
        <v>-3391.4082000000008</v>
      </c>
    </row>
    <row r="125" spans="1:3" x14ac:dyDescent="0.25">
      <c r="A125" s="7" t="s">
        <v>2512</v>
      </c>
      <c r="B125" s="12">
        <v>2984.9120000000003</v>
      </c>
      <c r="C125" s="12">
        <v>-285.80680000000029</v>
      </c>
    </row>
    <row r="126" spans="1:3" x14ac:dyDescent="0.25">
      <c r="A126" s="7" t="s">
        <v>882</v>
      </c>
      <c r="B126" s="12">
        <v>2979.4940000000001</v>
      </c>
      <c r="C126" s="12">
        <v>630.58099999999956</v>
      </c>
    </row>
    <row r="127" spans="1:3" x14ac:dyDescent="0.25">
      <c r="A127" s="7" t="s">
        <v>5845</v>
      </c>
      <c r="B127" s="12">
        <v>2970.4320000000002</v>
      </c>
      <c r="C127" s="12">
        <v>1041.9132</v>
      </c>
    </row>
    <row r="128" spans="1:3" x14ac:dyDescent="0.25">
      <c r="A128" s="7" t="s">
        <v>1222</v>
      </c>
      <c r="B128" s="12">
        <v>2963.9379999999996</v>
      </c>
      <c r="C128" s="12">
        <v>315.89230000000009</v>
      </c>
    </row>
    <row r="129" spans="1:3" x14ac:dyDescent="0.25">
      <c r="A129" s="7" t="s">
        <v>4938</v>
      </c>
      <c r="B129" s="12">
        <v>2935.6259999999997</v>
      </c>
      <c r="C129" s="12">
        <v>745.3658999999999</v>
      </c>
    </row>
    <row r="130" spans="1:3" x14ac:dyDescent="0.25">
      <c r="A130" s="7" t="s">
        <v>481</v>
      </c>
      <c r="B130" s="12">
        <v>2934.9479999999999</v>
      </c>
      <c r="C130" s="12">
        <v>416.02740000000011</v>
      </c>
    </row>
    <row r="131" spans="1:3" x14ac:dyDescent="0.25">
      <c r="A131" s="7" t="s">
        <v>6440</v>
      </c>
      <c r="B131" s="12">
        <v>2931.652</v>
      </c>
      <c r="C131" s="12">
        <v>-258.00269999999995</v>
      </c>
    </row>
    <row r="132" spans="1:3" x14ac:dyDescent="0.25">
      <c r="A132" s="7" t="s">
        <v>1895</v>
      </c>
      <c r="B132" s="12">
        <v>2893.7240000000002</v>
      </c>
      <c r="C132" s="12">
        <v>560.61590000000001</v>
      </c>
    </row>
    <row r="133" spans="1:3" x14ac:dyDescent="0.25">
      <c r="A133" s="7" t="s">
        <v>5028</v>
      </c>
      <c r="B133" s="12">
        <v>2872.8979999999997</v>
      </c>
      <c r="C133" s="12">
        <v>507.22720000000015</v>
      </c>
    </row>
    <row r="134" spans="1:3" x14ac:dyDescent="0.25">
      <c r="A134" s="7" t="s">
        <v>4897</v>
      </c>
      <c r="B134" s="12">
        <v>2855.1790000000001</v>
      </c>
      <c r="C134" s="12">
        <v>480.38520000000005</v>
      </c>
    </row>
    <row r="135" spans="1:3" x14ac:dyDescent="0.25">
      <c r="A135" s="7" t="s">
        <v>6465</v>
      </c>
      <c r="B135" s="12">
        <v>2854.578</v>
      </c>
      <c r="C135" s="12">
        <v>357.76969999999977</v>
      </c>
    </row>
    <row r="136" spans="1:3" x14ac:dyDescent="0.25">
      <c r="A136" s="7" t="s">
        <v>7158</v>
      </c>
      <c r="B136" s="12">
        <v>2832.5500000000006</v>
      </c>
      <c r="C136" s="12">
        <v>956.53169999999989</v>
      </c>
    </row>
    <row r="137" spans="1:3" x14ac:dyDescent="0.25">
      <c r="A137" s="7" t="s">
        <v>1723</v>
      </c>
      <c r="B137" s="12">
        <v>2824.8809999999999</v>
      </c>
      <c r="C137" s="12">
        <v>655.44079999999985</v>
      </c>
    </row>
    <row r="138" spans="1:3" x14ac:dyDescent="0.25">
      <c r="A138" s="7" t="s">
        <v>1732</v>
      </c>
      <c r="B138" s="12">
        <v>2823.93</v>
      </c>
      <c r="C138" s="12">
        <v>-328.59010000000023</v>
      </c>
    </row>
    <row r="139" spans="1:3" x14ac:dyDescent="0.25">
      <c r="A139" s="7" t="s">
        <v>2365</v>
      </c>
      <c r="B139" s="12">
        <v>2814.0120000000006</v>
      </c>
      <c r="C139" s="12">
        <v>-1368.6646999999994</v>
      </c>
    </row>
    <row r="140" spans="1:3" x14ac:dyDescent="0.25">
      <c r="A140" s="7" t="s">
        <v>1172</v>
      </c>
      <c r="B140" s="12">
        <v>2758.1540000000005</v>
      </c>
      <c r="C140" s="12">
        <v>450.45809999999972</v>
      </c>
    </row>
    <row r="141" spans="1:3" x14ac:dyDescent="0.25">
      <c r="A141" s="7" t="s">
        <v>925</v>
      </c>
      <c r="B141" s="12">
        <v>2747.3879999999999</v>
      </c>
      <c r="C141" s="12">
        <v>63.269300000000072</v>
      </c>
    </row>
    <row r="142" spans="1:3" x14ac:dyDescent="0.25">
      <c r="A142" s="7" t="s">
        <v>1256</v>
      </c>
      <c r="B142" s="12">
        <v>2742.1110000000003</v>
      </c>
      <c r="C142" s="12">
        <v>52.764299999999984</v>
      </c>
    </row>
    <row r="143" spans="1:3" x14ac:dyDescent="0.25">
      <c r="A143" s="7" t="s">
        <v>3866</v>
      </c>
      <c r="B143" s="12">
        <v>2734.2560000000003</v>
      </c>
      <c r="C143" s="12">
        <v>344.87099999999987</v>
      </c>
    </row>
    <row r="144" spans="1:3" x14ac:dyDescent="0.25">
      <c r="A144" s="7" t="s">
        <v>390</v>
      </c>
      <c r="B144" s="12">
        <v>2697.2480000000005</v>
      </c>
      <c r="C144" s="12">
        <v>789.6475999999999</v>
      </c>
    </row>
    <row r="145" spans="1:3" x14ac:dyDescent="0.25">
      <c r="A145" s="7" t="s">
        <v>4789</v>
      </c>
      <c r="B145" s="12">
        <v>2695.7220000000007</v>
      </c>
      <c r="C145" s="12">
        <v>438.61469999999997</v>
      </c>
    </row>
    <row r="146" spans="1:3" x14ac:dyDescent="0.25">
      <c r="A146" s="7" t="s">
        <v>4109</v>
      </c>
      <c r="B146" s="12">
        <v>2682.7280000000001</v>
      </c>
      <c r="C146" s="12">
        <v>278.77699999999999</v>
      </c>
    </row>
    <row r="147" spans="1:3" x14ac:dyDescent="0.25">
      <c r="A147" s="7" t="s">
        <v>279</v>
      </c>
      <c r="B147" s="12">
        <v>2679.46</v>
      </c>
      <c r="C147" s="12">
        <v>911.01229999999998</v>
      </c>
    </row>
    <row r="148" spans="1:3" x14ac:dyDescent="0.25">
      <c r="A148" s="7" t="s">
        <v>2177</v>
      </c>
      <c r="B148" s="12">
        <v>2652.9320000000002</v>
      </c>
      <c r="C148" s="12">
        <v>-99.889900000000239</v>
      </c>
    </row>
    <row r="149" spans="1:3" x14ac:dyDescent="0.25">
      <c r="A149" s="7" t="s">
        <v>897</v>
      </c>
      <c r="B149" s="12">
        <v>2624.49</v>
      </c>
      <c r="C149" s="12">
        <v>97.670599999999908</v>
      </c>
    </row>
    <row r="150" spans="1:3" x14ac:dyDescent="0.25">
      <c r="A150" s="7" t="s">
        <v>1362</v>
      </c>
      <c r="B150" s="12">
        <v>2598.286000000001</v>
      </c>
      <c r="C150" s="12">
        <v>364.26629999999983</v>
      </c>
    </row>
    <row r="151" spans="1:3" x14ac:dyDescent="0.25">
      <c r="A151" s="7" t="s">
        <v>2795</v>
      </c>
      <c r="B151" s="12">
        <v>2597.1499999999996</v>
      </c>
      <c r="C151" s="12">
        <v>302.66159999999985</v>
      </c>
    </row>
    <row r="152" spans="1:3" x14ac:dyDescent="0.25">
      <c r="A152" s="7" t="s">
        <v>1779</v>
      </c>
      <c r="B152" s="12">
        <v>2592.0480000000002</v>
      </c>
      <c r="C152" s="12">
        <v>-990.1554000000001</v>
      </c>
    </row>
    <row r="153" spans="1:3" x14ac:dyDescent="0.25">
      <c r="A153" s="7" t="s">
        <v>2985</v>
      </c>
      <c r="B153" s="12">
        <v>2575.8629999999998</v>
      </c>
      <c r="C153" s="12">
        <v>-12.30400000000002</v>
      </c>
    </row>
    <row r="154" spans="1:3" x14ac:dyDescent="0.25">
      <c r="A154" s="7" t="s">
        <v>2641</v>
      </c>
      <c r="B154" s="12">
        <v>2567.9460000000004</v>
      </c>
      <c r="C154" s="12">
        <v>399.98939999999988</v>
      </c>
    </row>
    <row r="155" spans="1:3" x14ac:dyDescent="0.25">
      <c r="A155" s="7" t="s">
        <v>584</v>
      </c>
      <c r="B155" s="12">
        <v>2540.3959999999997</v>
      </c>
      <c r="C155" s="12">
        <v>800.18020000000001</v>
      </c>
    </row>
    <row r="156" spans="1:3" x14ac:dyDescent="0.25">
      <c r="A156" s="7" t="s">
        <v>2060</v>
      </c>
      <c r="B156" s="12">
        <v>2533.3139999999999</v>
      </c>
      <c r="C156" s="12">
        <v>-394.3686000000003</v>
      </c>
    </row>
    <row r="157" spans="1:3" x14ac:dyDescent="0.25">
      <c r="A157" s="7" t="s">
        <v>5246</v>
      </c>
      <c r="B157" s="12">
        <v>2501.8590000000004</v>
      </c>
      <c r="C157" s="12">
        <v>-669.14490000000012</v>
      </c>
    </row>
    <row r="158" spans="1:3" x14ac:dyDescent="0.25">
      <c r="A158" s="7" t="s">
        <v>3428</v>
      </c>
      <c r="B158" s="12">
        <v>2497.0379999999996</v>
      </c>
      <c r="C158" s="12">
        <v>-314.6622999999999</v>
      </c>
    </row>
    <row r="159" spans="1:3" x14ac:dyDescent="0.25">
      <c r="A159" s="7" t="s">
        <v>2051</v>
      </c>
      <c r="B159" s="12">
        <v>2474.9399999999996</v>
      </c>
      <c r="C159" s="12">
        <v>317.53359999999986</v>
      </c>
    </row>
    <row r="160" spans="1:3" x14ac:dyDescent="0.25">
      <c r="A160" s="7" t="s">
        <v>374</v>
      </c>
      <c r="B160" s="12">
        <v>2471.4914999999996</v>
      </c>
      <c r="C160" s="12">
        <v>447.90620000000001</v>
      </c>
    </row>
    <row r="161" spans="1:3" x14ac:dyDescent="0.25">
      <c r="A161" s="7" t="s">
        <v>666</v>
      </c>
      <c r="B161" s="12">
        <v>2465.4279999999999</v>
      </c>
      <c r="C161" s="12">
        <v>296.83899999999988</v>
      </c>
    </row>
    <row r="162" spans="1:3" x14ac:dyDescent="0.25">
      <c r="A162" s="7" t="s">
        <v>5771</v>
      </c>
      <c r="B162" s="12">
        <v>2459.1000000000004</v>
      </c>
      <c r="C162" s="12">
        <v>379.24759999999986</v>
      </c>
    </row>
    <row r="163" spans="1:3" x14ac:dyDescent="0.25">
      <c r="A163" s="7" t="s">
        <v>2298</v>
      </c>
      <c r="B163" s="12">
        <v>2455.2270000000003</v>
      </c>
      <c r="C163" s="12">
        <v>647.68680000000006</v>
      </c>
    </row>
    <row r="164" spans="1:3" x14ac:dyDescent="0.25">
      <c r="A164" s="7" t="s">
        <v>4970</v>
      </c>
      <c r="B164" s="12">
        <v>2442.5640000000003</v>
      </c>
      <c r="C164" s="12">
        <v>687.07190000000014</v>
      </c>
    </row>
    <row r="165" spans="1:3" x14ac:dyDescent="0.25">
      <c r="A165" s="7" t="s">
        <v>2230</v>
      </c>
      <c r="B165" s="12">
        <v>2436.252</v>
      </c>
      <c r="C165" s="12">
        <v>342.72709999999995</v>
      </c>
    </row>
    <row r="166" spans="1:3" x14ac:dyDescent="0.25">
      <c r="A166" s="7" t="s">
        <v>997</v>
      </c>
      <c r="B166" s="12">
        <v>2432.6589999999997</v>
      </c>
      <c r="C166" s="12">
        <v>-881.27599999999995</v>
      </c>
    </row>
    <row r="167" spans="1:3" x14ac:dyDescent="0.25">
      <c r="A167" s="7" t="s">
        <v>7417</v>
      </c>
      <c r="B167" s="12">
        <v>2408.3620000000001</v>
      </c>
      <c r="C167" s="12">
        <v>816.17079999999999</v>
      </c>
    </row>
    <row r="168" spans="1:3" x14ac:dyDescent="0.25">
      <c r="A168" s="7" t="s">
        <v>1658</v>
      </c>
      <c r="B168" s="12">
        <v>2392.2429999999999</v>
      </c>
      <c r="C168" s="12">
        <v>686.75630000000001</v>
      </c>
    </row>
    <row r="169" spans="1:3" x14ac:dyDescent="0.25">
      <c r="A169" s="7" t="s">
        <v>5905</v>
      </c>
      <c r="B169" s="12">
        <v>2389.7379999999998</v>
      </c>
      <c r="C169" s="12">
        <v>697.79549999999995</v>
      </c>
    </row>
    <row r="170" spans="1:3" x14ac:dyDescent="0.25">
      <c r="A170" s="7" t="s">
        <v>3376</v>
      </c>
      <c r="B170" s="12">
        <v>2386.9259999999999</v>
      </c>
      <c r="C170" s="12">
        <v>331.12490000000008</v>
      </c>
    </row>
    <row r="171" spans="1:3" x14ac:dyDescent="0.25">
      <c r="A171" s="7" t="s">
        <v>4012</v>
      </c>
      <c r="B171" s="12">
        <v>2380.8240000000001</v>
      </c>
      <c r="C171" s="12">
        <v>-126.22940000000011</v>
      </c>
    </row>
    <row r="172" spans="1:3" x14ac:dyDescent="0.25">
      <c r="A172" s="7" t="s">
        <v>3248</v>
      </c>
      <c r="B172" s="12">
        <v>2370.34</v>
      </c>
      <c r="C172" s="12">
        <v>300.2063</v>
      </c>
    </row>
    <row r="173" spans="1:3" x14ac:dyDescent="0.25">
      <c r="A173" s="7" t="s">
        <v>294</v>
      </c>
      <c r="B173" s="12">
        <v>2370.3136</v>
      </c>
      <c r="C173" s="12">
        <v>98.997499999999803</v>
      </c>
    </row>
    <row r="174" spans="1:3" x14ac:dyDescent="0.25">
      <c r="A174" s="7" t="s">
        <v>889</v>
      </c>
      <c r="B174" s="12">
        <v>2355.4420000000005</v>
      </c>
      <c r="C174" s="12">
        <v>382.39790000000005</v>
      </c>
    </row>
    <row r="175" spans="1:3" x14ac:dyDescent="0.25">
      <c r="A175" s="7" t="s">
        <v>4167</v>
      </c>
      <c r="B175" s="12">
        <v>2353.5859999999998</v>
      </c>
      <c r="C175" s="12">
        <v>229.00989999999979</v>
      </c>
    </row>
    <row r="176" spans="1:3" x14ac:dyDescent="0.25">
      <c r="A176" s="7" t="s">
        <v>6381</v>
      </c>
      <c r="B176" s="12">
        <v>2351.625</v>
      </c>
      <c r="C176" s="12">
        <v>14.575199999999988</v>
      </c>
    </row>
    <row r="177" spans="1:3" x14ac:dyDescent="0.25">
      <c r="A177" s="7" t="s">
        <v>7587</v>
      </c>
      <c r="B177" s="12">
        <v>2345.7299999999996</v>
      </c>
      <c r="C177" s="12">
        <v>254.82769999999999</v>
      </c>
    </row>
    <row r="178" spans="1:3" x14ac:dyDescent="0.25">
      <c r="A178" s="7" t="s">
        <v>475</v>
      </c>
      <c r="B178" s="12">
        <v>2344.9140000000002</v>
      </c>
      <c r="C178" s="12">
        <v>237.73359999999997</v>
      </c>
    </row>
    <row r="179" spans="1:3" x14ac:dyDescent="0.25">
      <c r="A179" s="7" t="s">
        <v>308</v>
      </c>
      <c r="B179" s="12">
        <v>2328.9840000000008</v>
      </c>
      <c r="C179" s="12">
        <v>757.18179999999984</v>
      </c>
    </row>
    <row r="180" spans="1:3" x14ac:dyDescent="0.25">
      <c r="A180" s="7" t="s">
        <v>3245</v>
      </c>
      <c r="B180" s="12">
        <v>2327.5810000000001</v>
      </c>
      <c r="C180" s="12">
        <v>187.87080000000006</v>
      </c>
    </row>
    <row r="181" spans="1:3" x14ac:dyDescent="0.25">
      <c r="A181" s="7" t="s">
        <v>1559</v>
      </c>
      <c r="B181" s="12">
        <v>2322.1600000000003</v>
      </c>
      <c r="C181" s="12">
        <v>464.80069999999995</v>
      </c>
    </row>
    <row r="182" spans="1:3" x14ac:dyDescent="0.25">
      <c r="A182" s="7" t="s">
        <v>2120</v>
      </c>
      <c r="B182" s="12">
        <v>2321.88</v>
      </c>
      <c r="C182" s="12">
        <v>439.08880000000005</v>
      </c>
    </row>
    <row r="183" spans="1:3" x14ac:dyDescent="0.25">
      <c r="A183" s="7" t="s">
        <v>982</v>
      </c>
      <c r="B183" s="12">
        <v>2321.7239999999997</v>
      </c>
      <c r="C183" s="12">
        <v>93.021999999999991</v>
      </c>
    </row>
    <row r="184" spans="1:3" x14ac:dyDescent="0.25">
      <c r="A184" s="7" t="s">
        <v>2996</v>
      </c>
      <c r="B184" s="12">
        <v>2317.9060000000004</v>
      </c>
      <c r="C184" s="12">
        <v>345.66119999999995</v>
      </c>
    </row>
    <row r="185" spans="1:3" x14ac:dyDescent="0.25">
      <c r="A185" s="7" t="s">
        <v>5703</v>
      </c>
      <c r="B185" s="12">
        <v>2314.2060000000006</v>
      </c>
      <c r="C185" s="12">
        <v>363.64280000000008</v>
      </c>
    </row>
    <row r="186" spans="1:3" x14ac:dyDescent="0.25">
      <c r="A186" s="7" t="s">
        <v>4070</v>
      </c>
      <c r="B186" s="12">
        <v>2305.7120000000004</v>
      </c>
      <c r="C186" s="12">
        <v>365.03869999999995</v>
      </c>
    </row>
    <row r="187" spans="1:3" x14ac:dyDescent="0.25">
      <c r="A187" s="7" t="s">
        <v>2019</v>
      </c>
      <c r="B187" s="12">
        <v>2291.62</v>
      </c>
      <c r="C187" s="12">
        <v>909.18380000000002</v>
      </c>
    </row>
    <row r="188" spans="1:3" x14ac:dyDescent="0.25">
      <c r="A188" s="7" t="s">
        <v>3197</v>
      </c>
      <c r="B188" s="12">
        <v>2286.8559999999993</v>
      </c>
      <c r="C188" s="12">
        <v>193.91989999999984</v>
      </c>
    </row>
    <row r="189" spans="1:3" x14ac:dyDescent="0.25">
      <c r="A189" s="7" t="s">
        <v>5975</v>
      </c>
      <c r="B189" s="12">
        <v>2271.7600000000002</v>
      </c>
      <c r="C189" s="12">
        <v>702.43240000000014</v>
      </c>
    </row>
    <row r="190" spans="1:3" x14ac:dyDescent="0.25">
      <c r="A190" s="7" t="s">
        <v>5079</v>
      </c>
      <c r="B190" s="12">
        <v>2266.5459999999998</v>
      </c>
      <c r="C190" s="12">
        <v>149.56599999999983</v>
      </c>
    </row>
    <row r="191" spans="1:3" x14ac:dyDescent="0.25">
      <c r="A191" s="7" t="s">
        <v>2674</v>
      </c>
      <c r="B191" s="12">
        <v>2264.076</v>
      </c>
      <c r="C191" s="12">
        <v>641.14679999999987</v>
      </c>
    </row>
    <row r="192" spans="1:3" x14ac:dyDescent="0.25">
      <c r="A192" s="7" t="s">
        <v>4204</v>
      </c>
      <c r="B192" s="12">
        <v>2261.4380000000001</v>
      </c>
      <c r="C192" s="12">
        <v>755.91509999999971</v>
      </c>
    </row>
    <row r="193" spans="1:3" x14ac:dyDescent="0.25">
      <c r="A193" s="7" t="s">
        <v>4659</v>
      </c>
      <c r="B193" s="12">
        <v>2259.9499999999998</v>
      </c>
      <c r="C193" s="12">
        <v>140.21439999999998</v>
      </c>
    </row>
    <row r="194" spans="1:3" x14ac:dyDescent="0.25">
      <c r="A194" s="7" t="s">
        <v>1064</v>
      </c>
      <c r="B194" s="12">
        <v>2248.5249999999996</v>
      </c>
      <c r="C194" s="12">
        <v>316.47149999999993</v>
      </c>
    </row>
    <row r="195" spans="1:3" x14ac:dyDescent="0.25">
      <c r="A195" s="7" t="s">
        <v>4634</v>
      </c>
      <c r="B195" s="12">
        <v>2240.5800000000004</v>
      </c>
      <c r="C195" s="12">
        <v>3.7975999999999246</v>
      </c>
    </row>
    <row r="196" spans="1:3" x14ac:dyDescent="0.25">
      <c r="A196" s="7" t="s">
        <v>2688</v>
      </c>
      <c r="B196" s="12">
        <v>2235.2199999999998</v>
      </c>
      <c r="C196" s="12">
        <v>534.60979999999995</v>
      </c>
    </row>
    <row r="197" spans="1:3" x14ac:dyDescent="0.25">
      <c r="A197" s="7" t="s">
        <v>6628</v>
      </c>
      <c r="B197" s="12">
        <v>2216.8780000000006</v>
      </c>
      <c r="C197" s="12">
        <v>-248.95939999999999</v>
      </c>
    </row>
    <row r="198" spans="1:3" x14ac:dyDescent="0.25">
      <c r="A198" s="7" t="s">
        <v>5729</v>
      </c>
      <c r="B198" s="12">
        <v>2208.3160000000003</v>
      </c>
      <c r="C198" s="12">
        <v>14.178600000000021</v>
      </c>
    </row>
    <row r="199" spans="1:3" x14ac:dyDescent="0.25">
      <c r="A199" s="7" t="s">
        <v>2359</v>
      </c>
      <c r="B199" s="12">
        <v>2206.1279999999997</v>
      </c>
      <c r="C199" s="12">
        <v>591.31180000000006</v>
      </c>
    </row>
    <row r="200" spans="1:3" x14ac:dyDescent="0.25">
      <c r="A200" s="7" t="s">
        <v>3698</v>
      </c>
      <c r="B200" s="12">
        <v>2192.848</v>
      </c>
      <c r="C200" s="12">
        <v>880.5</v>
      </c>
    </row>
    <row r="201" spans="1:3" x14ac:dyDescent="0.25">
      <c r="A201" s="7" t="s">
        <v>5998</v>
      </c>
      <c r="B201" s="12">
        <v>2171.8559999999998</v>
      </c>
      <c r="C201" s="12">
        <v>304.35449999999975</v>
      </c>
    </row>
    <row r="202" spans="1:3" x14ac:dyDescent="0.25">
      <c r="A202" s="7" t="s">
        <v>1638</v>
      </c>
      <c r="B202" s="12">
        <v>2170.5050000000001</v>
      </c>
      <c r="C202" s="12">
        <v>211.76180000000005</v>
      </c>
    </row>
    <row r="203" spans="1:3" x14ac:dyDescent="0.25">
      <c r="A203" s="7" t="s">
        <v>1703</v>
      </c>
      <c r="B203" s="12">
        <v>2164.89</v>
      </c>
      <c r="C203" s="12">
        <v>546.88969999999995</v>
      </c>
    </row>
    <row r="204" spans="1:3" x14ac:dyDescent="0.25">
      <c r="A204" s="7" t="s">
        <v>4018</v>
      </c>
      <c r="B204" s="12">
        <v>2161.2310000000002</v>
      </c>
      <c r="C204" s="12">
        <v>427.74599999999992</v>
      </c>
    </row>
    <row r="205" spans="1:3" x14ac:dyDescent="0.25">
      <c r="A205" s="7" t="s">
        <v>2533</v>
      </c>
      <c r="B205" s="12">
        <v>2157.0768000000003</v>
      </c>
      <c r="C205" s="12">
        <v>66.108100000000007</v>
      </c>
    </row>
    <row r="206" spans="1:3" x14ac:dyDescent="0.25">
      <c r="A206" s="7" t="s">
        <v>455</v>
      </c>
      <c r="B206" s="12">
        <v>2157.0480000000002</v>
      </c>
      <c r="C206" s="12">
        <v>439.09759999999994</v>
      </c>
    </row>
    <row r="207" spans="1:3" x14ac:dyDescent="0.25">
      <c r="A207" s="7" t="s">
        <v>350</v>
      </c>
      <c r="B207" s="12">
        <v>2155.7040000000002</v>
      </c>
      <c r="C207" s="12">
        <v>79.525399999999948</v>
      </c>
    </row>
    <row r="208" spans="1:3" x14ac:dyDescent="0.25">
      <c r="A208" s="7" t="s">
        <v>5321</v>
      </c>
      <c r="B208" s="12">
        <v>2149.9820000000004</v>
      </c>
      <c r="C208" s="12">
        <v>460.57550000000003</v>
      </c>
    </row>
    <row r="209" spans="1:3" x14ac:dyDescent="0.25">
      <c r="A209" s="7" t="s">
        <v>3907</v>
      </c>
      <c r="B209" s="12">
        <v>2148.8519999999999</v>
      </c>
      <c r="C209" s="12">
        <v>74.40130000000002</v>
      </c>
    </row>
    <row r="210" spans="1:3" x14ac:dyDescent="0.25">
      <c r="A210" s="7" t="s">
        <v>234</v>
      </c>
      <c r="B210" s="12">
        <v>2143.1019999999999</v>
      </c>
      <c r="C210" s="12">
        <v>477.12139999999988</v>
      </c>
    </row>
    <row r="211" spans="1:3" x14ac:dyDescent="0.25">
      <c r="A211" s="7" t="s">
        <v>1474</v>
      </c>
      <c r="B211" s="12">
        <v>2128.808</v>
      </c>
      <c r="C211" s="12">
        <v>649.38609999999994</v>
      </c>
    </row>
    <row r="212" spans="1:3" x14ac:dyDescent="0.25">
      <c r="A212" s="7" t="s">
        <v>3264</v>
      </c>
      <c r="B212" s="12">
        <v>2096.0839999999998</v>
      </c>
      <c r="C212" s="12">
        <v>552.77539999999999</v>
      </c>
    </row>
    <row r="213" spans="1:3" x14ac:dyDescent="0.25">
      <c r="A213" s="7" t="s">
        <v>8185</v>
      </c>
      <c r="B213" s="12">
        <v>2092.4559999999997</v>
      </c>
      <c r="C213" s="12">
        <v>-932.83699999999999</v>
      </c>
    </row>
    <row r="214" spans="1:3" x14ac:dyDescent="0.25">
      <c r="A214" s="7" t="s">
        <v>4160</v>
      </c>
      <c r="B214" s="12">
        <v>2079.29</v>
      </c>
      <c r="C214" s="12">
        <v>540.28570000000002</v>
      </c>
    </row>
    <row r="215" spans="1:3" x14ac:dyDescent="0.25">
      <c r="A215" s="7" t="s">
        <v>4652</v>
      </c>
      <c r="B215" s="12">
        <v>2073.7579999999998</v>
      </c>
      <c r="C215" s="12">
        <v>173.78590000000003</v>
      </c>
    </row>
    <row r="216" spans="1:3" x14ac:dyDescent="0.25">
      <c r="A216" s="7" t="s">
        <v>3100</v>
      </c>
      <c r="B216" s="12">
        <v>2071.9140000000002</v>
      </c>
      <c r="C216" s="12">
        <v>409.5111999999998</v>
      </c>
    </row>
    <row r="217" spans="1:3" x14ac:dyDescent="0.25">
      <c r="A217" s="7" t="s">
        <v>8157</v>
      </c>
      <c r="B217" s="12">
        <v>2067.7960000000003</v>
      </c>
      <c r="C217" s="12">
        <v>-397.12759999999997</v>
      </c>
    </row>
    <row r="218" spans="1:3" x14ac:dyDescent="0.25">
      <c r="A218" s="7" t="s">
        <v>930</v>
      </c>
      <c r="B218" s="12">
        <v>2054.7130000000002</v>
      </c>
      <c r="C218" s="12">
        <v>332.20280000000008</v>
      </c>
    </row>
    <row r="219" spans="1:3" x14ac:dyDescent="0.25">
      <c r="A219" s="7" t="s">
        <v>2790</v>
      </c>
      <c r="B219" s="12">
        <v>2048.768</v>
      </c>
      <c r="C219" s="12">
        <v>562.45480000000009</v>
      </c>
    </row>
    <row r="220" spans="1:3" x14ac:dyDescent="0.25">
      <c r="A220" s="7" t="s">
        <v>2136</v>
      </c>
      <c r="B220" s="12">
        <v>2047.6430000000003</v>
      </c>
      <c r="C220" s="12">
        <v>815.61889999999994</v>
      </c>
    </row>
    <row r="221" spans="1:3" x14ac:dyDescent="0.25">
      <c r="A221" s="7" t="s">
        <v>4322</v>
      </c>
      <c r="B221" s="12">
        <v>2047.0380000000002</v>
      </c>
      <c r="C221" s="12">
        <v>916.45809999999994</v>
      </c>
    </row>
    <row r="222" spans="1:3" x14ac:dyDescent="0.25">
      <c r="A222" s="7" t="s">
        <v>3567</v>
      </c>
      <c r="B222" s="12">
        <v>2045.1280000000002</v>
      </c>
      <c r="C222" s="12">
        <v>315.94840000000005</v>
      </c>
    </row>
    <row r="223" spans="1:3" x14ac:dyDescent="0.25">
      <c r="A223" s="7" t="s">
        <v>5117</v>
      </c>
      <c r="B223" s="12">
        <v>2044.7700000000002</v>
      </c>
      <c r="C223" s="12">
        <v>-330.41990000000004</v>
      </c>
    </row>
    <row r="224" spans="1:3" x14ac:dyDescent="0.25">
      <c r="A224" s="7" t="s">
        <v>4308</v>
      </c>
      <c r="B224" s="12">
        <v>2040.1910000000003</v>
      </c>
      <c r="C224" s="12">
        <v>71.112499999999955</v>
      </c>
    </row>
    <row r="225" spans="1:3" x14ac:dyDescent="0.25">
      <c r="A225" s="7" t="s">
        <v>5220</v>
      </c>
      <c r="B225" s="12">
        <v>2034.5339999999997</v>
      </c>
      <c r="C225" s="12">
        <v>-2251.0832</v>
      </c>
    </row>
    <row r="226" spans="1:3" x14ac:dyDescent="0.25">
      <c r="A226" s="7" t="s">
        <v>2314</v>
      </c>
      <c r="B226" s="12">
        <v>2030.3389999999999</v>
      </c>
      <c r="C226" s="12">
        <v>475.36369999999988</v>
      </c>
    </row>
    <row r="227" spans="1:3" x14ac:dyDescent="0.25">
      <c r="A227" s="7" t="s">
        <v>3045</v>
      </c>
      <c r="B227" s="12">
        <v>2030.136</v>
      </c>
      <c r="C227" s="12">
        <v>557.8748999999998</v>
      </c>
    </row>
    <row r="228" spans="1:3" x14ac:dyDescent="0.25">
      <c r="A228" s="7" t="s">
        <v>4145</v>
      </c>
      <c r="B228" s="12">
        <v>2017.1840000000002</v>
      </c>
      <c r="C228" s="12">
        <v>262.22089999999992</v>
      </c>
    </row>
    <row r="229" spans="1:3" x14ac:dyDescent="0.25">
      <c r="A229" s="7" t="s">
        <v>687</v>
      </c>
      <c r="B229" s="12">
        <v>2016.8980000000001</v>
      </c>
      <c r="C229" s="12">
        <v>157.51169999999999</v>
      </c>
    </row>
    <row r="230" spans="1:3" x14ac:dyDescent="0.25">
      <c r="A230" s="7" t="s">
        <v>1601</v>
      </c>
      <c r="B230" s="12">
        <v>2007.0320000000002</v>
      </c>
      <c r="C230" s="12">
        <v>225.5701</v>
      </c>
    </row>
    <row r="231" spans="1:3" x14ac:dyDescent="0.25">
      <c r="A231" s="7" t="s">
        <v>3762</v>
      </c>
      <c r="B231" s="12">
        <v>2003.91</v>
      </c>
      <c r="C231" s="12">
        <v>314.5224</v>
      </c>
    </row>
    <row r="232" spans="1:3" x14ac:dyDescent="0.25">
      <c r="A232" s="7" t="s">
        <v>1046</v>
      </c>
      <c r="B232" s="12">
        <v>1991.9279999999999</v>
      </c>
      <c r="C232" s="12">
        <v>-264.57899999999995</v>
      </c>
    </row>
    <row r="233" spans="1:3" x14ac:dyDescent="0.25">
      <c r="A233" s="7" t="s">
        <v>4485</v>
      </c>
      <c r="B233" s="12">
        <v>1991.1120000000003</v>
      </c>
      <c r="C233" s="12">
        <v>223.59779999999998</v>
      </c>
    </row>
    <row r="234" spans="1:3" x14ac:dyDescent="0.25">
      <c r="A234" s="7" t="s">
        <v>5312</v>
      </c>
      <c r="B234" s="12">
        <v>1977.9400000000003</v>
      </c>
      <c r="C234" s="12">
        <v>266.74689999999998</v>
      </c>
    </row>
    <row r="235" spans="1:3" x14ac:dyDescent="0.25">
      <c r="A235" s="7" t="s">
        <v>2559</v>
      </c>
      <c r="B235" s="12">
        <v>1971.944</v>
      </c>
      <c r="C235" s="12">
        <v>-165.25520000000006</v>
      </c>
    </row>
    <row r="236" spans="1:3" x14ac:dyDescent="0.25">
      <c r="A236" s="7" t="s">
        <v>323</v>
      </c>
      <c r="B236" s="12">
        <v>1967.3319999999997</v>
      </c>
      <c r="C236" s="12">
        <v>-67.206900000000019</v>
      </c>
    </row>
    <row r="237" spans="1:3" x14ac:dyDescent="0.25">
      <c r="A237" s="7" t="s">
        <v>2894</v>
      </c>
      <c r="B237" s="12">
        <v>1964.7080000000001</v>
      </c>
      <c r="C237" s="12">
        <v>-268.5723000000001</v>
      </c>
    </row>
    <row r="238" spans="1:3" x14ac:dyDescent="0.25">
      <c r="A238" s="7" t="s">
        <v>1213</v>
      </c>
      <c r="B238" s="12">
        <v>1954.732</v>
      </c>
      <c r="C238" s="12">
        <v>550.85419999999999</v>
      </c>
    </row>
    <row r="239" spans="1:3" x14ac:dyDescent="0.25">
      <c r="A239" s="7" t="s">
        <v>1981</v>
      </c>
      <c r="B239" s="12">
        <v>1952.08</v>
      </c>
      <c r="C239" s="12">
        <v>529.32229999999981</v>
      </c>
    </row>
    <row r="240" spans="1:3" x14ac:dyDescent="0.25">
      <c r="A240" s="7" t="s">
        <v>1905</v>
      </c>
      <c r="B240" s="12">
        <v>1944.27</v>
      </c>
      <c r="C240" s="12">
        <v>322.13009999999997</v>
      </c>
    </row>
    <row r="241" spans="1:3" x14ac:dyDescent="0.25">
      <c r="A241" s="7" t="s">
        <v>5923</v>
      </c>
      <c r="B241" s="12">
        <v>1943.8099999999997</v>
      </c>
      <c r="C241" s="12">
        <v>180.3946</v>
      </c>
    </row>
    <row r="242" spans="1:3" x14ac:dyDescent="0.25">
      <c r="A242" s="7" t="s">
        <v>6761</v>
      </c>
      <c r="B242" s="12">
        <v>1939.5360000000001</v>
      </c>
      <c r="C242" s="12">
        <v>292.18210000000005</v>
      </c>
    </row>
    <row r="243" spans="1:3" x14ac:dyDescent="0.25">
      <c r="A243" s="7" t="s">
        <v>4174</v>
      </c>
      <c r="B243" s="12">
        <v>1933.5980000000002</v>
      </c>
      <c r="C243" s="12">
        <v>203.83669999999995</v>
      </c>
    </row>
    <row r="244" spans="1:3" x14ac:dyDescent="0.25">
      <c r="A244" s="7" t="s">
        <v>4805</v>
      </c>
      <c r="B244" s="12">
        <v>1919.9760000000001</v>
      </c>
      <c r="C244" s="12">
        <v>215.99729999999977</v>
      </c>
    </row>
    <row r="245" spans="1:3" x14ac:dyDescent="0.25">
      <c r="A245" s="7" t="s">
        <v>6998</v>
      </c>
      <c r="B245" s="12">
        <v>1915.402</v>
      </c>
      <c r="C245" s="12">
        <v>98.638699999999957</v>
      </c>
    </row>
    <row r="246" spans="1:3" x14ac:dyDescent="0.25">
      <c r="A246" s="7" t="s">
        <v>3417</v>
      </c>
      <c r="B246" s="12">
        <v>1914.7819999999997</v>
      </c>
      <c r="C246" s="12">
        <v>275.88210000000009</v>
      </c>
    </row>
    <row r="247" spans="1:3" x14ac:dyDescent="0.25">
      <c r="A247" s="7" t="s">
        <v>7332</v>
      </c>
      <c r="B247" s="12">
        <v>1904.2099999999998</v>
      </c>
      <c r="C247" s="12">
        <v>419.59289999999987</v>
      </c>
    </row>
    <row r="248" spans="1:3" x14ac:dyDescent="0.25">
      <c r="A248" s="7" t="s">
        <v>3771</v>
      </c>
      <c r="B248" s="12">
        <v>1903.491</v>
      </c>
      <c r="C248" s="12">
        <v>106.89119999999998</v>
      </c>
    </row>
    <row r="249" spans="1:3" x14ac:dyDescent="0.25">
      <c r="A249" s="7" t="s">
        <v>766</v>
      </c>
      <c r="B249" s="12">
        <v>1902.58</v>
      </c>
      <c r="C249" s="12">
        <v>-449.17849999999999</v>
      </c>
    </row>
    <row r="250" spans="1:3" x14ac:dyDescent="0.25">
      <c r="A250" s="7" t="s">
        <v>3833</v>
      </c>
      <c r="B250" s="12">
        <v>1882.57</v>
      </c>
      <c r="C250" s="12">
        <v>259.65430000000003</v>
      </c>
    </row>
    <row r="251" spans="1:3" x14ac:dyDescent="0.25">
      <c r="A251" s="7" t="s">
        <v>2500</v>
      </c>
      <c r="B251" s="12">
        <v>1877.43</v>
      </c>
      <c r="C251" s="12">
        <v>519.73730000000012</v>
      </c>
    </row>
    <row r="252" spans="1:3" x14ac:dyDescent="0.25">
      <c r="A252" s="7" t="s">
        <v>1197</v>
      </c>
      <c r="B252" s="12">
        <v>1866.1300000000003</v>
      </c>
      <c r="C252" s="12">
        <v>409.02369999999991</v>
      </c>
    </row>
    <row r="253" spans="1:3" x14ac:dyDescent="0.25">
      <c r="A253" s="7" t="s">
        <v>3031</v>
      </c>
      <c r="B253" s="12">
        <v>1856.5840000000001</v>
      </c>
      <c r="C253" s="12">
        <v>-146.83320000000006</v>
      </c>
    </row>
    <row r="254" spans="1:3" x14ac:dyDescent="0.25">
      <c r="A254" s="7" t="s">
        <v>1399</v>
      </c>
      <c r="B254" s="12">
        <v>1855.6389999999999</v>
      </c>
      <c r="C254" s="12">
        <v>194.03730000000002</v>
      </c>
    </row>
    <row r="255" spans="1:3" x14ac:dyDescent="0.25">
      <c r="A255" s="7" t="s">
        <v>4509</v>
      </c>
      <c r="B255" s="12">
        <v>1852.2349999999999</v>
      </c>
      <c r="C255" s="12">
        <v>94.977699999999999</v>
      </c>
    </row>
    <row r="256" spans="1:3" x14ac:dyDescent="0.25">
      <c r="A256" s="7" t="s">
        <v>5479</v>
      </c>
      <c r="B256" s="12">
        <v>1840.8000000000002</v>
      </c>
      <c r="C256" s="12">
        <v>104.4866999999999</v>
      </c>
    </row>
    <row r="257" spans="1:3" x14ac:dyDescent="0.25">
      <c r="A257" s="7" t="s">
        <v>1272</v>
      </c>
      <c r="B257" s="12">
        <v>1840.75</v>
      </c>
      <c r="C257" s="12">
        <v>208.93449999999993</v>
      </c>
    </row>
    <row r="258" spans="1:3" x14ac:dyDescent="0.25">
      <c r="A258" s="7" t="s">
        <v>5035</v>
      </c>
      <c r="B258" s="12">
        <v>1832.1870000000001</v>
      </c>
      <c r="C258" s="12">
        <v>362.6853999999999</v>
      </c>
    </row>
    <row r="259" spans="1:3" x14ac:dyDescent="0.25">
      <c r="A259" s="7" t="s">
        <v>1572</v>
      </c>
      <c r="B259" s="12">
        <v>1831.346</v>
      </c>
      <c r="C259" s="12">
        <v>25.502999999999972</v>
      </c>
    </row>
    <row r="260" spans="1:3" x14ac:dyDescent="0.25">
      <c r="A260" s="7" t="s">
        <v>3630</v>
      </c>
      <c r="B260" s="12">
        <v>1827.2940000000003</v>
      </c>
      <c r="C260" s="12">
        <v>458.23820000000001</v>
      </c>
    </row>
    <row r="261" spans="1:3" x14ac:dyDescent="0.25">
      <c r="A261" s="7" t="s">
        <v>3977</v>
      </c>
      <c r="B261" s="12">
        <v>1798.0460000000003</v>
      </c>
      <c r="C261" s="12">
        <v>76.449799999999954</v>
      </c>
    </row>
    <row r="262" spans="1:3" x14ac:dyDescent="0.25">
      <c r="A262" s="7" t="s">
        <v>3774</v>
      </c>
      <c r="B262" s="12">
        <v>1795.096</v>
      </c>
      <c r="C262" s="12">
        <v>121.47159999999997</v>
      </c>
    </row>
    <row r="263" spans="1:3" x14ac:dyDescent="0.25">
      <c r="A263" s="7" t="s">
        <v>3784</v>
      </c>
      <c r="B263" s="12">
        <v>1790.4279999999999</v>
      </c>
      <c r="C263" s="12">
        <v>436.08580000000001</v>
      </c>
    </row>
    <row r="264" spans="1:3" x14ac:dyDescent="0.25">
      <c r="A264" s="7" t="s">
        <v>1468</v>
      </c>
      <c r="B264" s="12">
        <v>1775.9020000000005</v>
      </c>
      <c r="C264" s="12">
        <v>158.71829999999994</v>
      </c>
    </row>
    <row r="265" spans="1:3" x14ac:dyDescent="0.25">
      <c r="A265" s="7" t="s">
        <v>246</v>
      </c>
      <c r="B265" s="12">
        <v>1775.8719999999998</v>
      </c>
      <c r="C265" s="12">
        <v>325.85249999999985</v>
      </c>
    </row>
    <row r="266" spans="1:3" x14ac:dyDescent="0.25">
      <c r="A266" s="7" t="s">
        <v>48</v>
      </c>
      <c r="B266" s="12">
        <v>1763.0520000000001</v>
      </c>
      <c r="C266" s="12">
        <v>425.9418</v>
      </c>
    </row>
    <row r="267" spans="1:3" x14ac:dyDescent="0.25">
      <c r="A267" s="7" t="s">
        <v>1329</v>
      </c>
      <c r="B267" s="12">
        <v>1749.0352</v>
      </c>
      <c r="C267" s="12">
        <v>21.771600000000021</v>
      </c>
    </row>
    <row r="268" spans="1:3" x14ac:dyDescent="0.25">
      <c r="A268" s="7" t="s">
        <v>2293</v>
      </c>
      <c r="B268" s="12">
        <v>1748.0939999999998</v>
      </c>
      <c r="C268" s="12">
        <v>69.576199999999801</v>
      </c>
    </row>
    <row r="269" spans="1:3" x14ac:dyDescent="0.25">
      <c r="A269" s="7" t="s">
        <v>2097</v>
      </c>
      <c r="B269" s="12">
        <v>1741.722</v>
      </c>
      <c r="C269" s="12">
        <v>-295.88520000000005</v>
      </c>
    </row>
    <row r="270" spans="1:3" x14ac:dyDescent="0.25">
      <c r="A270" s="7" t="s">
        <v>1547</v>
      </c>
      <c r="B270" s="12">
        <v>1736.4960000000001</v>
      </c>
      <c r="C270" s="12">
        <v>501.87569999999999</v>
      </c>
    </row>
    <row r="271" spans="1:3" x14ac:dyDescent="0.25">
      <c r="A271" s="7" t="s">
        <v>792</v>
      </c>
      <c r="B271" s="12">
        <v>1730.6439999999996</v>
      </c>
      <c r="C271" s="12">
        <v>-221.58299999999983</v>
      </c>
    </row>
    <row r="272" spans="1:3" x14ac:dyDescent="0.25">
      <c r="A272" s="7" t="s">
        <v>2547</v>
      </c>
      <c r="B272" s="12">
        <v>1730.0319999999999</v>
      </c>
      <c r="C272" s="12">
        <v>99.747400000000027</v>
      </c>
    </row>
    <row r="273" spans="1:3" x14ac:dyDescent="0.25">
      <c r="A273" s="7" t="s">
        <v>5670</v>
      </c>
      <c r="B273" s="12">
        <v>1725.1480000000001</v>
      </c>
      <c r="C273" s="12">
        <v>397.21300000000002</v>
      </c>
    </row>
    <row r="274" spans="1:3" x14ac:dyDescent="0.25">
      <c r="A274" s="7" t="s">
        <v>3182</v>
      </c>
      <c r="B274" s="12">
        <v>1710.7340000000002</v>
      </c>
      <c r="C274" s="12">
        <v>440.95200000000006</v>
      </c>
    </row>
    <row r="275" spans="1:3" x14ac:dyDescent="0.25">
      <c r="A275" s="7" t="s">
        <v>1495</v>
      </c>
      <c r="B275" s="12">
        <v>1695.3179999999998</v>
      </c>
      <c r="C275" s="12">
        <v>336.37309999999991</v>
      </c>
    </row>
    <row r="276" spans="1:3" x14ac:dyDescent="0.25">
      <c r="A276" s="7" t="s">
        <v>332</v>
      </c>
      <c r="B276" s="12">
        <v>1691.8480000000002</v>
      </c>
      <c r="C276" s="12">
        <v>232.99719999999996</v>
      </c>
    </row>
    <row r="277" spans="1:3" x14ac:dyDescent="0.25">
      <c r="A277" s="7" t="s">
        <v>5711</v>
      </c>
      <c r="B277" s="12">
        <v>1681.145</v>
      </c>
      <c r="C277" s="12">
        <v>340.84779999999989</v>
      </c>
    </row>
    <row r="278" spans="1:3" x14ac:dyDescent="0.25">
      <c r="A278" s="7" t="s">
        <v>2977</v>
      </c>
      <c r="B278" s="12">
        <v>1678.7569999999998</v>
      </c>
      <c r="C278" s="12">
        <v>-403.6647000000001</v>
      </c>
    </row>
    <row r="279" spans="1:3" x14ac:dyDescent="0.25">
      <c r="A279" s="7" t="s">
        <v>4333</v>
      </c>
      <c r="B279" s="12">
        <v>1678.0239999999999</v>
      </c>
      <c r="C279" s="12">
        <v>561.13750000000005</v>
      </c>
    </row>
    <row r="280" spans="1:3" x14ac:dyDescent="0.25">
      <c r="A280" s="7" t="s">
        <v>1279</v>
      </c>
      <c r="B280" s="12">
        <v>1674.9860000000001</v>
      </c>
      <c r="C280" s="12">
        <v>533.15570000000002</v>
      </c>
    </row>
    <row r="281" spans="1:3" x14ac:dyDescent="0.25">
      <c r="A281" s="7" t="s">
        <v>5930</v>
      </c>
      <c r="B281" s="12">
        <v>1672.2730000000001</v>
      </c>
      <c r="C281" s="12">
        <v>-65.192700000000144</v>
      </c>
    </row>
    <row r="282" spans="1:3" x14ac:dyDescent="0.25">
      <c r="A282" s="7" t="s">
        <v>4098</v>
      </c>
      <c r="B282" s="12">
        <v>1670.2260000000001</v>
      </c>
      <c r="C282" s="12">
        <v>444.95829999999995</v>
      </c>
    </row>
    <row r="283" spans="1:3" x14ac:dyDescent="0.25">
      <c r="A283" s="7" t="s">
        <v>1632</v>
      </c>
      <c r="B283" s="12">
        <v>1668.576</v>
      </c>
      <c r="C283" s="12">
        <v>640.15640000000008</v>
      </c>
    </row>
    <row r="284" spans="1:3" x14ac:dyDescent="0.25">
      <c r="A284" s="7" t="s">
        <v>2862</v>
      </c>
      <c r="B284" s="12">
        <v>1667.7</v>
      </c>
      <c r="C284" s="12">
        <v>-257.70199999999994</v>
      </c>
    </row>
    <row r="285" spans="1:3" x14ac:dyDescent="0.25">
      <c r="A285" s="7" t="s">
        <v>4253</v>
      </c>
      <c r="B285" s="12">
        <v>1666.3979999999999</v>
      </c>
      <c r="C285" s="12">
        <v>295.36199999999997</v>
      </c>
    </row>
    <row r="286" spans="1:3" x14ac:dyDescent="0.25">
      <c r="A286" s="7" t="s">
        <v>3068</v>
      </c>
      <c r="B286" s="12">
        <v>1659.4880000000001</v>
      </c>
      <c r="C286" s="12">
        <v>20.9054</v>
      </c>
    </row>
    <row r="287" spans="1:3" x14ac:dyDescent="0.25">
      <c r="A287" s="7" t="s">
        <v>2503</v>
      </c>
      <c r="B287" s="12">
        <v>1643.97</v>
      </c>
      <c r="C287" s="12">
        <v>400.95349999999996</v>
      </c>
    </row>
    <row r="288" spans="1:3" x14ac:dyDescent="0.25">
      <c r="A288" s="7" t="s">
        <v>2414</v>
      </c>
      <c r="B288" s="12">
        <v>1643.2550000000001</v>
      </c>
      <c r="C288" s="12">
        <v>162.8780999999999</v>
      </c>
    </row>
    <row r="289" spans="1:3" x14ac:dyDescent="0.25">
      <c r="A289" s="7" t="s">
        <v>4921</v>
      </c>
      <c r="B289" s="12">
        <v>1641.2630000000004</v>
      </c>
      <c r="C289" s="12">
        <v>78.684700000000021</v>
      </c>
    </row>
    <row r="290" spans="1:3" x14ac:dyDescent="0.25">
      <c r="A290" s="7" t="s">
        <v>3433</v>
      </c>
      <c r="B290" s="12">
        <v>1635.2220000000002</v>
      </c>
      <c r="C290" s="12">
        <v>416.65309999999999</v>
      </c>
    </row>
    <row r="291" spans="1:3" x14ac:dyDescent="0.25">
      <c r="A291" s="7" t="s">
        <v>3074</v>
      </c>
      <c r="B291" s="12">
        <v>1634.4872</v>
      </c>
      <c r="C291" s="12">
        <v>144.27179999999998</v>
      </c>
    </row>
    <row r="292" spans="1:3" x14ac:dyDescent="0.25">
      <c r="A292" s="7" t="s">
        <v>1509</v>
      </c>
      <c r="B292" s="12">
        <v>1634.3</v>
      </c>
      <c r="C292" s="12">
        <v>48.903999999999925</v>
      </c>
    </row>
    <row r="293" spans="1:3" x14ac:dyDescent="0.25">
      <c r="A293" s="7" t="s">
        <v>5195</v>
      </c>
      <c r="B293" s="12">
        <v>1632.2180000000001</v>
      </c>
      <c r="C293" s="12">
        <v>375.09400000000005</v>
      </c>
    </row>
    <row r="294" spans="1:3" x14ac:dyDescent="0.25">
      <c r="A294" s="7" t="s">
        <v>564</v>
      </c>
      <c r="B294" s="12">
        <v>1627.8735000000001</v>
      </c>
      <c r="C294" s="12">
        <v>168.0062999999999</v>
      </c>
    </row>
    <row r="295" spans="1:3" x14ac:dyDescent="0.25">
      <c r="A295" s="7" t="s">
        <v>3414</v>
      </c>
      <c r="B295" s="12">
        <v>1626.3520000000001</v>
      </c>
      <c r="C295" s="12">
        <v>156.40299999999996</v>
      </c>
    </row>
    <row r="296" spans="1:3" x14ac:dyDescent="0.25">
      <c r="A296" s="7" t="s">
        <v>2030</v>
      </c>
      <c r="B296" s="12">
        <v>1625.5740000000001</v>
      </c>
      <c r="C296" s="12">
        <v>-397.64260000000007</v>
      </c>
    </row>
    <row r="297" spans="1:3" x14ac:dyDescent="0.25">
      <c r="A297" s="7" t="s">
        <v>5410</v>
      </c>
      <c r="B297" s="12">
        <v>1621.5520000000001</v>
      </c>
      <c r="C297" s="12">
        <v>328.05490000000003</v>
      </c>
    </row>
    <row r="298" spans="1:3" x14ac:dyDescent="0.25">
      <c r="A298" s="7" t="s">
        <v>2352</v>
      </c>
      <c r="B298" s="12">
        <v>1609.1420000000003</v>
      </c>
      <c r="C298" s="12">
        <v>466.80559999999991</v>
      </c>
    </row>
    <row r="299" spans="1:3" x14ac:dyDescent="0.25">
      <c r="A299" s="7" t="s">
        <v>6241</v>
      </c>
      <c r="B299" s="12">
        <v>1603.5840000000001</v>
      </c>
      <c r="C299" s="12">
        <v>189.23699999999997</v>
      </c>
    </row>
    <row r="300" spans="1:3" x14ac:dyDescent="0.25">
      <c r="A300" s="7" t="s">
        <v>4747</v>
      </c>
      <c r="B300" s="12">
        <v>1603.0380000000002</v>
      </c>
      <c r="C300" s="12">
        <v>151.46699999999993</v>
      </c>
    </row>
    <row r="301" spans="1:3" x14ac:dyDescent="0.25">
      <c r="A301" s="7" t="s">
        <v>748</v>
      </c>
      <c r="B301" s="12">
        <v>1598.4120000000003</v>
      </c>
      <c r="C301" s="12">
        <v>286.62739999999997</v>
      </c>
    </row>
    <row r="302" spans="1:3" x14ac:dyDescent="0.25">
      <c r="A302" s="7" t="s">
        <v>1228</v>
      </c>
      <c r="B302" s="12">
        <v>1598.3640000000003</v>
      </c>
      <c r="C302" s="12">
        <v>-54.817300000000053</v>
      </c>
    </row>
    <row r="303" spans="1:3" x14ac:dyDescent="0.25">
      <c r="A303" s="7" t="s">
        <v>2102</v>
      </c>
      <c r="B303" s="12">
        <v>1594.9300000000003</v>
      </c>
      <c r="C303" s="12">
        <v>290.26930000000004</v>
      </c>
    </row>
    <row r="304" spans="1:3" x14ac:dyDescent="0.25">
      <c r="A304" s="7" t="s">
        <v>1519</v>
      </c>
      <c r="B304" s="12">
        <v>1590.116</v>
      </c>
      <c r="C304" s="12">
        <v>163.85810000000004</v>
      </c>
    </row>
    <row r="305" spans="1:3" x14ac:dyDescent="0.25">
      <c r="A305" s="7" t="s">
        <v>2220</v>
      </c>
      <c r="B305" s="12">
        <v>1589.8639999999998</v>
      </c>
      <c r="C305" s="12">
        <v>258.98489999999998</v>
      </c>
    </row>
    <row r="306" spans="1:3" x14ac:dyDescent="0.25">
      <c r="A306" s="7" t="s">
        <v>119</v>
      </c>
      <c r="B306" s="12">
        <v>1589.1760000000002</v>
      </c>
      <c r="C306" s="12">
        <v>514.7115</v>
      </c>
    </row>
    <row r="307" spans="1:3" x14ac:dyDescent="0.25">
      <c r="A307" s="7" t="s">
        <v>3163</v>
      </c>
      <c r="B307" s="12">
        <v>1584.6469999999999</v>
      </c>
      <c r="C307" s="12">
        <v>-321.0320000000001</v>
      </c>
    </row>
    <row r="308" spans="1:3" x14ac:dyDescent="0.25">
      <c r="A308" s="7" t="s">
        <v>3220</v>
      </c>
      <c r="B308" s="12">
        <v>1576.65</v>
      </c>
      <c r="C308" s="12">
        <v>-412.42240000000015</v>
      </c>
    </row>
    <row r="309" spans="1:3" x14ac:dyDescent="0.25">
      <c r="A309" s="7" t="s">
        <v>2037</v>
      </c>
      <c r="B309" s="12">
        <v>1563.4960000000001</v>
      </c>
      <c r="C309" s="12">
        <v>357.59300000000002</v>
      </c>
    </row>
    <row r="310" spans="1:3" x14ac:dyDescent="0.25">
      <c r="A310" s="7" t="s">
        <v>3013</v>
      </c>
      <c r="B310" s="12">
        <v>1534.7790000000002</v>
      </c>
      <c r="C310" s="12">
        <v>-33.22659999999987</v>
      </c>
    </row>
    <row r="311" spans="1:3" x14ac:dyDescent="0.25">
      <c r="A311" s="7" t="s">
        <v>4606</v>
      </c>
      <c r="B311" s="12">
        <v>1528.6419999999998</v>
      </c>
      <c r="C311" s="12">
        <v>501.73570000000001</v>
      </c>
    </row>
    <row r="312" spans="1:3" x14ac:dyDescent="0.25">
      <c r="A312" s="7" t="s">
        <v>4821</v>
      </c>
      <c r="B312" s="12">
        <v>1527.93</v>
      </c>
      <c r="C312" s="12">
        <v>207.3480999999999</v>
      </c>
    </row>
    <row r="313" spans="1:3" x14ac:dyDescent="0.25">
      <c r="A313" s="7" t="s">
        <v>3287</v>
      </c>
      <c r="B313" s="12">
        <v>1525.998</v>
      </c>
      <c r="C313" s="12">
        <v>194.08209999999997</v>
      </c>
    </row>
    <row r="314" spans="1:3" x14ac:dyDescent="0.25">
      <c r="A314" s="7" t="s">
        <v>3869</v>
      </c>
      <c r="B314" s="12">
        <v>1514.3070000000002</v>
      </c>
      <c r="C314" s="12">
        <v>-890.16189999999995</v>
      </c>
    </row>
    <row r="315" spans="1:3" x14ac:dyDescent="0.25">
      <c r="A315" s="7" t="s">
        <v>4997</v>
      </c>
      <c r="B315" s="12">
        <v>1510.962</v>
      </c>
      <c r="C315" s="12">
        <v>-76.075399999999945</v>
      </c>
    </row>
    <row r="316" spans="1:3" x14ac:dyDescent="0.25">
      <c r="A316" s="7" t="s">
        <v>546</v>
      </c>
      <c r="B316" s="12">
        <v>1503.239</v>
      </c>
      <c r="C316" s="12">
        <v>212.07089999999997</v>
      </c>
    </row>
    <row r="317" spans="1:3" x14ac:dyDescent="0.25">
      <c r="A317" s="7" t="s">
        <v>1802</v>
      </c>
      <c r="B317" s="12">
        <v>1484.5659999999998</v>
      </c>
      <c r="C317" s="12">
        <v>299.98499999999996</v>
      </c>
    </row>
    <row r="318" spans="1:3" x14ac:dyDescent="0.25">
      <c r="A318" s="7" t="s">
        <v>5878</v>
      </c>
      <c r="B318" s="12">
        <v>1476.3780000000002</v>
      </c>
      <c r="C318" s="12">
        <v>23.598999999999926</v>
      </c>
    </row>
    <row r="319" spans="1:3" x14ac:dyDescent="0.25">
      <c r="A319" s="7" t="s">
        <v>2540</v>
      </c>
      <c r="B319" s="12">
        <v>1475.0540000000001</v>
      </c>
      <c r="C319" s="12">
        <v>-256.57160000000016</v>
      </c>
    </row>
    <row r="320" spans="1:3" x14ac:dyDescent="0.25">
      <c r="A320" s="7" t="s">
        <v>423</v>
      </c>
      <c r="B320" s="12">
        <v>1471.9079999999999</v>
      </c>
      <c r="C320" s="12">
        <v>259.94339999999983</v>
      </c>
    </row>
    <row r="321" spans="1:3" x14ac:dyDescent="0.25">
      <c r="A321" s="7" t="s">
        <v>160</v>
      </c>
      <c r="B321" s="12">
        <v>1467.8810000000001</v>
      </c>
      <c r="C321" s="12">
        <v>390.21129999999988</v>
      </c>
    </row>
    <row r="322" spans="1:3" x14ac:dyDescent="0.25">
      <c r="A322" s="7" t="s">
        <v>3273</v>
      </c>
      <c r="B322" s="12">
        <v>1462.1879999999999</v>
      </c>
      <c r="C322" s="12">
        <v>-308.87579999999991</v>
      </c>
    </row>
    <row r="323" spans="1:3" x14ac:dyDescent="0.25">
      <c r="A323" s="7" t="s">
        <v>7987</v>
      </c>
      <c r="B323" s="12">
        <v>1454.9</v>
      </c>
      <c r="C323" s="12">
        <v>378.274</v>
      </c>
    </row>
    <row r="324" spans="1:3" x14ac:dyDescent="0.25">
      <c r="A324" s="7" t="s">
        <v>626</v>
      </c>
      <c r="B324" s="12">
        <v>1454.5120000000002</v>
      </c>
      <c r="C324" s="12">
        <v>-365.99809999999991</v>
      </c>
    </row>
    <row r="325" spans="1:3" x14ac:dyDescent="0.25">
      <c r="A325" s="7" t="s">
        <v>2878</v>
      </c>
      <c r="B325" s="12">
        <v>1450.3160000000003</v>
      </c>
      <c r="C325" s="12">
        <v>232.50129999999996</v>
      </c>
    </row>
    <row r="326" spans="1:3" x14ac:dyDescent="0.25">
      <c r="A326" s="7" t="s">
        <v>253</v>
      </c>
      <c r="B326" s="12">
        <v>1447.9999999999998</v>
      </c>
      <c r="C326" s="12">
        <v>185.57579999999999</v>
      </c>
    </row>
    <row r="327" spans="1:3" x14ac:dyDescent="0.25">
      <c r="A327" s="7" t="s">
        <v>1298</v>
      </c>
      <c r="B327" s="12">
        <v>1447.665</v>
      </c>
      <c r="C327" s="12">
        <v>186.31429999999997</v>
      </c>
    </row>
    <row r="328" spans="1:3" x14ac:dyDescent="0.25">
      <c r="A328" s="7" t="s">
        <v>5920</v>
      </c>
      <c r="B328" s="12">
        <v>1444.672</v>
      </c>
      <c r="C328" s="12">
        <v>87.381599999999935</v>
      </c>
    </row>
    <row r="329" spans="1:3" x14ac:dyDescent="0.25">
      <c r="A329" s="7" t="s">
        <v>1620</v>
      </c>
      <c r="B329" s="12">
        <v>1444.038</v>
      </c>
      <c r="C329" s="12">
        <v>86.961100000000059</v>
      </c>
    </row>
    <row r="330" spans="1:3" x14ac:dyDescent="0.25">
      <c r="A330" s="7" t="s">
        <v>4843</v>
      </c>
      <c r="B330" s="12">
        <v>1440.57</v>
      </c>
      <c r="C330" s="12">
        <v>198.78509999999994</v>
      </c>
    </row>
    <row r="331" spans="1:3" x14ac:dyDescent="0.25">
      <c r="A331" s="7" t="s">
        <v>2883</v>
      </c>
      <c r="B331" s="12">
        <v>1435.3180000000002</v>
      </c>
      <c r="C331" s="12">
        <v>305.48209999999995</v>
      </c>
    </row>
    <row r="332" spans="1:3" x14ac:dyDescent="0.25">
      <c r="A332" s="7" t="s">
        <v>1737</v>
      </c>
      <c r="B332" s="12">
        <v>1422.2520000000004</v>
      </c>
      <c r="C332" s="12">
        <v>-807.77700000000027</v>
      </c>
    </row>
    <row r="333" spans="1:3" x14ac:dyDescent="0.25">
      <c r="A333" s="7" t="s">
        <v>804</v>
      </c>
      <c r="B333" s="12">
        <v>1422.2339999999999</v>
      </c>
      <c r="C333" s="12">
        <v>246.84</v>
      </c>
    </row>
    <row r="334" spans="1:3" x14ac:dyDescent="0.25">
      <c r="A334" s="7" t="s">
        <v>1233</v>
      </c>
      <c r="B334" s="12">
        <v>1420.0170000000003</v>
      </c>
      <c r="C334" s="12">
        <v>241.60009999999994</v>
      </c>
    </row>
    <row r="335" spans="1:3" x14ac:dyDescent="0.25">
      <c r="A335" s="7" t="s">
        <v>3876</v>
      </c>
      <c r="B335" s="12">
        <v>1415.6059999999998</v>
      </c>
      <c r="C335" s="12">
        <v>196.5935999999999</v>
      </c>
    </row>
    <row r="336" spans="1:3" x14ac:dyDescent="0.25">
      <c r="A336" s="7" t="s">
        <v>1751</v>
      </c>
      <c r="B336" s="12">
        <v>1412.2939999999999</v>
      </c>
      <c r="C336" s="12">
        <v>293.87609999999989</v>
      </c>
    </row>
    <row r="337" spans="1:3" x14ac:dyDescent="0.25">
      <c r="A337" s="7" t="s">
        <v>2678</v>
      </c>
      <c r="B337" s="12">
        <v>1408.6950000000002</v>
      </c>
      <c r="C337" s="12">
        <v>112.92169999999996</v>
      </c>
    </row>
    <row r="338" spans="1:3" x14ac:dyDescent="0.25">
      <c r="A338" s="7" t="s">
        <v>5103</v>
      </c>
      <c r="B338" s="12">
        <v>1407.213</v>
      </c>
      <c r="C338" s="12">
        <v>318.00490000000002</v>
      </c>
    </row>
    <row r="339" spans="1:3" x14ac:dyDescent="0.25">
      <c r="A339" s="7" t="s">
        <v>1877</v>
      </c>
      <c r="B339" s="12">
        <v>1401.864</v>
      </c>
      <c r="C339" s="12">
        <v>523.07360000000006</v>
      </c>
    </row>
    <row r="340" spans="1:3" x14ac:dyDescent="0.25">
      <c r="A340" s="7" t="s">
        <v>3854</v>
      </c>
      <c r="B340" s="12">
        <v>1399.8119999999999</v>
      </c>
      <c r="C340" s="12">
        <v>329.59029999999996</v>
      </c>
    </row>
    <row r="341" spans="1:3" x14ac:dyDescent="0.25">
      <c r="A341" s="7" t="s">
        <v>2959</v>
      </c>
      <c r="B341" s="12">
        <v>1396.9360000000001</v>
      </c>
      <c r="C341" s="12">
        <v>290.81609999999989</v>
      </c>
    </row>
    <row r="342" spans="1:3" x14ac:dyDescent="0.25">
      <c r="A342" s="7" t="s">
        <v>5154</v>
      </c>
      <c r="B342" s="12">
        <v>1393.712</v>
      </c>
      <c r="C342" s="12">
        <v>191.55479999999986</v>
      </c>
    </row>
    <row r="343" spans="1:3" x14ac:dyDescent="0.25">
      <c r="A343" s="7" t="s">
        <v>150</v>
      </c>
      <c r="B343" s="12">
        <v>1393.4900000000002</v>
      </c>
      <c r="C343" s="12">
        <v>455.8177</v>
      </c>
    </row>
    <row r="344" spans="1:3" x14ac:dyDescent="0.25">
      <c r="A344" s="7" t="s">
        <v>5469</v>
      </c>
      <c r="B344" s="12">
        <v>1393.0500000000002</v>
      </c>
      <c r="C344" s="12">
        <v>-78.505200000000201</v>
      </c>
    </row>
    <row r="345" spans="1:3" x14ac:dyDescent="0.25">
      <c r="A345" s="7" t="s">
        <v>5340</v>
      </c>
      <c r="B345" s="12">
        <v>1392.44</v>
      </c>
      <c r="C345" s="12">
        <v>360.80799999999999</v>
      </c>
    </row>
    <row r="346" spans="1:3" x14ac:dyDescent="0.25">
      <c r="A346" s="7" t="s">
        <v>5489</v>
      </c>
      <c r="B346" s="12">
        <v>1384.7524000000001</v>
      </c>
      <c r="C346" s="12">
        <v>81.138299999999958</v>
      </c>
    </row>
    <row r="347" spans="1:3" x14ac:dyDescent="0.25">
      <c r="A347" s="7" t="s">
        <v>3794</v>
      </c>
      <c r="B347" s="12">
        <v>1382.47</v>
      </c>
      <c r="C347" s="12">
        <v>326.86720000000003</v>
      </c>
    </row>
    <row r="348" spans="1:3" x14ac:dyDescent="0.25">
      <c r="A348" s="7" t="s">
        <v>1627</v>
      </c>
      <c r="B348" s="12">
        <v>1374.3719999999998</v>
      </c>
      <c r="C348" s="12">
        <v>144.48640000000003</v>
      </c>
    </row>
    <row r="349" spans="1:3" x14ac:dyDescent="0.25">
      <c r="A349" s="7" t="s">
        <v>2420</v>
      </c>
      <c r="B349" s="12">
        <v>1367.7839999999999</v>
      </c>
      <c r="C349" s="12">
        <v>69.175699999999992</v>
      </c>
    </row>
    <row r="350" spans="1:3" x14ac:dyDescent="0.25">
      <c r="A350" s="7" t="s">
        <v>3437</v>
      </c>
      <c r="B350" s="12">
        <v>1355.2140000000002</v>
      </c>
      <c r="C350" s="12">
        <v>238.10849999999999</v>
      </c>
    </row>
    <row r="351" spans="1:3" x14ac:dyDescent="0.25">
      <c r="A351" s="7" t="s">
        <v>6793</v>
      </c>
      <c r="B351" s="12">
        <v>1346.664</v>
      </c>
      <c r="C351" s="12">
        <v>100.23779999999995</v>
      </c>
    </row>
    <row r="352" spans="1:3" x14ac:dyDescent="0.25">
      <c r="A352" s="7" t="s">
        <v>219</v>
      </c>
      <c r="B352" s="12">
        <v>1346.1019999999999</v>
      </c>
      <c r="C352" s="12">
        <v>305.67389999999995</v>
      </c>
    </row>
    <row r="353" spans="1:3" x14ac:dyDescent="0.25">
      <c r="A353" s="7" t="s">
        <v>718</v>
      </c>
      <c r="B353" s="12">
        <v>1340.5</v>
      </c>
      <c r="C353" s="12">
        <v>83.853699999999989</v>
      </c>
    </row>
    <row r="354" spans="1:3" x14ac:dyDescent="0.25">
      <c r="A354" s="7" t="s">
        <v>4344</v>
      </c>
      <c r="B354" s="12">
        <v>1340.4639999999997</v>
      </c>
      <c r="C354" s="12">
        <v>-901.4303000000001</v>
      </c>
    </row>
    <row r="355" spans="1:3" x14ac:dyDescent="0.25">
      <c r="A355" s="7" t="s">
        <v>3991</v>
      </c>
      <c r="B355" s="12">
        <v>1339.7464000000004</v>
      </c>
      <c r="C355" s="12">
        <v>53.930500000000009</v>
      </c>
    </row>
    <row r="356" spans="1:3" x14ac:dyDescent="0.25">
      <c r="A356" s="7" t="s">
        <v>3466</v>
      </c>
      <c r="B356" s="12">
        <v>1338.7040000000002</v>
      </c>
      <c r="C356" s="12">
        <v>-144.19470000000013</v>
      </c>
    </row>
    <row r="357" spans="1:3" x14ac:dyDescent="0.25">
      <c r="A357" s="7" t="s">
        <v>7566</v>
      </c>
      <c r="B357" s="12">
        <v>1328.1280000000002</v>
      </c>
      <c r="C357" s="12">
        <v>62.269199999999991</v>
      </c>
    </row>
    <row r="358" spans="1:3" x14ac:dyDescent="0.25">
      <c r="A358" s="7" t="s">
        <v>1311</v>
      </c>
      <c r="B358" s="12">
        <v>1323.154</v>
      </c>
      <c r="C358" s="12">
        <v>174.01319999999998</v>
      </c>
    </row>
    <row r="359" spans="1:3" x14ac:dyDescent="0.25">
      <c r="A359" s="7" t="s">
        <v>3706</v>
      </c>
      <c r="B359" s="12">
        <v>1319.3040000000001</v>
      </c>
      <c r="C359" s="12">
        <v>-293.74970000000013</v>
      </c>
    </row>
    <row r="360" spans="1:3" x14ac:dyDescent="0.25">
      <c r="A360" s="7" t="s">
        <v>3337</v>
      </c>
      <c r="B360" s="12">
        <v>1317.5640000000001</v>
      </c>
      <c r="C360" s="12">
        <v>-179.05050000000006</v>
      </c>
    </row>
    <row r="361" spans="1:3" x14ac:dyDescent="0.25">
      <c r="A361" s="7" t="s">
        <v>4133</v>
      </c>
      <c r="B361" s="12">
        <v>1309.4480000000001</v>
      </c>
      <c r="C361" s="12">
        <v>191.05759999999992</v>
      </c>
    </row>
    <row r="362" spans="1:3" x14ac:dyDescent="0.25">
      <c r="A362" s="7" t="s">
        <v>3718</v>
      </c>
      <c r="B362" s="12">
        <v>1308.7619999999999</v>
      </c>
      <c r="C362" s="12">
        <v>174.94739999999993</v>
      </c>
    </row>
    <row r="363" spans="1:3" x14ac:dyDescent="0.25">
      <c r="A363" s="7" t="s">
        <v>5666</v>
      </c>
      <c r="B363" s="12">
        <v>1307.7359999999999</v>
      </c>
      <c r="C363" s="12">
        <v>248.32079999999991</v>
      </c>
    </row>
    <row r="364" spans="1:3" x14ac:dyDescent="0.25">
      <c r="A364" s="7" t="s">
        <v>3928</v>
      </c>
      <c r="B364" s="12">
        <v>1301.4760000000001</v>
      </c>
      <c r="C364" s="12">
        <v>175.2041999999999</v>
      </c>
    </row>
    <row r="365" spans="1:3" x14ac:dyDescent="0.25">
      <c r="A365" s="7" t="s">
        <v>4965</v>
      </c>
      <c r="B365" s="12">
        <v>1299.6120000000001</v>
      </c>
      <c r="C365" s="12">
        <v>192.64100000000002</v>
      </c>
    </row>
    <row r="366" spans="1:3" x14ac:dyDescent="0.25">
      <c r="A366" s="7" t="s">
        <v>2346</v>
      </c>
      <c r="B366" s="12">
        <v>1299.588</v>
      </c>
      <c r="C366" s="12">
        <v>485.28739999999988</v>
      </c>
    </row>
    <row r="367" spans="1:3" x14ac:dyDescent="0.25">
      <c r="A367" s="7" t="s">
        <v>1402</v>
      </c>
      <c r="B367" s="12">
        <v>1298.3340000000001</v>
      </c>
      <c r="C367" s="12">
        <v>-121.58580000000011</v>
      </c>
    </row>
    <row r="368" spans="1:3" x14ac:dyDescent="0.25">
      <c r="A368" s="7" t="s">
        <v>1458</v>
      </c>
      <c r="B368" s="12">
        <v>1294.67</v>
      </c>
      <c r="C368" s="12">
        <v>310.89819999999997</v>
      </c>
    </row>
    <row r="369" spans="1:3" x14ac:dyDescent="0.25">
      <c r="A369" s="7" t="s">
        <v>487</v>
      </c>
      <c r="B369" s="12">
        <v>1292.6500000000001</v>
      </c>
      <c r="C369" s="12">
        <v>169.51670000000004</v>
      </c>
    </row>
    <row r="370" spans="1:3" x14ac:dyDescent="0.25">
      <c r="A370" s="7" t="s">
        <v>102</v>
      </c>
      <c r="B370" s="12">
        <v>1288.4640000000004</v>
      </c>
      <c r="C370" s="12">
        <v>-24.489300000000128</v>
      </c>
    </row>
    <row r="371" spans="1:3" x14ac:dyDescent="0.25">
      <c r="A371" s="7" t="s">
        <v>2391</v>
      </c>
      <c r="B371" s="12">
        <v>1282.45</v>
      </c>
      <c r="C371" s="12">
        <v>160.74479999999994</v>
      </c>
    </row>
    <row r="372" spans="1:3" x14ac:dyDescent="0.25">
      <c r="A372" s="7" t="s">
        <v>1008</v>
      </c>
      <c r="B372" s="12">
        <v>1273.4488000000001</v>
      </c>
      <c r="C372" s="12">
        <v>-76.472300000000004</v>
      </c>
    </row>
    <row r="373" spans="1:3" x14ac:dyDescent="0.25">
      <c r="A373" s="7" t="s">
        <v>5864</v>
      </c>
      <c r="B373" s="12">
        <v>1272.5060000000001</v>
      </c>
      <c r="C373" s="12">
        <v>50.771300000000082</v>
      </c>
    </row>
    <row r="374" spans="1:3" x14ac:dyDescent="0.25">
      <c r="A374" s="7" t="s">
        <v>1670</v>
      </c>
      <c r="B374" s="12">
        <v>1271.8050000000001</v>
      </c>
      <c r="C374" s="12">
        <v>152.56609999999989</v>
      </c>
    </row>
    <row r="375" spans="1:3" x14ac:dyDescent="0.25">
      <c r="A375" s="7" t="s">
        <v>4341</v>
      </c>
      <c r="B375" s="12">
        <v>1265.694</v>
      </c>
      <c r="C375" s="12">
        <v>394.46780000000001</v>
      </c>
    </row>
    <row r="376" spans="1:3" x14ac:dyDescent="0.25">
      <c r="A376" s="7" t="s">
        <v>1025</v>
      </c>
      <c r="B376" s="12">
        <v>1256.97</v>
      </c>
      <c r="C376" s="12">
        <v>169.14330000000001</v>
      </c>
    </row>
    <row r="377" spans="1:3" x14ac:dyDescent="0.25">
      <c r="A377" s="7" t="s">
        <v>3124</v>
      </c>
      <c r="B377" s="12">
        <v>1253.5420000000001</v>
      </c>
      <c r="C377" s="12">
        <v>18.999499999999898</v>
      </c>
    </row>
    <row r="378" spans="1:3" x14ac:dyDescent="0.25">
      <c r="A378" s="7" t="s">
        <v>2274</v>
      </c>
      <c r="B378" s="12">
        <v>1249.7339999999999</v>
      </c>
      <c r="C378" s="12">
        <v>218.83109999999996</v>
      </c>
    </row>
    <row r="379" spans="1:3" x14ac:dyDescent="0.25">
      <c r="A379" s="7" t="s">
        <v>4564</v>
      </c>
      <c r="B379" s="12">
        <v>1249.1840000000002</v>
      </c>
      <c r="C379" s="12">
        <v>223.25329999999997</v>
      </c>
    </row>
    <row r="380" spans="1:3" x14ac:dyDescent="0.25">
      <c r="A380" s="7" t="s">
        <v>1285</v>
      </c>
      <c r="B380" s="12">
        <v>1249.056</v>
      </c>
      <c r="C380" s="12">
        <v>86.499699999999947</v>
      </c>
    </row>
    <row r="381" spans="1:3" x14ac:dyDescent="0.25">
      <c r="A381" s="7" t="s">
        <v>4673</v>
      </c>
      <c r="B381" s="12">
        <v>1235.5020000000002</v>
      </c>
      <c r="C381" s="12">
        <v>205.18509999999986</v>
      </c>
    </row>
    <row r="382" spans="1:3" x14ac:dyDescent="0.25">
      <c r="A382" s="7" t="s">
        <v>2525</v>
      </c>
      <c r="B382" s="12">
        <v>1227.4949999999999</v>
      </c>
      <c r="C382" s="12">
        <v>-24.765100000000075</v>
      </c>
    </row>
    <row r="383" spans="1:3" x14ac:dyDescent="0.25">
      <c r="A383" s="7" t="s">
        <v>2056</v>
      </c>
      <c r="B383" s="12">
        <v>1227.422</v>
      </c>
      <c r="C383" s="12">
        <v>98.01609999999998</v>
      </c>
    </row>
    <row r="384" spans="1:3" x14ac:dyDescent="0.25">
      <c r="A384" s="7" t="s">
        <v>7040</v>
      </c>
      <c r="B384" s="12">
        <v>1219.7920000000001</v>
      </c>
      <c r="C384" s="12">
        <v>423.7296</v>
      </c>
    </row>
    <row r="385" spans="1:3" x14ac:dyDescent="0.25">
      <c r="A385" s="7" t="s">
        <v>960</v>
      </c>
      <c r="B385" s="12">
        <v>1215.7109999999998</v>
      </c>
      <c r="C385" s="12">
        <v>-143.2167</v>
      </c>
    </row>
    <row r="386" spans="1:3" x14ac:dyDescent="0.25">
      <c r="A386" s="7" t="s">
        <v>3659</v>
      </c>
      <c r="B386" s="12">
        <v>1208.3400000000001</v>
      </c>
      <c r="C386" s="12">
        <v>107.68940000000006</v>
      </c>
    </row>
    <row r="387" spans="1:3" x14ac:dyDescent="0.25">
      <c r="A387" s="7" t="s">
        <v>3134</v>
      </c>
      <c r="B387" s="12">
        <v>1207.73</v>
      </c>
      <c r="C387" s="12">
        <v>358.36199999999997</v>
      </c>
    </row>
    <row r="388" spans="1:3" x14ac:dyDescent="0.25">
      <c r="A388" s="7" t="s">
        <v>2965</v>
      </c>
      <c r="B388" s="12">
        <v>1205.5840000000003</v>
      </c>
      <c r="C388" s="12">
        <v>233.02739999999997</v>
      </c>
    </row>
    <row r="389" spans="1:3" x14ac:dyDescent="0.25">
      <c r="A389" s="7" t="s">
        <v>5820</v>
      </c>
      <c r="B389" s="12">
        <v>1197.7620000000002</v>
      </c>
      <c r="C389" s="12">
        <v>301.10289999999986</v>
      </c>
    </row>
    <row r="390" spans="1:3" x14ac:dyDescent="0.25">
      <c r="A390" s="7" t="s">
        <v>6486</v>
      </c>
      <c r="B390" s="12">
        <v>1194.96</v>
      </c>
      <c r="C390" s="12">
        <v>214.86699999999999</v>
      </c>
    </row>
    <row r="391" spans="1:3" x14ac:dyDescent="0.25">
      <c r="A391" s="7" t="s">
        <v>6650</v>
      </c>
      <c r="B391" s="12">
        <v>1190.6760000000002</v>
      </c>
      <c r="C391" s="12">
        <v>267.24359999999996</v>
      </c>
    </row>
    <row r="392" spans="1:3" x14ac:dyDescent="0.25">
      <c r="A392" s="7" t="s">
        <v>1020</v>
      </c>
      <c r="B392" s="12">
        <v>1186.932</v>
      </c>
      <c r="C392" s="12">
        <v>218.99829999999992</v>
      </c>
    </row>
    <row r="393" spans="1:3" x14ac:dyDescent="0.25">
      <c r="A393" s="7" t="s">
        <v>264</v>
      </c>
      <c r="B393" s="12">
        <v>1184.8040000000001</v>
      </c>
      <c r="C393" s="12">
        <v>-300.31360000000018</v>
      </c>
    </row>
    <row r="394" spans="1:3" x14ac:dyDescent="0.25">
      <c r="A394" s="7" t="s">
        <v>1390</v>
      </c>
      <c r="B394" s="12">
        <v>1179.1779999999999</v>
      </c>
      <c r="C394" s="12">
        <v>312.93719999999996</v>
      </c>
    </row>
    <row r="395" spans="1:3" x14ac:dyDescent="0.25">
      <c r="A395" s="7" t="s">
        <v>816</v>
      </c>
      <c r="B395" s="12">
        <v>1178.74</v>
      </c>
      <c r="C395" s="12">
        <v>394.58949999999993</v>
      </c>
    </row>
    <row r="396" spans="1:3" x14ac:dyDescent="0.25">
      <c r="A396" s="7" t="s">
        <v>3517</v>
      </c>
      <c r="B396" s="12">
        <v>1177.0630000000001</v>
      </c>
      <c r="C396" s="12">
        <v>127.04199999999989</v>
      </c>
    </row>
    <row r="397" spans="1:3" x14ac:dyDescent="0.25">
      <c r="A397" s="7" t="s">
        <v>2598</v>
      </c>
      <c r="B397" s="12">
        <v>1171.32</v>
      </c>
      <c r="C397" s="12">
        <v>-11.454899999999963</v>
      </c>
    </row>
    <row r="398" spans="1:3" x14ac:dyDescent="0.25">
      <c r="A398" s="7" t="s">
        <v>4741</v>
      </c>
      <c r="B398" s="12">
        <v>1166.3</v>
      </c>
      <c r="C398" s="12">
        <v>-217.18160000000003</v>
      </c>
    </row>
    <row r="399" spans="1:3" x14ac:dyDescent="0.25">
      <c r="A399" s="7" t="s">
        <v>4246</v>
      </c>
      <c r="B399" s="12">
        <v>1160.5900000000001</v>
      </c>
      <c r="C399" s="12">
        <v>184.49480000000003</v>
      </c>
    </row>
    <row r="400" spans="1:3" x14ac:dyDescent="0.25">
      <c r="A400" s="7" t="s">
        <v>2582</v>
      </c>
      <c r="B400" s="12">
        <v>1158.4770000000003</v>
      </c>
      <c r="C400" s="12">
        <v>-419.52320000000009</v>
      </c>
    </row>
    <row r="401" spans="1:3" x14ac:dyDescent="0.25">
      <c r="A401" s="7" t="s">
        <v>3203</v>
      </c>
      <c r="B401" s="12">
        <v>1157.2980000000002</v>
      </c>
      <c r="C401" s="12">
        <v>-406.51000000000005</v>
      </c>
    </row>
    <row r="402" spans="1:3" x14ac:dyDescent="0.25">
      <c r="A402" s="7" t="s">
        <v>6499</v>
      </c>
      <c r="B402" s="12">
        <v>1154.8780000000002</v>
      </c>
      <c r="C402" s="12">
        <v>86.238299999999882</v>
      </c>
    </row>
    <row r="403" spans="1:3" x14ac:dyDescent="0.25">
      <c r="A403" s="7" t="s">
        <v>7198</v>
      </c>
      <c r="B403" s="12">
        <v>1152.8700000000001</v>
      </c>
      <c r="C403" s="12">
        <v>287.24399999999991</v>
      </c>
    </row>
    <row r="404" spans="1:3" x14ac:dyDescent="0.25">
      <c r="A404" s="7" t="s">
        <v>2761</v>
      </c>
      <c r="B404" s="12">
        <v>1151.0679999999998</v>
      </c>
      <c r="C404" s="12">
        <v>102.56279999999998</v>
      </c>
    </row>
    <row r="405" spans="1:3" x14ac:dyDescent="0.25">
      <c r="A405" s="7" t="s">
        <v>2834</v>
      </c>
      <c r="B405" s="12">
        <v>1138.462</v>
      </c>
      <c r="C405" s="12">
        <v>357.42830000000004</v>
      </c>
    </row>
    <row r="406" spans="1:3" x14ac:dyDescent="0.25">
      <c r="A406" s="7" t="s">
        <v>2900</v>
      </c>
      <c r="B406" s="12">
        <v>1134.1579999999999</v>
      </c>
      <c r="C406" s="12">
        <v>-209.71859999999998</v>
      </c>
    </row>
    <row r="407" spans="1:3" x14ac:dyDescent="0.25">
      <c r="A407" s="7" t="s">
        <v>860</v>
      </c>
      <c r="B407" s="12">
        <v>1133.6600000000001</v>
      </c>
      <c r="C407" s="12">
        <v>150.95639999999997</v>
      </c>
    </row>
    <row r="408" spans="1:3" x14ac:dyDescent="0.25">
      <c r="A408" s="7" t="s">
        <v>4025</v>
      </c>
      <c r="B408" s="12">
        <v>1131.5999999999999</v>
      </c>
      <c r="C408" s="12">
        <v>361.14199999999988</v>
      </c>
    </row>
    <row r="409" spans="1:3" x14ac:dyDescent="0.25">
      <c r="A409" s="7" t="s">
        <v>6001</v>
      </c>
      <c r="B409" s="12">
        <v>1131.0900000000001</v>
      </c>
      <c r="C409" s="12">
        <v>170.87969999999999</v>
      </c>
    </row>
    <row r="410" spans="1:3" x14ac:dyDescent="0.25">
      <c r="A410" s="7" t="s">
        <v>239</v>
      </c>
      <c r="B410" s="12">
        <v>1131.0640000000001</v>
      </c>
      <c r="C410" s="12">
        <v>-54.869200000000085</v>
      </c>
    </row>
    <row r="411" spans="1:3" x14ac:dyDescent="0.25">
      <c r="A411" s="7" t="s">
        <v>1265</v>
      </c>
      <c r="B411" s="12">
        <v>1129.8950000000002</v>
      </c>
      <c r="C411" s="12">
        <v>-96.810600000000093</v>
      </c>
    </row>
    <row r="412" spans="1:3" x14ac:dyDescent="0.25">
      <c r="A412" s="7" t="s">
        <v>3176</v>
      </c>
      <c r="B412" s="12">
        <v>1127.9760000000001</v>
      </c>
      <c r="C412" s="12">
        <v>126.8972999999998</v>
      </c>
    </row>
    <row r="413" spans="1:3" x14ac:dyDescent="0.25">
      <c r="A413" s="7" t="s">
        <v>36</v>
      </c>
      <c r="B413" s="12">
        <v>1119.4830000000004</v>
      </c>
      <c r="C413" s="12">
        <v>-427.18400000000003</v>
      </c>
    </row>
    <row r="414" spans="1:3" x14ac:dyDescent="0.25">
      <c r="A414" s="7" t="s">
        <v>2822</v>
      </c>
      <c r="B414" s="12">
        <v>1115.6080000000002</v>
      </c>
      <c r="C414" s="12">
        <v>-175.95869999999991</v>
      </c>
    </row>
    <row r="415" spans="1:3" x14ac:dyDescent="0.25">
      <c r="A415" s="7" t="s">
        <v>1485</v>
      </c>
      <c r="B415" s="12">
        <v>1115.2959999999998</v>
      </c>
      <c r="C415" s="12">
        <v>310.79990000000004</v>
      </c>
    </row>
    <row r="416" spans="1:3" x14ac:dyDescent="0.25">
      <c r="A416" s="7" t="s">
        <v>1948</v>
      </c>
      <c r="B416" s="12">
        <v>1114.998</v>
      </c>
      <c r="C416" s="12">
        <v>3.6377999999999844</v>
      </c>
    </row>
    <row r="417" spans="1:3" x14ac:dyDescent="0.25">
      <c r="A417" s="7" t="s">
        <v>56</v>
      </c>
      <c r="B417" s="12">
        <v>1108.9760000000001</v>
      </c>
      <c r="C417" s="12">
        <v>329.76199999999994</v>
      </c>
    </row>
    <row r="418" spans="1:3" x14ac:dyDescent="0.25">
      <c r="A418" s="7" t="s">
        <v>4235</v>
      </c>
      <c r="B418" s="12">
        <v>1104.038</v>
      </c>
      <c r="C418" s="12">
        <v>340.36270000000007</v>
      </c>
    </row>
    <row r="419" spans="1:3" x14ac:dyDescent="0.25">
      <c r="A419" s="7" t="s">
        <v>2778</v>
      </c>
      <c r="B419" s="12">
        <v>1097.8190000000002</v>
      </c>
      <c r="C419" s="12">
        <v>250.68239999999994</v>
      </c>
    </row>
    <row r="420" spans="1:3" x14ac:dyDescent="0.25">
      <c r="A420" s="7" t="s">
        <v>557</v>
      </c>
      <c r="B420" s="12">
        <v>1095.134</v>
      </c>
      <c r="C420" s="12">
        <v>300.76870000000002</v>
      </c>
    </row>
    <row r="421" spans="1:3" x14ac:dyDescent="0.25">
      <c r="A421" s="7" t="s">
        <v>5790</v>
      </c>
      <c r="B421" s="12">
        <v>1094.6779999999999</v>
      </c>
      <c r="C421" s="12">
        <v>292.52099999999996</v>
      </c>
    </row>
    <row r="422" spans="1:3" x14ac:dyDescent="0.25">
      <c r="A422" s="7" t="s">
        <v>6588</v>
      </c>
      <c r="B422" s="12">
        <v>1090.9939999999999</v>
      </c>
      <c r="C422" s="12">
        <v>109.80939999999995</v>
      </c>
    </row>
    <row r="423" spans="1:3" x14ac:dyDescent="0.25">
      <c r="A423" s="7" t="s">
        <v>3295</v>
      </c>
      <c r="B423" s="12">
        <v>1090.1260000000002</v>
      </c>
      <c r="C423" s="12">
        <v>43.298099999999948</v>
      </c>
    </row>
    <row r="424" spans="1:3" x14ac:dyDescent="0.25">
      <c r="A424" s="7" t="s">
        <v>4557</v>
      </c>
      <c r="B424" s="12">
        <v>1083.1020000000001</v>
      </c>
      <c r="C424" s="12">
        <v>-203.36339999999996</v>
      </c>
    </row>
    <row r="425" spans="1:3" x14ac:dyDescent="0.25">
      <c r="A425" s="7" t="s">
        <v>3306</v>
      </c>
      <c r="B425" s="12">
        <v>1078.7559999999999</v>
      </c>
      <c r="C425" s="12">
        <v>163.95299999999997</v>
      </c>
    </row>
    <row r="426" spans="1:3" x14ac:dyDescent="0.25">
      <c r="A426" s="7" t="s">
        <v>4381</v>
      </c>
      <c r="B426" s="12">
        <v>1075.7840000000001</v>
      </c>
      <c r="C426" s="12">
        <v>162.95399999999995</v>
      </c>
    </row>
    <row r="427" spans="1:3" x14ac:dyDescent="0.25">
      <c r="A427" s="7" t="s">
        <v>1567</v>
      </c>
      <c r="B427" s="12">
        <v>1071.5140000000001</v>
      </c>
      <c r="C427" s="12">
        <v>225.82249999999996</v>
      </c>
    </row>
    <row r="428" spans="1:3" x14ac:dyDescent="0.25">
      <c r="A428" s="7" t="s">
        <v>2868</v>
      </c>
      <c r="B428" s="12">
        <v>1070.982</v>
      </c>
      <c r="C428" s="12">
        <v>-314.42489999999992</v>
      </c>
    </row>
    <row r="429" spans="1:3" x14ac:dyDescent="0.25">
      <c r="A429" s="7" t="s">
        <v>435</v>
      </c>
      <c r="B429" s="12">
        <v>1065.6639999999998</v>
      </c>
      <c r="C429" s="12">
        <v>10.656799999999919</v>
      </c>
    </row>
    <row r="430" spans="1:3" x14ac:dyDescent="0.25">
      <c r="A430" s="7" t="s">
        <v>3160</v>
      </c>
      <c r="B430" s="12">
        <v>1060.6420000000001</v>
      </c>
      <c r="C430" s="12">
        <v>211.93960000000004</v>
      </c>
    </row>
    <row r="431" spans="1:3" x14ac:dyDescent="0.25">
      <c r="A431" s="7" t="s">
        <v>2166</v>
      </c>
      <c r="B431" s="12">
        <v>1058.27</v>
      </c>
      <c r="C431" s="12">
        <v>5.8705999999999401</v>
      </c>
    </row>
    <row r="432" spans="1:3" x14ac:dyDescent="0.25">
      <c r="A432" s="7" t="s">
        <v>2941</v>
      </c>
      <c r="B432" s="12">
        <v>1058.1080000000002</v>
      </c>
      <c r="C432" s="12">
        <v>502.92440000000005</v>
      </c>
    </row>
    <row r="433" spans="1:3" x14ac:dyDescent="0.25">
      <c r="A433" s="7" t="s">
        <v>7983</v>
      </c>
      <c r="B433" s="12">
        <v>1056.8599999999999</v>
      </c>
      <c r="C433" s="12">
        <v>158.52899999999994</v>
      </c>
    </row>
    <row r="434" spans="1:3" x14ac:dyDescent="0.25">
      <c r="A434" s="7" t="s">
        <v>2452</v>
      </c>
      <c r="B434" s="12">
        <v>1052.75</v>
      </c>
      <c r="C434" s="12">
        <v>-41.959000000000074</v>
      </c>
    </row>
    <row r="435" spans="1:3" x14ac:dyDescent="0.25">
      <c r="A435" s="7" t="s">
        <v>3471</v>
      </c>
      <c r="B435" s="12">
        <v>1044</v>
      </c>
      <c r="C435" s="12">
        <v>426.18550000000005</v>
      </c>
    </row>
    <row r="436" spans="1:3" x14ac:dyDescent="0.25">
      <c r="A436" s="7" t="s">
        <v>4576</v>
      </c>
      <c r="B436" s="12">
        <v>1043.636</v>
      </c>
      <c r="C436" s="12">
        <v>108.86039999999996</v>
      </c>
    </row>
    <row r="437" spans="1:3" x14ac:dyDescent="0.25">
      <c r="A437" s="7" t="s">
        <v>8437</v>
      </c>
      <c r="B437" s="12">
        <v>1043.0410000000002</v>
      </c>
      <c r="C437" s="12">
        <v>-237.28850000000003</v>
      </c>
    </row>
    <row r="438" spans="1:3" x14ac:dyDescent="0.25">
      <c r="A438" s="7" t="s">
        <v>4301</v>
      </c>
      <c r="B438" s="12">
        <v>1041.4680000000001</v>
      </c>
      <c r="C438" s="12">
        <v>24.673400000000022</v>
      </c>
    </row>
    <row r="439" spans="1:3" x14ac:dyDescent="0.25">
      <c r="A439" s="7" t="s">
        <v>7800</v>
      </c>
      <c r="B439" s="12">
        <v>1040.502</v>
      </c>
      <c r="C439" s="12">
        <v>47.75349999999996</v>
      </c>
    </row>
    <row r="440" spans="1:3" x14ac:dyDescent="0.25">
      <c r="A440" s="7" t="s">
        <v>7131</v>
      </c>
      <c r="B440" s="12">
        <v>1038.26</v>
      </c>
      <c r="C440" s="12">
        <v>265.53320000000002</v>
      </c>
    </row>
    <row r="441" spans="1:3" x14ac:dyDescent="0.25">
      <c r="A441" s="7" t="s">
        <v>2685</v>
      </c>
      <c r="B441" s="12">
        <v>1035.268</v>
      </c>
      <c r="C441" s="12">
        <v>193.57989999999998</v>
      </c>
    </row>
    <row r="442" spans="1:3" x14ac:dyDescent="0.25">
      <c r="A442" s="7" t="s">
        <v>3556</v>
      </c>
      <c r="B442" s="12">
        <v>1025.6080000000002</v>
      </c>
      <c r="C442" s="12">
        <v>-48.918800000000012</v>
      </c>
    </row>
    <row r="443" spans="1:3" x14ac:dyDescent="0.25">
      <c r="A443" s="7" t="s">
        <v>3488</v>
      </c>
      <c r="B443" s="12">
        <v>1023.936</v>
      </c>
      <c r="C443" s="12">
        <v>107.93899999999996</v>
      </c>
    </row>
    <row r="444" spans="1:3" x14ac:dyDescent="0.25">
      <c r="A444" s="7" t="s">
        <v>3681</v>
      </c>
      <c r="B444" s="12">
        <v>1023.0839999999999</v>
      </c>
      <c r="C444" s="12">
        <v>172.58419999999992</v>
      </c>
    </row>
    <row r="445" spans="1:3" x14ac:dyDescent="0.25">
      <c r="A445" s="7" t="s">
        <v>1797</v>
      </c>
      <c r="B445" s="12">
        <v>1020.644</v>
      </c>
      <c r="C445" s="12">
        <v>-33.252100000000027</v>
      </c>
    </row>
    <row r="446" spans="1:3" x14ac:dyDescent="0.25">
      <c r="A446" s="7" t="s">
        <v>5620</v>
      </c>
      <c r="B446" s="12">
        <v>1020.296</v>
      </c>
      <c r="C446" s="12">
        <v>368.24879999999985</v>
      </c>
    </row>
    <row r="447" spans="1:3" x14ac:dyDescent="0.25">
      <c r="A447" s="7" t="s">
        <v>4588</v>
      </c>
      <c r="B447" s="12">
        <v>1019.0439999999999</v>
      </c>
      <c r="C447" s="12">
        <v>95.838299999999975</v>
      </c>
    </row>
    <row r="448" spans="1:3" x14ac:dyDescent="0.25">
      <c r="A448" s="7" t="s">
        <v>2589</v>
      </c>
      <c r="B448" s="12">
        <v>1015.186</v>
      </c>
      <c r="C448" s="12">
        <v>242.88309999999996</v>
      </c>
    </row>
    <row r="449" spans="1:3" x14ac:dyDescent="0.25">
      <c r="A449" s="7" t="s">
        <v>469</v>
      </c>
      <c r="B449" s="12">
        <v>1015.1419999999999</v>
      </c>
      <c r="C449" s="12">
        <v>148.59290000000001</v>
      </c>
    </row>
    <row r="450" spans="1:3" x14ac:dyDescent="0.25">
      <c r="A450" s="7" t="s">
        <v>21</v>
      </c>
      <c r="B450" s="12">
        <v>1012.0599999999998</v>
      </c>
      <c r="C450" s="12">
        <v>263.31159999999994</v>
      </c>
    </row>
    <row r="451" spans="1:3" x14ac:dyDescent="0.25">
      <c r="A451" s="7" t="s">
        <v>1052</v>
      </c>
      <c r="B451" s="12">
        <v>1009.5039999999999</v>
      </c>
      <c r="C451" s="12">
        <v>202.14659999999998</v>
      </c>
    </row>
    <row r="452" spans="1:3" x14ac:dyDescent="0.25">
      <c r="A452" s="7" t="s">
        <v>2152</v>
      </c>
      <c r="B452" s="12">
        <v>1001.893</v>
      </c>
      <c r="C452" s="12">
        <v>144.6035</v>
      </c>
    </row>
    <row r="453" spans="1:3" x14ac:dyDescent="0.25">
      <c r="A453" s="7" t="s">
        <v>2695</v>
      </c>
      <c r="B453" s="12">
        <v>987.99</v>
      </c>
      <c r="C453" s="12">
        <v>10.248599999999982</v>
      </c>
    </row>
    <row r="454" spans="1:3" x14ac:dyDescent="0.25">
      <c r="A454" s="7" t="s">
        <v>1032</v>
      </c>
      <c r="B454" s="12">
        <v>975.54499999999985</v>
      </c>
      <c r="C454" s="12">
        <v>72.537700000000029</v>
      </c>
    </row>
    <row r="455" spans="1:3" x14ac:dyDescent="0.25">
      <c r="A455" s="7" t="s">
        <v>809</v>
      </c>
      <c r="B455" s="12">
        <v>974.90200000000004</v>
      </c>
      <c r="C455" s="12">
        <v>196.45879999999994</v>
      </c>
    </row>
    <row r="456" spans="1:3" x14ac:dyDescent="0.25">
      <c r="A456" s="7" t="s">
        <v>4225</v>
      </c>
      <c r="B456" s="12">
        <v>971.48000000000025</v>
      </c>
      <c r="C456" s="12">
        <v>230.72479999999999</v>
      </c>
    </row>
    <row r="457" spans="1:3" x14ac:dyDescent="0.25">
      <c r="A457" s="7" t="s">
        <v>634</v>
      </c>
      <c r="B457" s="12">
        <v>969.88200000000006</v>
      </c>
      <c r="C457" s="12">
        <v>71.77679999999998</v>
      </c>
    </row>
    <row r="458" spans="1:3" x14ac:dyDescent="0.25">
      <c r="A458" s="7" t="s">
        <v>4177</v>
      </c>
      <c r="B458" s="12">
        <v>966.7700000000001</v>
      </c>
      <c r="C458" s="12">
        <v>83.220499999999959</v>
      </c>
    </row>
    <row r="459" spans="1:3" x14ac:dyDescent="0.25">
      <c r="A459" s="7" t="s">
        <v>4761</v>
      </c>
      <c r="B459" s="12">
        <v>966.76400000000001</v>
      </c>
      <c r="C459" s="12">
        <v>-29.419500000000021</v>
      </c>
    </row>
    <row r="460" spans="1:3" x14ac:dyDescent="0.25">
      <c r="A460" s="7" t="s">
        <v>594</v>
      </c>
      <c r="B460" s="12">
        <v>966.72400000000016</v>
      </c>
      <c r="C460" s="12">
        <v>145.02539999999999</v>
      </c>
    </row>
    <row r="461" spans="1:3" x14ac:dyDescent="0.25">
      <c r="A461" s="7" t="s">
        <v>6671</v>
      </c>
      <c r="B461" s="12">
        <v>961.17999999999984</v>
      </c>
      <c r="C461" s="12">
        <v>207.28100000000001</v>
      </c>
    </row>
    <row r="462" spans="1:3" x14ac:dyDescent="0.25">
      <c r="A462" s="7" t="s">
        <v>1679</v>
      </c>
      <c r="B462" s="12">
        <v>952.05900000000008</v>
      </c>
      <c r="C462" s="12">
        <v>108.65149999999988</v>
      </c>
    </row>
    <row r="463" spans="1:3" x14ac:dyDescent="0.25">
      <c r="A463" s="7" t="s">
        <v>5092</v>
      </c>
      <c r="B463" s="12">
        <v>950.03400000000011</v>
      </c>
      <c r="C463" s="12">
        <v>201.15419999999997</v>
      </c>
    </row>
    <row r="464" spans="1:3" x14ac:dyDescent="0.25">
      <c r="A464" s="7" t="s">
        <v>6014</v>
      </c>
      <c r="B464" s="12">
        <v>949.07</v>
      </c>
      <c r="C464" s="12">
        <v>207.84979999999993</v>
      </c>
    </row>
    <row r="465" spans="1:3" x14ac:dyDescent="0.25">
      <c r="A465" s="7" t="s">
        <v>1093</v>
      </c>
      <c r="B465" s="12">
        <v>948.6339999999999</v>
      </c>
      <c r="C465" s="12">
        <v>155.33429999999996</v>
      </c>
    </row>
    <row r="466" spans="1:3" x14ac:dyDescent="0.25">
      <c r="A466" s="7" t="s">
        <v>7032</v>
      </c>
      <c r="B466" s="12">
        <v>946.78800000000001</v>
      </c>
      <c r="C466" s="12">
        <v>200.25359999999989</v>
      </c>
    </row>
    <row r="467" spans="1:3" x14ac:dyDescent="0.25">
      <c r="A467" s="7" t="s">
        <v>4774</v>
      </c>
      <c r="B467" s="12">
        <v>944.46400000000006</v>
      </c>
      <c r="C467" s="12">
        <v>101.05229999999997</v>
      </c>
    </row>
    <row r="468" spans="1:3" x14ac:dyDescent="0.25">
      <c r="A468" s="7" t="s">
        <v>7145</v>
      </c>
      <c r="B468" s="12">
        <v>943.02800000000002</v>
      </c>
      <c r="C468" s="12">
        <v>332.56279999999998</v>
      </c>
    </row>
    <row r="469" spans="1:3" x14ac:dyDescent="0.25">
      <c r="A469" s="7" t="s">
        <v>3441</v>
      </c>
      <c r="B469" s="12">
        <v>941.99199999999996</v>
      </c>
      <c r="C469" s="12">
        <v>74.315800000000024</v>
      </c>
    </row>
    <row r="470" spans="1:3" x14ac:dyDescent="0.25">
      <c r="A470" s="7" t="s">
        <v>579</v>
      </c>
      <c r="B470" s="12">
        <v>941.84899999999993</v>
      </c>
      <c r="C470" s="12">
        <v>57.11460000000001</v>
      </c>
    </row>
    <row r="471" spans="1:3" x14ac:dyDescent="0.25">
      <c r="A471" s="7" t="s">
        <v>602</v>
      </c>
      <c r="B471" s="12">
        <v>941.56000000000006</v>
      </c>
      <c r="C471" s="12">
        <v>225.17309999999989</v>
      </c>
    </row>
    <row r="472" spans="1:3" x14ac:dyDescent="0.25">
      <c r="A472" s="7" t="s">
        <v>6715</v>
      </c>
      <c r="B472" s="12">
        <v>941.0569999999999</v>
      </c>
      <c r="C472" s="12">
        <v>-288.4131000000001</v>
      </c>
    </row>
    <row r="473" spans="1:3" x14ac:dyDescent="0.25">
      <c r="A473" s="7" t="s">
        <v>195</v>
      </c>
      <c r="B473" s="12">
        <v>940.0619999999999</v>
      </c>
      <c r="C473" s="12">
        <v>274.029</v>
      </c>
    </row>
    <row r="474" spans="1:3" x14ac:dyDescent="0.25">
      <c r="A474" s="7" t="s">
        <v>3083</v>
      </c>
      <c r="B474" s="12">
        <v>939.22199999999998</v>
      </c>
      <c r="C474" s="12">
        <v>27.603499999999933</v>
      </c>
    </row>
    <row r="475" spans="1:3" x14ac:dyDescent="0.25">
      <c r="A475" s="7" t="s">
        <v>2623</v>
      </c>
      <c r="B475" s="12">
        <v>939.11900000000014</v>
      </c>
      <c r="C475" s="12">
        <v>6.3473999999999853</v>
      </c>
    </row>
    <row r="476" spans="1:3" x14ac:dyDescent="0.25">
      <c r="A476" s="7" t="s">
        <v>64</v>
      </c>
      <c r="B476" s="12">
        <v>934.54799999999989</v>
      </c>
      <c r="C476" s="12">
        <v>337.29160000000002</v>
      </c>
    </row>
    <row r="477" spans="1:3" x14ac:dyDescent="0.25">
      <c r="A477" s="7" t="s">
        <v>6415</v>
      </c>
      <c r="B477" s="12">
        <v>926.14199999999994</v>
      </c>
      <c r="C477" s="12">
        <v>258.54459999999995</v>
      </c>
    </row>
    <row r="478" spans="1:3" x14ac:dyDescent="0.25">
      <c r="A478" s="7" t="s">
        <v>1303</v>
      </c>
      <c r="B478" s="12">
        <v>920.22000000000025</v>
      </c>
      <c r="C478" s="12">
        <v>163.37480000000002</v>
      </c>
    </row>
    <row r="479" spans="1:3" x14ac:dyDescent="0.25">
      <c r="A479" s="7" t="s">
        <v>3738</v>
      </c>
      <c r="B479" s="12">
        <v>911.82</v>
      </c>
      <c r="C479" s="12">
        <v>8.8629999999999249</v>
      </c>
    </row>
    <row r="480" spans="1:3" x14ac:dyDescent="0.25">
      <c r="A480" s="7" t="s">
        <v>1409</v>
      </c>
      <c r="B480" s="12">
        <v>909.42500000000007</v>
      </c>
      <c r="C480" s="12">
        <v>95.658799999999999</v>
      </c>
    </row>
    <row r="481" spans="1:3" x14ac:dyDescent="0.25">
      <c r="A481" s="7" t="s">
        <v>4035</v>
      </c>
      <c r="B481" s="12">
        <v>907.1579999999999</v>
      </c>
      <c r="C481" s="12">
        <v>267.13890000000004</v>
      </c>
    </row>
    <row r="482" spans="1:3" x14ac:dyDescent="0.25">
      <c r="A482" s="7" t="s">
        <v>2023</v>
      </c>
      <c r="B482" s="12">
        <v>905.23900000000003</v>
      </c>
      <c r="C482" s="12">
        <v>53.320899999999924</v>
      </c>
    </row>
    <row r="483" spans="1:3" x14ac:dyDescent="0.25">
      <c r="A483" s="7" t="s">
        <v>3092</v>
      </c>
      <c r="B483" s="12">
        <v>897.92800000000011</v>
      </c>
      <c r="C483" s="12">
        <v>172.07209999999998</v>
      </c>
    </row>
    <row r="484" spans="1:3" x14ac:dyDescent="0.25">
      <c r="A484" s="7" t="s">
        <v>1866</v>
      </c>
      <c r="B484" s="12">
        <v>892.70799999999997</v>
      </c>
      <c r="C484" s="12">
        <v>80.748199999999969</v>
      </c>
    </row>
    <row r="485" spans="1:3" x14ac:dyDescent="0.25">
      <c r="A485" s="7" t="s">
        <v>3035</v>
      </c>
      <c r="B485" s="12">
        <v>886.51999999999987</v>
      </c>
      <c r="C485" s="12">
        <v>-130.38789999999995</v>
      </c>
    </row>
    <row r="486" spans="1:3" x14ac:dyDescent="0.25">
      <c r="A486" s="7" t="s">
        <v>7817</v>
      </c>
      <c r="B486" s="12">
        <v>883.53200000000015</v>
      </c>
      <c r="C486" s="12">
        <v>274.40279999999996</v>
      </c>
    </row>
    <row r="487" spans="1:3" x14ac:dyDescent="0.25">
      <c r="A487" s="7" t="s">
        <v>440</v>
      </c>
      <c r="B487" s="12">
        <v>883.40899999999999</v>
      </c>
      <c r="C487" s="12">
        <v>168.79329999999999</v>
      </c>
    </row>
    <row r="488" spans="1:3" x14ac:dyDescent="0.25">
      <c r="A488" s="7" t="s">
        <v>1321</v>
      </c>
      <c r="B488" s="12">
        <v>873.42</v>
      </c>
      <c r="C488" s="12">
        <v>212.4907</v>
      </c>
    </row>
    <row r="489" spans="1:3" x14ac:dyDescent="0.25">
      <c r="A489" s="7" t="s">
        <v>5872</v>
      </c>
      <c r="B489" s="12">
        <v>871.96999999999991</v>
      </c>
      <c r="C489" s="12">
        <v>195.50949999999997</v>
      </c>
    </row>
    <row r="490" spans="1:3" x14ac:dyDescent="0.25">
      <c r="A490" s="7" t="s">
        <v>2341</v>
      </c>
      <c r="B490" s="12">
        <v>863.87999999999988</v>
      </c>
      <c r="C490" s="12">
        <v>107.98499999999996</v>
      </c>
    </row>
    <row r="491" spans="1:3" x14ac:dyDescent="0.25">
      <c r="A491" s="7" t="s">
        <v>1202</v>
      </c>
      <c r="B491" s="12">
        <v>856.4</v>
      </c>
      <c r="C491" s="12">
        <v>81.7</v>
      </c>
    </row>
    <row r="492" spans="1:3" x14ac:dyDescent="0.25">
      <c r="A492" s="7" t="s">
        <v>132</v>
      </c>
      <c r="B492" s="12">
        <v>853.44799999999998</v>
      </c>
      <c r="C492" s="12">
        <v>-157.53140000000008</v>
      </c>
    </row>
    <row r="493" spans="1:3" x14ac:dyDescent="0.25">
      <c r="A493" s="7" t="s">
        <v>836</v>
      </c>
      <c r="B493" s="12">
        <v>849.18</v>
      </c>
      <c r="C493" s="12">
        <v>263.78530000000001</v>
      </c>
    </row>
    <row r="494" spans="1:3" x14ac:dyDescent="0.25">
      <c r="A494" s="7" t="s">
        <v>3534</v>
      </c>
      <c r="B494" s="12">
        <v>847.92200000000003</v>
      </c>
      <c r="C494" s="12">
        <v>18.323999999999984</v>
      </c>
    </row>
    <row r="495" spans="1:3" x14ac:dyDescent="0.25">
      <c r="A495" s="7" t="s">
        <v>1354</v>
      </c>
      <c r="B495" s="12">
        <v>846.55299999999988</v>
      </c>
      <c r="C495" s="12">
        <v>135.75850000000003</v>
      </c>
    </row>
    <row r="496" spans="1:3" x14ac:dyDescent="0.25">
      <c r="A496" s="7" t="s">
        <v>2826</v>
      </c>
      <c r="B496" s="12">
        <v>843.57100000000003</v>
      </c>
      <c r="C496" s="12">
        <v>109.48479999999995</v>
      </c>
    </row>
    <row r="497" spans="1:3" x14ac:dyDescent="0.25">
      <c r="A497" s="7" t="s">
        <v>383</v>
      </c>
      <c r="B497" s="12">
        <v>839.43000000000006</v>
      </c>
      <c r="C497" s="12">
        <v>218.25179999999997</v>
      </c>
    </row>
    <row r="498" spans="1:3" x14ac:dyDescent="0.25">
      <c r="A498" s="7" t="s">
        <v>5329</v>
      </c>
      <c r="B498" s="12">
        <v>835.17000000000007</v>
      </c>
      <c r="C498" s="12">
        <v>16.703400000000016</v>
      </c>
    </row>
    <row r="499" spans="1:3" x14ac:dyDescent="0.25">
      <c r="A499" s="7" t="s">
        <v>2404</v>
      </c>
      <c r="B499" s="12">
        <v>834.32799999999997</v>
      </c>
      <c r="C499" s="12">
        <v>268.96699999999998</v>
      </c>
    </row>
    <row r="500" spans="1:3" x14ac:dyDescent="0.25">
      <c r="A500" s="7" t="s">
        <v>3757</v>
      </c>
      <c r="B500" s="12">
        <v>831.07799999999997</v>
      </c>
      <c r="C500" s="12">
        <v>159.54529999999994</v>
      </c>
    </row>
    <row r="501" spans="1:3" x14ac:dyDescent="0.25">
      <c r="A501" s="7" t="s">
        <v>5848</v>
      </c>
      <c r="B501" s="12">
        <v>828.05600000000004</v>
      </c>
      <c r="C501" s="12">
        <v>201.23199999999997</v>
      </c>
    </row>
    <row r="502" spans="1:3" x14ac:dyDescent="0.25">
      <c r="A502" s="7" t="s">
        <v>6694</v>
      </c>
      <c r="B502" s="12">
        <v>821.89</v>
      </c>
      <c r="C502" s="12">
        <v>362.5369</v>
      </c>
    </row>
    <row r="503" spans="1:3" x14ac:dyDescent="0.25">
      <c r="A503" s="7" t="s">
        <v>226</v>
      </c>
      <c r="B503" s="12">
        <v>819.36999999999989</v>
      </c>
      <c r="C503" s="12">
        <v>230.51460000000003</v>
      </c>
    </row>
    <row r="504" spans="1:3" x14ac:dyDescent="0.25">
      <c r="A504" s="7" t="s">
        <v>2491</v>
      </c>
      <c r="B504" s="12">
        <v>803.68000000000006</v>
      </c>
      <c r="C504" s="12">
        <v>223.73529999999997</v>
      </c>
    </row>
    <row r="505" spans="1:3" x14ac:dyDescent="0.25">
      <c r="A505" s="7" t="s">
        <v>4352</v>
      </c>
      <c r="B505" s="12">
        <v>796.8</v>
      </c>
      <c r="C505" s="12">
        <v>202.34489999999997</v>
      </c>
    </row>
    <row r="506" spans="1:3" x14ac:dyDescent="0.25">
      <c r="A506" s="7" t="s">
        <v>1761</v>
      </c>
      <c r="B506" s="12">
        <v>782.6880000000001</v>
      </c>
      <c r="C506" s="12">
        <v>99.939799999999977</v>
      </c>
    </row>
    <row r="507" spans="1:3" x14ac:dyDescent="0.25">
      <c r="A507" s="7" t="s">
        <v>6509</v>
      </c>
      <c r="B507" s="12">
        <v>780.64399999999989</v>
      </c>
      <c r="C507" s="12">
        <v>233.90999999999997</v>
      </c>
    </row>
    <row r="508" spans="1:3" x14ac:dyDescent="0.25">
      <c r="A508" s="7" t="s">
        <v>2756</v>
      </c>
      <c r="B508" s="12">
        <v>779.16000000000008</v>
      </c>
      <c r="C508" s="12">
        <v>28.27109999999999</v>
      </c>
    </row>
    <row r="509" spans="1:3" x14ac:dyDescent="0.25">
      <c r="A509" s="7" t="s">
        <v>2717</v>
      </c>
      <c r="B509" s="12">
        <v>778.99</v>
      </c>
      <c r="C509" s="12">
        <v>250.10799999999992</v>
      </c>
    </row>
    <row r="510" spans="1:3" x14ac:dyDescent="0.25">
      <c r="A510" s="7" t="s">
        <v>1585</v>
      </c>
      <c r="B510" s="12">
        <v>778.92</v>
      </c>
      <c r="C510" s="12">
        <v>232.94899999999998</v>
      </c>
    </row>
    <row r="511" spans="1:3" x14ac:dyDescent="0.25">
      <c r="A511" s="7" t="s">
        <v>523</v>
      </c>
      <c r="B511" s="12">
        <v>771.53999999999974</v>
      </c>
      <c r="C511" s="12">
        <v>-1136.7180000000001</v>
      </c>
    </row>
    <row r="512" spans="1:3" x14ac:dyDescent="0.25">
      <c r="A512" s="7" t="s">
        <v>1921</v>
      </c>
      <c r="B512" s="12">
        <v>760.80000000000007</v>
      </c>
      <c r="C512" s="12">
        <v>116.94609999999999</v>
      </c>
    </row>
    <row r="513" spans="1:3" x14ac:dyDescent="0.25">
      <c r="A513" s="7" t="s">
        <v>2650</v>
      </c>
      <c r="B513" s="12">
        <v>757.12800000000004</v>
      </c>
      <c r="C513" s="12">
        <v>-92.391300000000044</v>
      </c>
    </row>
    <row r="514" spans="1:3" x14ac:dyDescent="0.25">
      <c r="A514" s="7" t="s">
        <v>4617</v>
      </c>
      <c r="B514" s="12">
        <v>753.66099999999994</v>
      </c>
      <c r="C514" s="12">
        <v>230.91459999999995</v>
      </c>
    </row>
    <row r="515" spans="1:3" x14ac:dyDescent="0.25">
      <c r="A515" s="7" t="s">
        <v>1192</v>
      </c>
      <c r="B515" s="12">
        <v>752.33399999999995</v>
      </c>
      <c r="C515" s="12">
        <v>109.82009999999997</v>
      </c>
    </row>
    <row r="516" spans="1:3" x14ac:dyDescent="0.25">
      <c r="A516" s="7" t="s">
        <v>3010</v>
      </c>
      <c r="B516" s="12">
        <v>745.30399999999986</v>
      </c>
      <c r="C516" s="12">
        <v>-0.74379999999999313</v>
      </c>
    </row>
    <row r="517" spans="1:3" x14ac:dyDescent="0.25">
      <c r="A517" s="7" t="s">
        <v>3893</v>
      </c>
      <c r="B517" s="12">
        <v>742.08200000000011</v>
      </c>
      <c r="C517" s="12">
        <v>138.71620000000001</v>
      </c>
    </row>
    <row r="518" spans="1:3" x14ac:dyDescent="0.25">
      <c r="A518" s="7" t="s">
        <v>1139</v>
      </c>
      <c r="B518" s="12">
        <v>737.0200000000001</v>
      </c>
      <c r="C518" s="12">
        <v>191.64030000000002</v>
      </c>
    </row>
    <row r="519" spans="1:3" x14ac:dyDescent="0.25">
      <c r="A519" s="7" t="s">
        <v>5147</v>
      </c>
      <c r="B519" s="12">
        <v>735.36</v>
      </c>
      <c r="C519" s="12">
        <v>180.82840000000004</v>
      </c>
    </row>
    <row r="520" spans="1:3" x14ac:dyDescent="0.25">
      <c r="A520" s="7" t="s">
        <v>5429</v>
      </c>
      <c r="B520" s="12">
        <v>732.78800000000001</v>
      </c>
      <c r="C520" s="12">
        <v>-25.194799999999987</v>
      </c>
    </row>
    <row r="521" spans="1:3" x14ac:dyDescent="0.25">
      <c r="A521" s="7" t="s">
        <v>8038</v>
      </c>
      <c r="B521" s="12">
        <v>732.15599999999995</v>
      </c>
      <c r="C521" s="12">
        <v>6.3380999999999617</v>
      </c>
    </row>
    <row r="522" spans="1:3" x14ac:dyDescent="0.25">
      <c r="A522" s="7" t="s">
        <v>1120</v>
      </c>
      <c r="B522" s="12">
        <v>729.64800000000014</v>
      </c>
      <c r="C522" s="12">
        <v>47.887799999999977</v>
      </c>
    </row>
    <row r="523" spans="1:3" x14ac:dyDescent="0.25">
      <c r="A523" s="7" t="s">
        <v>3300</v>
      </c>
      <c r="B523" s="12">
        <v>728.54</v>
      </c>
      <c r="C523" s="12">
        <v>162.85379999999992</v>
      </c>
    </row>
    <row r="524" spans="1:3" x14ac:dyDescent="0.25">
      <c r="A524" s="7" t="s">
        <v>5348</v>
      </c>
      <c r="B524" s="12">
        <v>718.23800000000006</v>
      </c>
      <c r="C524" s="12">
        <v>77.148499999999956</v>
      </c>
    </row>
    <row r="525" spans="1:3" x14ac:dyDescent="0.25">
      <c r="A525" s="7" t="s">
        <v>141</v>
      </c>
      <c r="B525" s="12">
        <v>716.3420000000001</v>
      </c>
      <c r="C525" s="12">
        <v>122.87089999999998</v>
      </c>
    </row>
    <row r="526" spans="1:3" x14ac:dyDescent="0.25">
      <c r="A526" s="7" t="s">
        <v>3607</v>
      </c>
      <c r="B526" s="12">
        <v>716.16399999999999</v>
      </c>
      <c r="C526" s="12">
        <v>221.66569999999999</v>
      </c>
    </row>
    <row r="527" spans="1:3" x14ac:dyDescent="0.25">
      <c r="A527" s="7" t="s">
        <v>5231</v>
      </c>
      <c r="B527" s="12">
        <v>713.31599999999992</v>
      </c>
      <c r="C527" s="12">
        <v>127.41199999999999</v>
      </c>
    </row>
    <row r="528" spans="1:3" x14ac:dyDescent="0.25">
      <c r="A528" s="7" t="s">
        <v>4514</v>
      </c>
      <c r="B528" s="12">
        <v>705.21400000000006</v>
      </c>
      <c r="C528" s="12">
        <v>-289.83430000000016</v>
      </c>
    </row>
    <row r="529" spans="1:3" x14ac:dyDescent="0.25">
      <c r="A529" s="7" t="s">
        <v>505</v>
      </c>
      <c r="B529" s="12">
        <v>703.63299999999992</v>
      </c>
      <c r="C529" s="12">
        <v>-62.214800000000047</v>
      </c>
    </row>
    <row r="530" spans="1:3" x14ac:dyDescent="0.25">
      <c r="A530" s="7" t="s">
        <v>401</v>
      </c>
      <c r="B530" s="12">
        <v>703.50400000000002</v>
      </c>
      <c r="C530" s="12">
        <v>26.939799999999963</v>
      </c>
    </row>
    <row r="531" spans="1:3" x14ac:dyDescent="0.25">
      <c r="A531" s="7" t="s">
        <v>1113</v>
      </c>
      <c r="B531" s="12">
        <v>697.404</v>
      </c>
      <c r="C531" s="12">
        <v>132.98999999999995</v>
      </c>
    </row>
    <row r="532" spans="1:3" x14ac:dyDescent="0.25">
      <c r="A532" s="7" t="s">
        <v>4848</v>
      </c>
      <c r="B532" s="12">
        <v>687.7945000000002</v>
      </c>
      <c r="C532" s="12">
        <v>-244.7341000000001</v>
      </c>
    </row>
    <row r="533" spans="1:3" x14ac:dyDescent="0.25">
      <c r="A533" s="7" t="s">
        <v>6391</v>
      </c>
      <c r="B533" s="12">
        <v>681.55200000000002</v>
      </c>
      <c r="C533" s="12">
        <v>215.69339999999997</v>
      </c>
    </row>
    <row r="534" spans="1:3" x14ac:dyDescent="0.25">
      <c r="A534" s="7" t="s">
        <v>4962</v>
      </c>
      <c r="B534" s="12">
        <v>681.47</v>
      </c>
      <c r="C534" s="12">
        <v>203.28499999999997</v>
      </c>
    </row>
    <row r="535" spans="1:3" x14ac:dyDescent="0.25">
      <c r="A535" s="7" t="s">
        <v>339</v>
      </c>
      <c r="B535" s="12">
        <v>680.86199999999997</v>
      </c>
      <c r="C535" s="12">
        <v>97.723399999999984</v>
      </c>
    </row>
    <row r="536" spans="1:3" x14ac:dyDescent="0.25">
      <c r="A536" s="7" t="s">
        <v>573</v>
      </c>
      <c r="B536" s="12">
        <v>675.44200000000001</v>
      </c>
      <c r="C536" s="12">
        <v>146.06679999999997</v>
      </c>
    </row>
    <row r="537" spans="1:3" x14ac:dyDescent="0.25">
      <c r="A537" s="7" t="s">
        <v>4128</v>
      </c>
      <c r="B537" s="12">
        <v>674.84800000000007</v>
      </c>
      <c r="C537" s="12">
        <v>50.325799999999951</v>
      </c>
    </row>
    <row r="538" spans="1:3" x14ac:dyDescent="0.25">
      <c r="A538" s="7" t="s">
        <v>6059</v>
      </c>
      <c r="B538" s="12">
        <v>668.94599999999991</v>
      </c>
      <c r="C538" s="12">
        <v>58.249199999999981</v>
      </c>
    </row>
    <row r="539" spans="1:3" x14ac:dyDescent="0.25">
      <c r="A539" s="7" t="s">
        <v>4904</v>
      </c>
      <c r="B539" s="12">
        <v>668.48800000000017</v>
      </c>
      <c r="C539" s="12">
        <v>-71.734600000000043</v>
      </c>
    </row>
    <row r="540" spans="1:3" x14ac:dyDescent="0.25">
      <c r="A540" s="7" t="s">
        <v>2457</v>
      </c>
      <c r="B540" s="12">
        <v>667.67700000000002</v>
      </c>
      <c r="C540" s="12">
        <v>154.32049999999995</v>
      </c>
    </row>
    <row r="541" spans="1:3" x14ac:dyDescent="0.25">
      <c r="A541" s="7" t="s">
        <v>756</v>
      </c>
      <c r="B541" s="12">
        <v>665.81799999999998</v>
      </c>
      <c r="C541" s="12">
        <v>155.28389999999996</v>
      </c>
    </row>
    <row r="542" spans="1:3" x14ac:dyDescent="0.25">
      <c r="A542" s="7" t="s">
        <v>2252</v>
      </c>
      <c r="B542" s="12">
        <v>663.96399999999994</v>
      </c>
      <c r="C542" s="12">
        <v>48.523899999999948</v>
      </c>
    </row>
    <row r="543" spans="1:3" x14ac:dyDescent="0.25">
      <c r="A543" s="7" t="s">
        <v>5635</v>
      </c>
      <c r="B543" s="12">
        <v>660.97199999999998</v>
      </c>
      <c r="C543" s="12">
        <v>-5.1370999999999789</v>
      </c>
    </row>
    <row r="544" spans="1:3" x14ac:dyDescent="0.25">
      <c r="A544" s="7" t="s">
        <v>2382</v>
      </c>
      <c r="B544" s="12">
        <v>658.46600000000012</v>
      </c>
      <c r="C544" s="12">
        <v>141.26499999999996</v>
      </c>
    </row>
    <row r="545" spans="1:3" x14ac:dyDescent="0.25">
      <c r="A545" s="7" t="s">
        <v>2913</v>
      </c>
      <c r="B545" s="12">
        <v>658.34199999999998</v>
      </c>
      <c r="C545" s="12">
        <v>193.96100000000001</v>
      </c>
    </row>
    <row r="546" spans="1:3" x14ac:dyDescent="0.25">
      <c r="A546" s="7" t="s">
        <v>4535</v>
      </c>
      <c r="B546" s="12">
        <v>654.29999999999995</v>
      </c>
      <c r="C546" s="12">
        <v>145.61289999999997</v>
      </c>
    </row>
    <row r="547" spans="1:3" x14ac:dyDescent="0.25">
      <c r="A547" s="7" t="s">
        <v>4750</v>
      </c>
      <c r="B547" s="12">
        <v>652.82299999999998</v>
      </c>
      <c r="C547" s="12">
        <v>-142.34719999999999</v>
      </c>
    </row>
    <row r="548" spans="1:3" x14ac:dyDescent="0.25">
      <c r="A548" s="7" t="s">
        <v>2065</v>
      </c>
      <c r="B548" s="12">
        <v>649.19400000000007</v>
      </c>
      <c r="C548" s="12">
        <v>154.63039999999998</v>
      </c>
    </row>
    <row r="549" spans="1:3" x14ac:dyDescent="0.25">
      <c r="A549" s="7" t="s">
        <v>5476</v>
      </c>
      <c r="B549" s="12">
        <v>648.57800000000009</v>
      </c>
      <c r="C549" s="12">
        <v>145.95850000000002</v>
      </c>
    </row>
    <row r="550" spans="1:3" x14ac:dyDescent="0.25">
      <c r="A550" s="7" t="s">
        <v>5376</v>
      </c>
      <c r="B550" s="12">
        <v>648.24800000000005</v>
      </c>
      <c r="C550" s="12">
        <v>15.03549999999996</v>
      </c>
    </row>
    <row r="551" spans="1:3" x14ac:dyDescent="0.25">
      <c r="A551" s="7" t="s">
        <v>4547</v>
      </c>
      <c r="B551" s="12">
        <v>644.11879999999996</v>
      </c>
      <c r="C551" s="12">
        <v>126.76489999999995</v>
      </c>
    </row>
    <row r="552" spans="1:3" x14ac:dyDescent="0.25">
      <c r="A552" s="7" t="s">
        <v>5607</v>
      </c>
      <c r="B552" s="12">
        <v>640.99199999999996</v>
      </c>
      <c r="C552" s="12">
        <v>196.398</v>
      </c>
    </row>
    <row r="553" spans="1:3" x14ac:dyDescent="0.25">
      <c r="A553" s="7" t="s">
        <v>1433</v>
      </c>
      <c r="B553" s="12">
        <v>639.76599999999996</v>
      </c>
      <c r="C553" s="12">
        <v>-206.71720000000013</v>
      </c>
    </row>
    <row r="554" spans="1:3" x14ac:dyDescent="0.25">
      <c r="A554" s="7" t="s">
        <v>2481</v>
      </c>
      <c r="B554" s="12">
        <v>637.024</v>
      </c>
      <c r="C554" s="12">
        <v>80.431300000000022</v>
      </c>
    </row>
    <row r="555" spans="1:3" x14ac:dyDescent="0.25">
      <c r="A555" s="7" t="s">
        <v>1643</v>
      </c>
      <c r="B555" s="12">
        <v>617.74199999999996</v>
      </c>
      <c r="C555" s="12">
        <v>191.84639999999996</v>
      </c>
    </row>
    <row r="556" spans="1:3" x14ac:dyDescent="0.25">
      <c r="A556" s="7" t="s">
        <v>4006</v>
      </c>
      <c r="B556" s="12">
        <v>615.93200000000002</v>
      </c>
      <c r="C556" s="12">
        <v>-73.834999999999951</v>
      </c>
    </row>
    <row r="557" spans="1:3" x14ac:dyDescent="0.25">
      <c r="A557" s="7" t="s">
        <v>4188</v>
      </c>
      <c r="B557" s="12">
        <v>609.98</v>
      </c>
      <c r="C557" s="12">
        <v>97.164099999999948</v>
      </c>
    </row>
    <row r="558" spans="1:3" x14ac:dyDescent="0.25">
      <c r="A558" s="7" t="s">
        <v>5207</v>
      </c>
      <c r="B558" s="12">
        <v>608.15800000000002</v>
      </c>
      <c r="C558" s="12">
        <v>183.93380000000005</v>
      </c>
    </row>
    <row r="559" spans="1:3" x14ac:dyDescent="0.25">
      <c r="A559" s="7" t="s">
        <v>3026</v>
      </c>
      <c r="B559" s="12">
        <v>606.23199999999997</v>
      </c>
      <c r="C559" s="12">
        <v>79.269799999999989</v>
      </c>
    </row>
    <row r="560" spans="1:3" x14ac:dyDescent="0.25">
      <c r="A560" s="7" t="s">
        <v>1987</v>
      </c>
      <c r="B560" s="12">
        <v>605.94800000000009</v>
      </c>
      <c r="C560" s="12">
        <v>135.85760000000002</v>
      </c>
    </row>
    <row r="561" spans="1:3" x14ac:dyDescent="0.25">
      <c r="A561" s="7" t="s">
        <v>1697</v>
      </c>
      <c r="B561" s="12">
        <v>593.55800000000011</v>
      </c>
      <c r="C561" s="12">
        <v>23.482399999999981</v>
      </c>
    </row>
    <row r="562" spans="1:3" x14ac:dyDescent="0.25">
      <c r="A562" s="7" t="s">
        <v>4793</v>
      </c>
      <c r="B562" s="12">
        <v>588.13800000000003</v>
      </c>
      <c r="C562" s="12">
        <v>185.41959999999995</v>
      </c>
    </row>
    <row r="563" spans="1:3" x14ac:dyDescent="0.25">
      <c r="A563" s="7" t="s">
        <v>6451</v>
      </c>
      <c r="B563" s="12">
        <v>588.00799999999992</v>
      </c>
      <c r="C563" s="12">
        <v>-20.382799999999982</v>
      </c>
    </row>
    <row r="564" spans="1:3" x14ac:dyDescent="0.25">
      <c r="A564" s="7" t="s">
        <v>4451</v>
      </c>
      <c r="B564" s="12">
        <v>587.91100000000006</v>
      </c>
      <c r="C564" s="12">
        <v>215.40270000000001</v>
      </c>
    </row>
    <row r="565" spans="1:3" x14ac:dyDescent="0.25">
      <c r="A565" s="7" t="s">
        <v>873</v>
      </c>
      <c r="B565" s="12">
        <v>583.6</v>
      </c>
      <c r="C565" s="12">
        <v>110.30799999999998</v>
      </c>
    </row>
    <row r="566" spans="1:3" x14ac:dyDescent="0.25">
      <c r="A566" s="7" t="s">
        <v>84</v>
      </c>
      <c r="B566" s="12">
        <v>572.02500000000009</v>
      </c>
      <c r="C566" s="12">
        <v>20.77619999999996</v>
      </c>
    </row>
    <row r="567" spans="1:3" x14ac:dyDescent="0.25">
      <c r="A567" s="7" t="s">
        <v>4171</v>
      </c>
      <c r="B567" s="12">
        <v>569.24400000000003</v>
      </c>
      <c r="C567" s="12">
        <v>132.25980000000001</v>
      </c>
    </row>
    <row r="568" spans="1:3" x14ac:dyDescent="0.25">
      <c r="A568" s="7" t="s">
        <v>2129</v>
      </c>
      <c r="B568" s="12">
        <v>568.83400000000017</v>
      </c>
      <c r="C568" s="12">
        <v>182.72169999999997</v>
      </c>
    </row>
    <row r="569" spans="1:3" x14ac:dyDescent="0.25">
      <c r="A569" s="7" t="s">
        <v>2753</v>
      </c>
      <c r="B569" s="12">
        <v>565.41800000000001</v>
      </c>
      <c r="C569" s="12">
        <v>119.42759999999998</v>
      </c>
    </row>
    <row r="570" spans="1:3" x14ac:dyDescent="0.25">
      <c r="A570" s="7" t="s">
        <v>8107</v>
      </c>
      <c r="B570" s="12">
        <v>563.93999999999994</v>
      </c>
      <c r="C570" s="12">
        <v>116.86799999999999</v>
      </c>
    </row>
    <row r="571" spans="1:3" x14ac:dyDescent="0.25">
      <c r="A571" s="7" t="s">
        <v>2494</v>
      </c>
      <c r="B571" s="12">
        <v>552.55999999999995</v>
      </c>
      <c r="C571" s="12">
        <v>0</v>
      </c>
    </row>
    <row r="572" spans="1:3" x14ac:dyDescent="0.25">
      <c r="A572" s="7" t="s">
        <v>2424</v>
      </c>
      <c r="B572" s="12">
        <v>550.64400000000001</v>
      </c>
      <c r="C572" s="12">
        <v>156.2593</v>
      </c>
    </row>
    <row r="573" spans="1:3" x14ac:dyDescent="0.25">
      <c r="A573" s="7" t="s">
        <v>3562</v>
      </c>
      <c r="B573" s="12">
        <v>547.21400000000006</v>
      </c>
      <c r="C573" s="12">
        <v>91.660599999999988</v>
      </c>
    </row>
    <row r="574" spans="1:3" x14ac:dyDescent="0.25">
      <c r="A574" s="7" t="s">
        <v>493</v>
      </c>
      <c r="B574" s="12">
        <v>541.46799999999996</v>
      </c>
      <c r="C574" s="12">
        <v>140.69689999999997</v>
      </c>
    </row>
    <row r="575" spans="1:3" x14ac:dyDescent="0.25">
      <c r="A575" s="7" t="s">
        <v>4728</v>
      </c>
      <c r="B575" s="12">
        <v>538.83400000000006</v>
      </c>
      <c r="C575" s="12">
        <v>124.09</v>
      </c>
    </row>
    <row r="576" spans="1:3" x14ac:dyDescent="0.25">
      <c r="A576" s="7" t="s">
        <v>3881</v>
      </c>
      <c r="B576" s="12">
        <v>536.33600000000001</v>
      </c>
      <c r="C576" s="12">
        <v>206.33299999999997</v>
      </c>
    </row>
    <row r="577" spans="1:3" x14ac:dyDescent="0.25">
      <c r="A577" s="7" t="s">
        <v>3724</v>
      </c>
      <c r="B577" s="12">
        <v>534.41800000000001</v>
      </c>
      <c r="C577" s="12">
        <v>34.27619999999996</v>
      </c>
    </row>
    <row r="578" spans="1:3" x14ac:dyDescent="0.25">
      <c r="A578" s="7" t="s">
        <v>7768</v>
      </c>
      <c r="B578" s="12">
        <v>532.178</v>
      </c>
      <c r="C578" s="12">
        <v>21.279399999999988</v>
      </c>
    </row>
    <row r="579" spans="1:3" x14ac:dyDescent="0.25">
      <c r="A579" s="7" t="s">
        <v>3960</v>
      </c>
      <c r="B579" s="12">
        <v>530.27199999999993</v>
      </c>
      <c r="C579" s="12">
        <v>-56.902399999999972</v>
      </c>
    </row>
    <row r="580" spans="1:3" x14ac:dyDescent="0.25">
      <c r="A580" s="7" t="s">
        <v>1426</v>
      </c>
      <c r="B580" s="12">
        <v>528.54600000000005</v>
      </c>
      <c r="C580" s="12">
        <v>76.887900000000002</v>
      </c>
    </row>
    <row r="581" spans="1:3" x14ac:dyDescent="0.25">
      <c r="A581" s="7" t="s">
        <v>3485</v>
      </c>
      <c r="B581" s="12">
        <v>526.09300000000007</v>
      </c>
      <c r="C581" s="12">
        <v>-168.50170000000008</v>
      </c>
    </row>
    <row r="582" spans="1:3" x14ac:dyDescent="0.25">
      <c r="A582" s="7" t="s">
        <v>7162</v>
      </c>
      <c r="B582" s="12">
        <v>519.9430000000001</v>
      </c>
      <c r="C582" s="12">
        <v>-391.01639999999998</v>
      </c>
    </row>
    <row r="583" spans="1:3" x14ac:dyDescent="0.25">
      <c r="A583" s="7" t="s">
        <v>2073</v>
      </c>
      <c r="B583" s="12">
        <v>519.7639999999999</v>
      </c>
      <c r="C583" s="12">
        <v>-93.099499999999978</v>
      </c>
    </row>
    <row r="584" spans="1:3" x14ac:dyDescent="0.25">
      <c r="A584" s="7" t="s">
        <v>462</v>
      </c>
      <c r="B584" s="12">
        <v>504.16400000000004</v>
      </c>
      <c r="C584" s="12">
        <v>82.999800000000022</v>
      </c>
    </row>
    <row r="585" spans="1:3" x14ac:dyDescent="0.25">
      <c r="A585" s="7" t="s">
        <v>6029</v>
      </c>
      <c r="B585" s="12">
        <v>502.68799999999999</v>
      </c>
      <c r="C585" s="12">
        <v>4.2909999999999968</v>
      </c>
    </row>
    <row r="586" spans="1:3" x14ac:dyDescent="0.25">
      <c r="A586" s="7" t="s">
        <v>3129</v>
      </c>
      <c r="B586" s="12">
        <v>501.57799999999992</v>
      </c>
      <c r="C586" s="12">
        <v>153.34429999999998</v>
      </c>
    </row>
    <row r="587" spans="1:3" x14ac:dyDescent="0.25">
      <c r="A587" s="7" t="s">
        <v>6355</v>
      </c>
      <c r="B587" s="12">
        <v>498.01000000000005</v>
      </c>
      <c r="C587" s="12">
        <v>77.312899999999942</v>
      </c>
    </row>
    <row r="588" spans="1:3" x14ac:dyDescent="0.25">
      <c r="A588" s="7" t="s">
        <v>8262</v>
      </c>
      <c r="B588" s="12">
        <v>492.20000000000005</v>
      </c>
      <c r="C588" s="12">
        <v>13.318399999999961</v>
      </c>
    </row>
    <row r="589" spans="1:3" x14ac:dyDescent="0.25">
      <c r="A589" s="7" t="s">
        <v>2429</v>
      </c>
      <c r="B589" s="12">
        <v>491.43999999999994</v>
      </c>
      <c r="C589" s="12">
        <v>63.301999999999971</v>
      </c>
    </row>
    <row r="590" spans="1:3" x14ac:dyDescent="0.25">
      <c r="A590" s="7" t="s">
        <v>5764</v>
      </c>
      <c r="B590" s="12">
        <v>489.476</v>
      </c>
      <c r="C590" s="12">
        <v>48.373599999999989</v>
      </c>
    </row>
    <row r="591" spans="1:3" x14ac:dyDescent="0.25">
      <c r="A591" s="7" t="s">
        <v>2068</v>
      </c>
      <c r="B591" s="12">
        <v>480.47399999999999</v>
      </c>
      <c r="C591" s="12">
        <v>-48.413199999999996</v>
      </c>
    </row>
    <row r="592" spans="1:3" x14ac:dyDescent="0.25">
      <c r="A592" s="7" t="s">
        <v>6319</v>
      </c>
      <c r="B592" s="12">
        <v>479.18800000000005</v>
      </c>
      <c r="C592" s="12">
        <v>67.895300000000006</v>
      </c>
    </row>
    <row r="593" spans="1:3" x14ac:dyDescent="0.25">
      <c r="A593" s="7" t="s">
        <v>2553</v>
      </c>
      <c r="B593" s="12">
        <v>467.89800000000002</v>
      </c>
      <c r="C593" s="12">
        <v>64.208399999999969</v>
      </c>
    </row>
    <row r="594" spans="1:3" x14ac:dyDescent="0.25">
      <c r="A594" s="7" t="s">
        <v>4891</v>
      </c>
      <c r="B594" s="12">
        <v>467.74199999999996</v>
      </c>
      <c r="C594" s="12">
        <v>-105.4958</v>
      </c>
    </row>
    <row r="595" spans="1:3" x14ac:dyDescent="0.25">
      <c r="A595" s="7" t="s">
        <v>4330</v>
      </c>
      <c r="B595" s="12">
        <v>465.976</v>
      </c>
      <c r="C595" s="12">
        <v>-23.730000000000004</v>
      </c>
    </row>
    <row r="596" spans="1:3" x14ac:dyDescent="0.25">
      <c r="A596" s="7" t="s">
        <v>1501</v>
      </c>
      <c r="B596" s="12">
        <v>465.06</v>
      </c>
      <c r="C596" s="12">
        <v>169.09</v>
      </c>
    </row>
    <row r="597" spans="1:3" x14ac:dyDescent="0.25">
      <c r="A597" s="7" t="s">
        <v>4642</v>
      </c>
      <c r="B597" s="12">
        <v>456.43</v>
      </c>
      <c r="C597" s="12">
        <v>100.44719999999997</v>
      </c>
    </row>
    <row r="598" spans="1:3" x14ac:dyDescent="0.25">
      <c r="A598" s="7" t="s">
        <v>2400</v>
      </c>
      <c r="B598" s="12">
        <v>439.51600000000008</v>
      </c>
      <c r="C598" s="12">
        <v>79.177799999999962</v>
      </c>
    </row>
    <row r="599" spans="1:3" x14ac:dyDescent="0.25">
      <c r="A599" s="7" t="s">
        <v>3057</v>
      </c>
      <c r="B599" s="12">
        <v>431.90600000000001</v>
      </c>
      <c r="C599" s="12">
        <v>21.524400000000018</v>
      </c>
    </row>
    <row r="600" spans="1:3" x14ac:dyDescent="0.25">
      <c r="A600" s="7" t="s">
        <v>3599</v>
      </c>
      <c r="B600" s="12">
        <v>422.89400000000001</v>
      </c>
      <c r="C600" s="12">
        <v>-19.933</v>
      </c>
    </row>
    <row r="601" spans="1:3" x14ac:dyDescent="0.25">
      <c r="A601" s="7" t="s">
        <v>1953</v>
      </c>
      <c r="B601" s="12">
        <v>422.42200000000003</v>
      </c>
      <c r="C601" s="12">
        <v>75.348899999999972</v>
      </c>
    </row>
    <row r="602" spans="1:3" x14ac:dyDescent="0.25">
      <c r="A602" s="7" t="s">
        <v>5561</v>
      </c>
      <c r="B602" s="12">
        <v>421.40000000000003</v>
      </c>
      <c r="C602" s="12">
        <v>115.71680000000001</v>
      </c>
    </row>
    <row r="603" spans="1:3" x14ac:dyDescent="0.25">
      <c r="A603" s="7" t="s">
        <v>1853</v>
      </c>
      <c r="B603" s="12">
        <v>416.27199999999999</v>
      </c>
      <c r="C603" s="12">
        <v>141.72669999999999</v>
      </c>
    </row>
    <row r="604" spans="1:3" x14ac:dyDescent="0.25">
      <c r="A604" s="7" t="s">
        <v>3994</v>
      </c>
      <c r="B604" s="12">
        <v>409.25600000000003</v>
      </c>
      <c r="C604" s="12">
        <v>-11.633300000000061</v>
      </c>
    </row>
    <row r="605" spans="1:3" x14ac:dyDescent="0.25">
      <c r="A605" s="7" t="s">
        <v>6928</v>
      </c>
      <c r="B605" s="12">
        <v>403.28600000000006</v>
      </c>
      <c r="C605" s="12">
        <v>37.999800000000008</v>
      </c>
    </row>
    <row r="606" spans="1:3" x14ac:dyDescent="0.25">
      <c r="A606" s="7" t="s">
        <v>2921</v>
      </c>
      <c r="B606" s="12">
        <v>400.43600000000004</v>
      </c>
      <c r="C606" s="12">
        <v>-3.67560000000001</v>
      </c>
    </row>
    <row r="607" spans="1:3" x14ac:dyDescent="0.25">
      <c r="A607" s="7" t="s">
        <v>4837</v>
      </c>
      <c r="B607" s="12">
        <v>396.108</v>
      </c>
      <c r="C607" s="12">
        <v>87.854400000000012</v>
      </c>
    </row>
    <row r="608" spans="1:3" x14ac:dyDescent="0.25">
      <c r="A608" s="7" t="s">
        <v>5131</v>
      </c>
      <c r="B608" s="12">
        <v>385.05399999999997</v>
      </c>
      <c r="C608" s="12">
        <v>118.46099999999998</v>
      </c>
    </row>
    <row r="609" spans="1:3" x14ac:dyDescent="0.25">
      <c r="A609" s="7" t="s">
        <v>786</v>
      </c>
      <c r="B609" s="12">
        <v>380.3</v>
      </c>
      <c r="C609" s="12">
        <v>42.205199999999984</v>
      </c>
    </row>
    <row r="610" spans="1:3" x14ac:dyDescent="0.25">
      <c r="A610" s="7" t="s">
        <v>5942</v>
      </c>
      <c r="B610" s="12">
        <v>375.71</v>
      </c>
      <c r="C610" s="12">
        <v>131.88809999999998</v>
      </c>
    </row>
    <row r="611" spans="1:3" x14ac:dyDescent="0.25">
      <c r="A611" s="7" t="s">
        <v>3917</v>
      </c>
      <c r="B611" s="12">
        <v>369.74</v>
      </c>
      <c r="C611" s="12">
        <v>-7.5146000000000299</v>
      </c>
    </row>
    <row r="612" spans="1:3" x14ac:dyDescent="0.25">
      <c r="A612" s="7" t="s">
        <v>447</v>
      </c>
      <c r="B612" s="12">
        <v>365.96200000000005</v>
      </c>
      <c r="C612" s="12">
        <v>8.4129999999999967</v>
      </c>
    </row>
    <row r="613" spans="1:3" x14ac:dyDescent="0.25">
      <c r="A613" s="7" t="s">
        <v>5166</v>
      </c>
      <c r="B613" s="12">
        <v>364.41</v>
      </c>
      <c r="C613" s="12">
        <v>110.12530000000001</v>
      </c>
    </row>
    <row r="614" spans="1:3" x14ac:dyDescent="0.25">
      <c r="A614" s="7" t="s">
        <v>7012</v>
      </c>
      <c r="B614" s="12">
        <v>364.27199999999993</v>
      </c>
      <c r="C614" s="12">
        <v>171.44400000000002</v>
      </c>
    </row>
    <row r="615" spans="1:3" x14ac:dyDescent="0.25">
      <c r="A615" s="7" t="s">
        <v>909</v>
      </c>
      <c r="B615" s="12">
        <v>358.56200000000001</v>
      </c>
      <c r="C615" s="12">
        <v>97.873299999999972</v>
      </c>
    </row>
    <row r="616" spans="1:3" x14ac:dyDescent="0.25">
      <c r="A616" s="7" t="s">
        <v>5754</v>
      </c>
      <c r="B616" s="12">
        <v>358.51600000000002</v>
      </c>
      <c r="C616" s="12">
        <v>-14.255300000000037</v>
      </c>
    </row>
    <row r="617" spans="1:3" x14ac:dyDescent="0.25">
      <c r="A617" s="7" t="s">
        <v>1166</v>
      </c>
      <c r="B617" s="12">
        <v>357.58199999999999</v>
      </c>
      <c r="C617" s="12">
        <v>108.98160000000001</v>
      </c>
    </row>
    <row r="618" spans="1:3" x14ac:dyDescent="0.25">
      <c r="A618" s="7" t="s">
        <v>6808</v>
      </c>
      <c r="B618" s="12">
        <v>355.12599999999998</v>
      </c>
      <c r="C618" s="12">
        <v>17.824699999999961</v>
      </c>
    </row>
    <row r="619" spans="1:3" x14ac:dyDescent="0.25">
      <c r="A619" s="7" t="s">
        <v>4524</v>
      </c>
      <c r="B619" s="12">
        <v>354.66399999999999</v>
      </c>
      <c r="C619" s="12">
        <v>32.807199999999959</v>
      </c>
    </row>
    <row r="620" spans="1:3" x14ac:dyDescent="0.25">
      <c r="A620" s="7" t="s">
        <v>2486</v>
      </c>
      <c r="B620" s="12">
        <v>352.61400000000003</v>
      </c>
      <c r="C620" s="12">
        <v>111.2706</v>
      </c>
    </row>
    <row r="621" spans="1:3" x14ac:dyDescent="0.25">
      <c r="A621" s="7" t="s">
        <v>1079</v>
      </c>
      <c r="B621" s="12">
        <v>351.20800000000003</v>
      </c>
      <c r="C621" s="12">
        <v>112.95859999999996</v>
      </c>
    </row>
    <row r="622" spans="1:3" x14ac:dyDescent="0.25">
      <c r="A622" s="7" t="s">
        <v>5679</v>
      </c>
      <c r="B622" s="12">
        <v>349.20399999999995</v>
      </c>
      <c r="C622" s="12">
        <v>164.3518</v>
      </c>
    </row>
    <row r="623" spans="1:3" x14ac:dyDescent="0.25">
      <c r="A623" s="7" t="s">
        <v>5414</v>
      </c>
      <c r="B623" s="12">
        <v>344.21319999999997</v>
      </c>
      <c r="C623" s="12">
        <v>0.61329999999998774</v>
      </c>
    </row>
    <row r="624" spans="1:3" x14ac:dyDescent="0.25">
      <c r="A624" s="7" t="s">
        <v>2087</v>
      </c>
      <c r="B624" s="12">
        <v>344.08000000000004</v>
      </c>
      <c r="C624" s="12">
        <v>69.667200000000008</v>
      </c>
    </row>
    <row r="625" spans="1:3" x14ac:dyDescent="0.25">
      <c r="A625" s="7" t="s">
        <v>660</v>
      </c>
      <c r="B625" s="12">
        <v>343.791</v>
      </c>
      <c r="C625" s="12">
        <v>105.44239999999999</v>
      </c>
    </row>
    <row r="626" spans="1:3" x14ac:dyDescent="0.25">
      <c r="A626" s="7" t="s">
        <v>5464</v>
      </c>
      <c r="B626" s="12">
        <v>337.81800000000004</v>
      </c>
      <c r="C626" s="12">
        <v>-74.30619999999999</v>
      </c>
    </row>
    <row r="627" spans="1:3" x14ac:dyDescent="0.25">
      <c r="A627" s="7" t="s">
        <v>4002</v>
      </c>
      <c r="B627" s="12">
        <v>337.80400000000003</v>
      </c>
      <c r="C627" s="12">
        <v>76.471199999999982</v>
      </c>
    </row>
    <row r="628" spans="1:3" x14ac:dyDescent="0.25">
      <c r="A628" s="7" t="s">
        <v>76</v>
      </c>
      <c r="B628" s="12">
        <v>337.00599999999997</v>
      </c>
      <c r="C628" s="12">
        <v>113.17909999999998</v>
      </c>
    </row>
    <row r="629" spans="1:3" x14ac:dyDescent="0.25">
      <c r="A629" s="7" t="s">
        <v>4221</v>
      </c>
      <c r="B629" s="12">
        <v>331.13</v>
      </c>
      <c r="C629" s="12">
        <v>124.92960000000001</v>
      </c>
    </row>
    <row r="630" spans="1:3" x14ac:dyDescent="0.25">
      <c r="A630" s="7" t="s">
        <v>6206</v>
      </c>
      <c r="B630" s="12">
        <v>326.48</v>
      </c>
      <c r="C630" s="12">
        <v>-22.850100000000001</v>
      </c>
    </row>
    <row r="631" spans="1:3" x14ac:dyDescent="0.25">
      <c r="A631" s="7" t="s">
        <v>7654</v>
      </c>
      <c r="B631" s="12">
        <v>324.74400000000003</v>
      </c>
      <c r="C631" s="12">
        <v>-77.126699999999971</v>
      </c>
    </row>
    <row r="632" spans="1:3" x14ac:dyDescent="0.25">
      <c r="A632" s="7" t="s">
        <v>1041</v>
      </c>
      <c r="B632" s="12">
        <v>322.94000000000005</v>
      </c>
      <c r="C632" s="12">
        <v>112.38070000000002</v>
      </c>
    </row>
    <row r="633" spans="1:3" x14ac:dyDescent="0.25">
      <c r="A633" s="7" t="s">
        <v>7240</v>
      </c>
      <c r="B633" s="12">
        <v>312.13800000000003</v>
      </c>
      <c r="C633" s="12">
        <v>53.616499999999995</v>
      </c>
    </row>
    <row r="634" spans="1:3" x14ac:dyDescent="0.25">
      <c r="A634" s="7" t="s">
        <v>2845</v>
      </c>
      <c r="B634" s="12">
        <v>311.13</v>
      </c>
      <c r="C634" s="12">
        <v>147.7912</v>
      </c>
    </row>
    <row r="635" spans="1:3" x14ac:dyDescent="0.25">
      <c r="A635" s="7" t="s">
        <v>3004</v>
      </c>
      <c r="B635" s="12">
        <v>310.54800000000006</v>
      </c>
      <c r="C635" s="12">
        <v>90.494</v>
      </c>
    </row>
    <row r="636" spans="1:3" x14ac:dyDescent="0.25">
      <c r="A636" s="7" t="s">
        <v>6147</v>
      </c>
      <c r="B636" s="12">
        <v>303.94799999999998</v>
      </c>
      <c r="C636" s="12">
        <v>113.12039999999999</v>
      </c>
    </row>
    <row r="637" spans="1:3" x14ac:dyDescent="0.25">
      <c r="A637" s="7" t="s">
        <v>5515</v>
      </c>
      <c r="B637" s="12">
        <v>290.62400000000002</v>
      </c>
      <c r="C637" s="12">
        <v>42.371000000000009</v>
      </c>
    </row>
    <row r="638" spans="1:3" x14ac:dyDescent="0.25">
      <c r="A638" s="7" t="s">
        <v>4950</v>
      </c>
      <c r="B638" s="12">
        <v>289.07400000000001</v>
      </c>
      <c r="C638" s="12">
        <v>19.339500000000022</v>
      </c>
    </row>
    <row r="639" spans="1:3" x14ac:dyDescent="0.25">
      <c r="A639" s="7" t="s">
        <v>4492</v>
      </c>
      <c r="B639" s="12">
        <v>289.00800000000004</v>
      </c>
      <c r="C639" s="12">
        <v>37.74</v>
      </c>
    </row>
    <row r="640" spans="1:3" x14ac:dyDescent="0.25">
      <c r="A640" s="7" t="s">
        <v>6090</v>
      </c>
      <c r="B640" s="12">
        <v>287.916</v>
      </c>
      <c r="C640" s="12">
        <v>-43.519200000000012</v>
      </c>
    </row>
    <row r="641" spans="1:3" x14ac:dyDescent="0.25">
      <c r="A641" s="7" t="s">
        <v>2249</v>
      </c>
      <c r="B641" s="12">
        <v>280.85599999999999</v>
      </c>
      <c r="C641" s="12">
        <v>17.664700000000018</v>
      </c>
    </row>
    <row r="642" spans="1:3" x14ac:dyDescent="0.25">
      <c r="A642" s="7" t="s">
        <v>8373</v>
      </c>
      <c r="B642" s="12">
        <v>280.63200000000006</v>
      </c>
      <c r="C642" s="12">
        <v>31.175699999999985</v>
      </c>
    </row>
    <row r="643" spans="1:3" x14ac:dyDescent="0.25">
      <c r="A643" s="7" t="s">
        <v>6835</v>
      </c>
      <c r="B643" s="12">
        <v>279.26799999999997</v>
      </c>
      <c r="C643" s="12">
        <v>12.579499999999998</v>
      </c>
    </row>
    <row r="644" spans="1:3" x14ac:dyDescent="0.25">
      <c r="A644" s="7" t="s">
        <v>2745</v>
      </c>
      <c r="B644" s="12">
        <v>278.74400000000003</v>
      </c>
      <c r="C644" s="12">
        <v>46.961600000000004</v>
      </c>
    </row>
    <row r="645" spans="1:3" x14ac:dyDescent="0.25">
      <c r="A645" s="7" t="s">
        <v>2618</v>
      </c>
      <c r="B645" s="12">
        <v>277.70999999999998</v>
      </c>
      <c r="C645" s="12">
        <v>39.228300000000004</v>
      </c>
    </row>
    <row r="646" spans="1:3" x14ac:dyDescent="0.25">
      <c r="A646" s="7" t="s">
        <v>7927</v>
      </c>
      <c r="B646" s="12">
        <v>274.20000000000005</v>
      </c>
      <c r="C646" s="12">
        <v>112.422</v>
      </c>
    </row>
    <row r="647" spans="1:3" x14ac:dyDescent="0.25">
      <c r="A647" s="7" t="s">
        <v>4915</v>
      </c>
      <c r="B647" s="12">
        <v>272.17999999999995</v>
      </c>
      <c r="C647" s="12">
        <v>69.953199999999995</v>
      </c>
    </row>
    <row r="648" spans="1:3" x14ac:dyDescent="0.25">
      <c r="A648" s="7" t="s">
        <v>1087</v>
      </c>
      <c r="B648" s="12">
        <v>263.90200000000004</v>
      </c>
      <c r="C648" s="12">
        <v>71.891099999999994</v>
      </c>
    </row>
    <row r="649" spans="1:3" x14ac:dyDescent="0.25">
      <c r="A649" s="7" t="s">
        <v>1788</v>
      </c>
      <c r="B649" s="12">
        <v>258.57600000000002</v>
      </c>
      <c r="C649" s="12">
        <v>75.999000000000024</v>
      </c>
    </row>
    <row r="650" spans="1:3" x14ac:dyDescent="0.25">
      <c r="A650" s="7" t="s">
        <v>3503</v>
      </c>
      <c r="B650" s="12">
        <v>258.27999999999997</v>
      </c>
      <c r="C650" s="12">
        <v>106.96629999999999</v>
      </c>
    </row>
    <row r="651" spans="1:3" x14ac:dyDescent="0.25">
      <c r="A651" s="7" t="s">
        <v>6214</v>
      </c>
      <c r="B651" s="12">
        <v>257.52999999999997</v>
      </c>
      <c r="C651" s="12">
        <v>53.656400000000005</v>
      </c>
    </row>
    <row r="652" spans="1:3" x14ac:dyDescent="0.25">
      <c r="A652" s="7" t="s">
        <v>2813</v>
      </c>
      <c r="B652" s="12">
        <v>257.16200000000003</v>
      </c>
      <c r="C652" s="12">
        <v>50.081899999999976</v>
      </c>
    </row>
    <row r="653" spans="1:3" x14ac:dyDescent="0.25">
      <c r="A653" s="7" t="s">
        <v>2012</v>
      </c>
      <c r="B653" s="12">
        <v>253.60900000000001</v>
      </c>
      <c r="C653" s="12">
        <v>-42.866399999999999</v>
      </c>
    </row>
    <row r="654" spans="1:3" x14ac:dyDescent="0.25">
      <c r="A654" s="7" t="s">
        <v>7345</v>
      </c>
      <c r="B654" s="12">
        <v>248.82</v>
      </c>
      <c r="C654" s="12">
        <v>84.427199999999999</v>
      </c>
    </row>
    <row r="655" spans="1:3" x14ac:dyDescent="0.25">
      <c r="A655" s="7" t="s">
        <v>2853</v>
      </c>
      <c r="B655" s="12">
        <v>246.20799999999997</v>
      </c>
      <c r="C655" s="12">
        <v>45.447799999999994</v>
      </c>
    </row>
    <row r="656" spans="1:3" x14ac:dyDescent="0.25">
      <c r="A656" s="7" t="s">
        <v>7807</v>
      </c>
      <c r="B656" s="12">
        <v>239.37199999999996</v>
      </c>
      <c r="C656" s="12">
        <v>-23.93719999999999</v>
      </c>
    </row>
    <row r="657" spans="1:3" x14ac:dyDescent="0.25">
      <c r="A657" s="7" t="s">
        <v>1934</v>
      </c>
      <c r="B657" s="12">
        <v>236.72199999999998</v>
      </c>
      <c r="C657" s="12">
        <v>28.798400000000001</v>
      </c>
    </row>
    <row r="658" spans="1:3" x14ac:dyDescent="0.25">
      <c r="A658" s="7" t="s">
        <v>4209</v>
      </c>
      <c r="B658" s="12">
        <v>229.25400000000005</v>
      </c>
      <c r="C658" s="12">
        <v>37.049400000000006</v>
      </c>
    </row>
    <row r="659" spans="1:3" x14ac:dyDescent="0.25">
      <c r="A659" s="7" t="s">
        <v>3212</v>
      </c>
      <c r="B659" s="12">
        <v>219.73599999999999</v>
      </c>
      <c r="C659" s="12">
        <v>-47.471000000000011</v>
      </c>
    </row>
    <row r="660" spans="1:3" x14ac:dyDescent="0.25">
      <c r="A660" s="7" t="s">
        <v>5549</v>
      </c>
      <c r="B660" s="12">
        <v>216.63600000000002</v>
      </c>
      <c r="C660" s="12">
        <v>15.664499999999997</v>
      </c>
    </row>
    <row r="661" spans="1:3" x14ac:dyDescent="0.25">
      <c r="A661" s="7" t="s">
        <v>6866</v>
      </c>
      <c r="B661" s="12">
        <v>214.46900000000005</v>
      </c>
      <c r="C661" s="12">
        <v>-243.62759999999992</v>
      </c>
    </row>
    <row r="662" spans="1:3" x14ac:dyDescent="0.25">
      <c r="A662" s="7" t="s">
        <v>6677</v>
      </c>
      <c r="B662" s="12">
        <v>212.66</v>
      </c>
      <c r="C662" s="12">
        <v>58.913000000000004</v>
      </c>
    </row>
    <row r="663" spans="1:3" x14ac:dyDescent="0.25">
      <c r="A663" s="7" t="s">
        <v>6063</v>
      </c>
      <c r="B663" s="12">
        <v>204.42600000000002</v>
      </c>
      <c r="C663" s="12">
        <v>70.265900000000002</v>
      </c>
    </row>
    <row r="664" spans="1:3" x14ac:dyDescent="0.25">
      <c r="A664" s="7" t="s">
        <v>93</v>
      </c>
      <c r="B664" s="12">
        <v>203.87599999999998</v>
      </c>
      <c r="C664" s="12">
        <v>58.508899999999997</v>
      </c>
    </row>
    <row r="665" spans="1:3" x14ac:dyDescent="0.25">
      <c r="A665" s="7" t="s">
        <v>4362</v>
      </c>
      <c r="B665" s="12">
        <v>200.26999999999998</v>
      </c>
      <c r="C665" s="12">
        <v>68.06819999999999</v>
      </c>
    </row>
    <row r="666" spans="1:3" x14ac:dyDescent="0.25">
      <c r="A666" s="7" t="s">
        <v>6565</v>
      </c>
      <c r="B666" s="12">
        <v>195.578</v>
      </c>
      <c r="C666" s="12">
        <v>28.128699999999998</v>
      </c>
    </row>
    <row r="667" spans="1:3" x14ac:dyDescent="0.25">
      <c r="A667" s="7" t="s">
        <v>5198</v>
      </c>
      <c r="B667" s="12">
        <v>192.77999999999997</v>
      </c>
      <c r="C667" s="12">
        <v>7.4023999999999921</v>
      </c>
    </row>
    <row r="668" spans="1:3" x14ac:dyDescent="0.25">
      <c r="A668" s="7" t="s">
        <v>3284</v>
      </c>
      <c r="B668" s="12">
        <v>191.88</v>
      </c>
      <c r="C668" s="12">
        <v>19.188000000000002</v>
      </c>
    </row>
    <row r="669" spans="1:3" x14ac:dyDescent="0.25">
      <c r="A669" s="7" t="s">
        <v>2949</v>
      </c>
      <c r="B669" s="12">
        <v>190.25800000000001</v>
      </c>
      <c r="C669" s="12">
        <v>-8.7002000000000042</v>
      </c>
    </row>
    <row r="670" spans="1:3" x14ac:dyDescent="0.25">
      <c r="A670" s="7" t="s">
        <v>2972</v>
      </c>
      <c r="B670" s="12">
        <v>188.63600000000002</v>
      </c>
      <c r="C670" s="12">
        <v>19.2423</v>
      </c>
    </row>
    <row r="671" spans="1:3" x14ac:dyDescent="0.25">
      <c r="A671" s="7" t="s">
        <v>7231</v>
      </c>
      <c r="B671" s="12">
        <v>186.54</v>
      </c>
      <c r="C671" s="12">
        <v>50.365800000000007</v>
      </c>
    </row>
    <row r="672" spans="1:3" x14ac:dyDescent="0.25">
      <c r="A672" s="7" t="s">
        <v>1711</v>
      </c>
      <c r="B672" s="12">
        <v>185.88</v>
      </c>
      <c r="C672" s="12">
        <v>50.187599999999996</v>
      </c>
    </row>
    <row r="673" spans="1:3" x14ac:dyDescent="0.25">
      <c r="A673" s="7" t="s">
        <v>6266</v>
      </c>
      <c r="B673" s="12">
        <v>185.72800000000001</v>
      </c>
      <c r="C673" s="12">
        <v>58.445199999999986</v>
      </c>
    </row>
    <row r="674" spans="1:3" x14ac:dyDescent="0.25">
      <c r="A674" s="7" t="s">
        <v>2172</v>
      </c>
      <c r="B674" s="12">
        <v>184.321</v>
      </c>
      <c r="C674" s="12">
        <v>-18.745000000000012</v>
      </c>
    </row>
    <row r="675" spans="1:3" x14ac:dyDescent="0.25">
      <c r="A675" s="7" t="s">
        <v>4356</v>
      </c>
      <c r="B675" s="12">
        <v>174.35600000000002</v>
      </c>
      <c r="C675" s="12">
        <v>62.4848</v>
      </c>
    </row>
    <row r="676" spans="1:3" x14ac:dyDescent="0.25">
      <c r="A676" s="7" t="s">
        <v>2802</v>
      </c>
      <c r="B676" s="12">
        <v>173.68100000000004</v>
      </c>
      <c r="C676" s="12">
        <v>-32.582700000000003</v>
      </c>
    </row>
    <row r="677" spans="1:3" x14ac:dyDescent="0.25">
      <c r="A677" s="7" t="s">
        <v>7951</v>
      </c>
      <c r="B677" s="12">
        <v>168.57999999999998</v>
      </c>
      <c r="C677" s="12">
        <v>80.243599999999986</v>
      </c>
    </row>
    <row r="678" spans="1:3" x14ac:dyDescent="0.25">
      <c r="A678" s="7" t="s">
        <v>183</v>
      </c>
      <c r="B678" s="12">
        <v>166.94</v>
      </c>
      <c r="C678" s="12">
        <v>43.328300000000006</v>
      </c>
    </row>
    <row r="679" spans="1:3" x14ac:dyDescent="0.25">
      <c r="A679" s="7" t="s">
        <v>6814</v>
      </c>
      <c r="B679" s="12">
        <v>161.28</v>
      </c>
      <c r="C679" s="12">
        <v>12.095999999999997</v>
      </c>
    </row>
    <row r="680" spans="1:3" x14ac:dyDescent="0.25">
      <c r="A680" s="7" t="s">
        <v>4467</v>
      </c>
      <c r="B680" s="12">
        <v>159.07300000000004</v>
      </c>
      <c r="C680" s="12">
        <v>-136.4092</v>
      </c>
    </row>
    <row r="681" spans="1:3" x14ac:dyDescent="0.25">
      <c r="A681" s="7" t="s">
        <v>1532</v>
      </c>
      <c r="B681" s="12">
        <v>157.75</v>
      </c>
      <c r="C681" s="12">
        <v>12.899799999999983</v>
      </c>
    </row>
    <row r="682" spans="1:3" x14ac:dyDescent="0.25">
      <c r="A682" s="7" t="s">
        <v>1686</v>
      </c>
      <c r="B682" s="12">
        <v>155.51600000000002</v>
      </c>
      <c r="C682" s="12">
        <v>47.5642</v>
      </c>
    </row>
    <row r="683" spans="1:3" x14ac:dyDescent="0.25">
      <c r="A683" s="7" t="s">
        <v>7150</v>
      </c>
      <c r="B683" s="12">
        <v>155.392</v>
      </c>
      <c r="C683" s="12">
        <v>-12.021800000000017</v>
      </c>
    </row>
    <row r="684" spans="1:3" x14ac:dyDescent="0.25">
      <c r="A684" s="7" t="s">
        <v>1576</v>
      </c>
      <c r="B684" s="12">
        <v>155.31</v>
      </c>
      <c r="C684" s="12">
        <v>62.30380000000001</v>
      </c>
    </row>
    <row r="685" spans="1:3" x14ac:dyDescent="0.25">
      <c r="A685" s="7" t="s">
        <v>6349</v>
      </c>
      <c r="B685" s="12">
        <v>151.96</v>
      </c>
      <c r="C685" s="12">
        <v>41.5092</v>
      </c>
    </row>
    <row r="686" spans="1:3" x14ac:dyDescent="0.25">
      <c r="A686" s="7" t="s">
        <v>3667</v>
      </c>
      <c r="B686" s="12">
        <v>149.15800000000002</v>
      </c>
      <c r="C686" s="12">
        <v>-71.899399999999986</v>
      </c>
    </row>
    <row r="687" spans="1:3" x14ac:dyDescent="0.25">
      <c r="A687" s="7" t="s">
        <v>5439</v>
      </c>
      <c r="B687" s="12">
        <v>142.29599999999999</v>
      </c>
      <c r="C687" s="12">
        <v>45.068799999999996</v>
      </c>
    </row>
    <row r="688" spans="1:3" x14ac:dyDescent="0.25">
      <c r="A688" s="7" t="s">
        <v>3746</v>
      </c>
      <c r="B688" s="12">
        <v>140.512</v>
      </c>
      <c r="C688" s="12">
        <v>52.157799999999995</v>
      </c>
    </row>
    <row r="689" spans="1:3" x14ac:dyDescent="0.25">
      <c r="A689" s="7" t="s">
        <v>5817</v>
      </c>
      <c r="B689" s="12">
        <v>140.37200000000001</v>
      </c>
      <c r="C689" s="12">
        <v>31.563299999999991</v>
      </c>
    </row>
    <row r="690" spans="1:3" x14ac:dyDescent="0.25">
      <c r="A690" s="7" t="s">
        <v>615</v>
      </c>
      <c r="B690" s="12">
        <v>133.672</v>
      </c>
      <c r="C690" s="12">
        <v>30.679200000000002</v>
      </c>
    </row>
    <row r="691" spans="1:3" x14ac:dyDescent="0.25">
      <c r="A691" s="7" t="s">
        <v>778</v>
      </c>
      <c r="B691" s="12">
        <v>129.83199999999999</v>
      </c>
      <c r="C691" s="12">
        <v>-33.338200000000022</v>
      </c>
    </row>
    <row r="692" spans="1:3" x14ac:dyDescent="0.25">
      <c r="A692" s="7" t="s">
        <v>1607</v>
      </c>
      <c r="B692" s="12">
        <v>129.66399999999999</v>
      </c>
      <c r="C692" s="12">
        <v>48.204799999999992</v>
      </c>
    </row>
    <row r="693" spans="1:3" x14ac:dyDescent="0.25">
      <c r="A693" s="7" t="s">
        <v>2082</v>
      </c>
      <c r="B693" s="12">
        <v>126.08899999999998</v>
      </c>
      <c r="C693" s="12">
        <v>-11.706400000000011</v>
      </c>
    </row>
    <row r="694" spans="1:3" x14ac:dyDescent="0.25">
      <c r="A694" s="7" t="s">
        <v>2850</v>
      </c>
      <c r="B694" s="12">
        <v>124.75</v>
      </c>
      <c r="C694" s="12">
        <v>57.384999999999991</v>
      </c>
    </row>
    <row r="695" spans="1:3" x14ac:dyDescent="0.25">
      <c r="A695" s="7" t="s">
        <v>1767</v>
      </c>
      <c r="B695" s="12">
        <v>124.28</v>
      </c>
      <c r="C695" s="12">
        <v>27.115399999999994</v>
      </c>
    </row>
    <row r="696" spans="1:3" x14ac:dyDescent="0.25">
      <c r="A696" s="7" t="s">
        <v>4195</v>
      </c>
      <c r="B696" s="12">
        <v>124.056</v>
      </c>
      <c r="C696" s="12">
        <v>13.7547</v>
      </c>
    </row>
    <row r="697" spans="1:3" x14ac:dyDescent="0.25">
      <c r="A697" s="7" t="s">
        <v>7363</v>
      </c>
      <c r="B697" s="12">
        <v>123.89</v>
      </c>
      <c r="C697" s="12">
        <v>25.459699999999998</v>
      </c>
    </row>
    <row r="698" spans="1:3" x14ac:dyDescent="0.25">
      <c r="A698" s="7" t="s">
        <v>8140</v>
      </c>
      <c r="B698" s="12">
        <v>121.78</v>
      </c>
      <c r="C698" s="12">
        <v>30.444999999999993</v>
      </c>
    </row>
    <row r="699" spans="1:3" x14ac:dyDescent="0.25">
      <c r="A699" s="7" t="s">
        <v>5644</v>
      </c>
      <c r="B699" s="12">
        <v>121.554</v>
      </c>
      <c r="C699" s="12">
        <v>44.723399999999998</v>
      </c>
    </row>
    <row r="700" spans="1:3" x14ac:dyDescent="0.25">
      <c r="A700" s="7" t="s">
        <v>7043</v>
      </c>
      <c r="B700" s="12">
        <v>116.96</v>
      </c>
      <c r="C700" s="12">
        <v>36.040199999999984</v>
      </c>
    </row>
    <row r="701" spans="1:3" x14ac:dyDescent="0.25">
      <c r="A701" s="7" t="s">
        <v>4517</v>
      </c>
      <c r="B701" s="12">
        <v>116.4</v>
      </c>
      <c r="C701" s="12">
        <v>32.527199999999993</v>
      </c>
    </row>
    <row r="702" spans="1:3" x14ac:dyDescent="0.25">
      <c r="A702" s="7" t="s">
        <v>7527</v>
      </c>
      <c r="B702" s="12">
        <v>114.22</v>
      </c>
      <c r="C702" s="12">
        <v>38.029399999999995</v>
      </c>
    </row>
    <row r="703" spans="1:3" x14ac:dyDescent="0.25">
      <c r="A703" s="7" t="s">
        <v>8381</v>
      </c>
      <c r="B703" s="12">
        <v>113.94400000000002</v>
      </c>
      <c r="C703" s="12">
        <v>9.8958999999999975</v>
      </c>
    </row>
    <row r="704" spans="1:3" x14ac:dyDescent="0.25">
      <c r="A704" s="7" t="s">
        <v>715</v>
      </c>
      <c r="B704" s="12">
        <v>113.83199999999999</v>
      </c>
      <c r="C704" s="12">
        <v>33.870600000000003</v>
      </c>
    </row>
    <row r="705" spans="1:3" x14ac:dyDescent="0.25">
      <c r="A705" s="7" t="s">
        <v>7462</v>
      </c>
      <c r="B705" s="12">
        <v>111.79</v>
      </c>
      <c r="C705" s="12">
        <v>43.598100000000002</v>
      </c>
    </row>
    <row r="706" spans="1:3" x14ac:dyDescent="0.25">
      <c r="A706" s="7" t="s">
        <v>706</v>
      </c>
      <c r="B706" s="12">
        <v>108.42</v>
      </c>
      <c r="C706" s="12">
        <v>-37.943199999999997</v>
      </c>
    </row>
    <row r="707" spans="1:3" x14ac:dyDescent="0.25">
      <c r="A707" s="7" t="s">
        <v>188</v>
      </c>
      <c r="B707" s="12">
        <v>106.93</v>
      </c>
      <c r="C707" s="12">
        <v>46.2149</v>
      </c>
    </row>
    <row r="708" spans="1:3" x14ac:dyDescent="0.25">
      <c r="A708" s="7" t="s">
        <v>1899</v>
      </c>
      <c r="B708" s="12">
        <v>106.02079999999999</v>
      </c>
      <c r="C708" s="12">
        <v>-8.8791999999999973</v>
      </c>
    </row>
    <row r="709" spans="1:3" x14ac:dyDescent="0.25">
      <c r="A709" s="7" t="s">
        <v>2856</v>
      </c>
      <c r="B709" s="12">
        <v>105.264</v>
      </c>
      <c r="C709" s="12">
        <v>20.37919999999999</v>
      </c>
    </row>
    <row r="710" spans="1:3" x14ac:dyDescent="0.25">
      <c r="A710" s="7" t="s">
        <v>4715</v>
      </c>
      <c r="B710" s="12">
        <v>105.154</v>
      </c>
      <c r="C710" s="12">
        <v>40.376000000000005</v>
      </c>
    </row>
    <row r="711" spans="1:3" x14ac:dyDescent="0.25">
      <c r="A711" s="7" t="s">
        <v>7282</v>
      </c>
      <c r="B711" s="12">
        <v>103.31800000000001</v>
      </c>
      <c r="C711" s="12">
        <v>-77.840699999999984</v>
      </c>
    </row>
    <row r="712" spans="1:3" x14ac:dyDescent="0.25">
      <c r="A712" s="7" t="s">
        <v>4502</v>
      </c>
      <c r="B712" s="12">
        <v>100.77</v>
      </c>
      <c r="C712" s="12">
        <v>24.077699999999993</v>
      </c>
    </row>
    <row r="713" spans="1:3" x14ac:dyDescent="0.25">
      <c r="A713" s="7" t="s">
        <v>6067</v>
      </c>
      <c r="B713" s="12">
        <v>100.08</v>
      </c>
      <c r="C713" s="12">
        <v>23.954999999999998</v>
      </c>
    </row>
    <row r="714" spans="1:3" x14ac:dyDescent="0.25">
      <c r="A714" s="7" t="s">
        <v>2700</v>
      </c>
      <c r="B714" s="12">
        <v>98.960000000000008</v>
      </c>
      <c r="C714" s="12">
        <v>31.421799999999998</v>
      </c>
    </row>
    <row r="715" spans="1:3" x14ac:dyDescent="0.25">
      <c r="A715" s="7" t="s">
        <v>3236</v>
      </c>
      <c r="B715" s="12">
        <v>98.600000000000009</v>
      </c>
      <c r="C715" s="12">
        <v>30.909799999999997</v>
      </c>
    </row>
    <row r="716" spans="1:3" x14ac:dyDescent="0.25">
      <c r="A716" s="7" t="s">
        <v>5161</v>
      </c>
      <c r="B716" s="12">
        <v>98.35</v>
      </c>
      <c r="C716" s="12">
        <v>28.687899999999992</v>
      </c>
    </row>
    <row r="717" spans="1:3" x14ac:dyDescent="0.25">
      <c r="A717" s="7" t="s">
        <v>2888</v>
      </c>
      <c r="B717" s="12">
        <v>95.835999999999999</v>
      </c>
      <c r="C717" s="12">
        <v>30.551000000000002</v>
      </c>
    </row>
    <row r="718" spans="1:3" x14ac:dyDescent="0.25">
      <c r="A718" s="7" t="s">
        <v>4593</v>
      </c>
      <c r="B718" s="12">
        <v>95.388000000000005</v>
      </c>
      <c r="C718" s="12">
        <v>26.460599999999999</v>
      </c>
    </row>
    <row r="719" spans="1:3" x14ac:dyDescent="0.25">
      <c r="A719" s="7" t="s">
        <v>1992</v>
      </c>
      <c r="B719" s="12">
        <v>94.451999999999998</v>
      </c>
      <c r="C719" s="12">
        <v>16.147199999999998</v>
      </c>
    </row>
    <row r="720" spans="1:3" x14ac:dyDescent="0.25">
      <c r="A720" s="7" t="s">
        <v>607</v>
      </c>
      <c r="B720" s="12">
        <v>93.984000000000009</v>
      </c>
      <c r="C720" s="12">
        <v>19.799899999999997</v>
      </c>
    </row>
    <row r="721" spans="1:3" x14ac:dyDescent="0.25">
      <c r="A721" s="7" t="s">
        <v>3333</v>
      </c>
      <c r="B721" s="12">
        <v>92.94</v>
      </c>
      <c r="C721" s="12">
        <v>41.822999999999993</v>
      </c>
    </row>
    <row r="722" spans="1:3" x14ac:dyDescent="0.25">
      <c r="A722" s="7" t="s">
        <v>7257</v>
      </c>
      <c r="B722" s="12">
        <v>88.15</v>
      </c>
      <c r="C722" s="12">
        <v>32.632999999999996</v>
      </c>
    </row>
    <row r="723" spans="1:3" x14ac:dyDescent="0.25">
      <c r="A723" s="7" t="s">
        <v>5038</v>
      </c>
      <c r="B723" s="12">
        <v>87.899999999999991</v>
      </c>
      <c r="C723" s="12">
        <v>22.1538</v>
      </c>
    </row>
    <row r="724" spans="1:3" x14ac:dyDescent="0.25">
      <c r="A724" s="7" t="s">
        <v>1541</v>
      </c>
      <c r="B724" s="12">
        <v>83.668000000000006</v>
      </c>
      <c r="C724" s="12">
        <v>14.0883</v>
      </c>
    </row>
    <row r="725" spans="1:3" x14ac:dyDescent="0.25">
      <c r="A725" s="7" t="s">
        <v>258</v>
      </c>
      <c r="B725" s="12">
        <v>83.28</v>
      </c>
      <c r="C725" s="12">
        <v>20.3568</v>
      </c>
    </row>
    <row r="726" spans="1:3" x14ac:dyDescent="0.25">
      <c r="A726" s="7" t="s">
        <v>3206</v>
      </c>
      <c r="B726" s="12">
        <v>77.759999999999991</v>
      </c>
      <c r="C726" s="12">
        <v>35.064</v>
      </c>
    </row>
    <row r="727" spans="1:3" x14ac:dyDescent="0.25">
      <c r="A727" s="7" t="s">
        <v>4432</v>
      </c>
      <c r="B727" s="12">
        <v>75.900000000000006</v>
      </c>
      <c r="C727" s="12">
        <v>24.872399999999999</v>
      </c>
    </row>
    <row r="728" spans="1:3" x14ac:dyDescent="0.25">
      <c r="A728" s="7" t="s">
        <v>4405</v>
      </c>
      <c r="B728" s="12">
        <v>75.28</v>
      </c>
      <c r="C728" s="12">
        <v>23.674799999999998</v>
      </c>
    </row>
    <row r="729" spans="1:3" x14ac:dyDescent="0.25">
      <c r="A729" s="7" t="s">
        <v>7479</v>
      </c>
      <c r="B729" s="12">
        <v>74.352000000000004</v>
      </c>
      <c r="C729" s="12">
        <v>23.234999999999992</v>
      </c>
    </row>
    <row r="730" spans="1:3" x14ac:dyDescent="0.25">
      <c r="A730" s="7" t="s">
        <v>4392</v>
      </c>
      <c r="B730" s="12">
        <v>72.928000000000011</v>
      </c>
      <c r="C730" s="12">
        <v>11.194400000000003</v>
      </c>
    </row>
    <row r="731" spans="1:3" x14ac:dyDescent="0.25">
      <c r="A731" s="7" t="s">
        <v>6844</v>
      </c>
      <c r="B731" s="12">
        <v>71.44</v>
      </c>
      <c r="C731" s="12">
        <v>8.9888000000000012</v>
      </c>
    </row>
    <row r="732" spans="1:3" x14ac:dyDescent="0.25">
      <c r="A732" s="7" t="s">
        <v>4055</v>
      </c>
      <c r="B732" s="12">
        <v>71</v>
      </c>
      <c r="C732" s="12">
        <v>27.689999999999998</v>
      </c>
    </row>
    <row r="733" spans="1:3" x14ac:dyDescent="0.25">
      <c r="A733" s="7" t="s">
        <v>3149</v>
      </c>
      <c r="B733" s="12">
        <v>69.930000000000007</v>
      </c>
      <c r="C733" s="12">
        <v>0.69929999999999914</v>
      </c>
    </row>
    <row r="734" spans="1:3" x14ac:dyDescent="0.25">
      <c r="A734" s="7" t="s">
        <v>1126</v>
      </c>
      <c r="B734" s="12">
        <v>67.334999999999994</v>
      </c>
      <c r="C734" s="12">
        <v>-1.6813000000000002</v>
      </c>
    </row>
    <row r="735" spans="1:3" x14ac:dyDescent="0.25">
      <c r="A735" s="7" t="s">
        <v>5141</v>
      </c>
      <c r="B735" s="12">
        <v>64.290000000000006</v>
      </c>
      <c r="C735" s="12">
        <v>13.3995</v>
      </c>
    </row>
    <row r="736" spans="1:3" x14ac:dyDescent="0.25">
      <c r="A736" s="7" t="s">
        <v>4272</v>
      </c>
      <c r="B736" s="12">
        <v>63.95</v>
      </c>
      <c r="C736" s="12">
        <v>18.705999999999996</v>
      </c>
    </row>
    <row r="737" spans="1:3" x14ac:dyDescent="0.25">
      <c r="A737" s="7" t="s">
        <v>3088</v>
      </c>
      <c r="B737" s="12">
        <v>63.050000000000011</v>
      </c>
      <c r="C737" s="12">
        <v>-19.106999999999999</v>
      </c>
    </row>
    <row r="738" spans="1:3" x14ac:dyDescent="0.25">
      <c r="A738" s="7" t="s">
        <v>6102</v>
      </c>
      <c r="B738" s="12">
        <v>61.876000000000005</v>
      </c>
      <c r="C738" s="12">
        <v>-6.378400000000001</v>
      </c>
    </row>
    <row r="739" spans="1:3" x14ac:dyDescent="0.25">
      <c r="A739" s="7" t="s">
        <v>7222</v>
      </c>
      <c r="B739" s="12">
        <v>60.296000000000006</v>
      </c>
      <c r="C739" s="12">
        <v>7.8451999999999993</v>
      </c>
    </row>
    <row r="740" spans="1:3" x14ac:dyDescent="0.25">
      <c r="A740" s="7" t="s">
        <v>8248</v>
      </c>
      <c r="B740" s="12">
        <v>60.19</v>
      </c>
      <c r="C740" s="12">
        <v>18.014500000000002</v>
      </c>
    </row>
    <row r="741" spans="1:3" x14ac:dyDescent="0.25">
      <c r="A741" s="7" t="s">
        <v>1154</v>
      </c>
      <c r="B741" s="12">
        <v>58.82</v>
      </c>
      <c r="C741" s="12">
        <v>21.849599999999999</v>
      </c>
    </row>
    <row r="742" spans="1:3" x14ac:dyDescent="0.25">
      <c r="A742" s="7" t="s">
        <v>3001</v>
      </c>
      <c r="B742" s="12">
        <v>58.58</v>
      </c>
      <c r="C742" s="12">
        <v>19.331399999999995</v>
      </c>
    </row>
    <row r="743" spans="1:3" x14ac:dyDescent="0.25">
      <c r="A743" s="7" t="s">
        <v>2001</v>
      </c>
      <c r="B743" s="12">
        <v>57.215000000000003</v>
      </c>
      <c r="C743" s="12">
        <v>1.3050000000000015</v>
      </c>
    </row>
    <row r="744" spans="1:3" x14ac:dyDescent="0.25">
      <c r="A744" s="7" t="s">
        <v>4601</v>
      </c>
      <c r="B744" s="12">
        <v>56.49</v>
      </c>
      <c r="C744" s="12">
        <v>23.068499999999997</v>
      </c>
    </row>
    <row r="745" spans="1:3" x14ac:dyDescent="0.25">
      <c r="A745" s="7" t="s">
        <v>7970</v>
      </c>
      <c r="B745" s="12">
        <v>54.992000000000004</v>
      </c>
      <c r="C745" s="12">
        <v>8.9361999999999959</v>
      </c>
    </row>
    <row r="746" spans="1:3" x14ac:dyDescent="0.25">
      <c r="A746" s="7" t="s">
        <v>6631</v>
      </c>
      <c r="B746" s="12">
        <v>53.867999999999995</v>
      </c>
      <c r="C746" s="12">
        <v>21.542400000000001</v>
      </c>
    </row>
    <row r="747" spans="1:3" x14ac:dyDescent="0.25">
      <c r="A747" s="7" t="s">
        <v>4304</v>
      </c>
      <c r="B747" s="12">
        <v>53.789999999999992</v>
      </c>
      <c r="C747" s="12">
        <v>22.591799999999999</v>
      </c>
    </row>
    <row r="748" spans="1:3" x14ac:dyDescent="0.25">
      <c r="A748" s="7" t="s">
        <v>4385</v>
      </c>
      <c r="B748" s="12">
        <v>53.695999999999998</v>
      </c>
      <c r="C748" s="12">
        <v>-5.7480000000000011</v>
      </c>
    </row>
    <row r="749" spans="1:3" x14ac:dyDescent="0.25">
      <c r="A749" s="7" t="s">
        <v>6335</v>
      </c>
      <c r="B749" s="12">
        <v>52.096000000000011</v>
      </c>
      <c r="C749" s="12">
        <v>18.165599999999998</v>
      </c>
    </row>
    <row r="750" spans="1:3" x14ac:dyDescent="0.25">
      <c r="A750" s="7" t="s">
        <v>6853</v>
      </c>
      <c r="B750" s="12">
        <v>51.168000000000006</v>
      </c>
      <c r="C750" s="12">
        <v>-6.3960000000000008</v>
      </c>
    </row>
    <row r="751" spans="1:3" x14ac:dyDescent="0.25">
      <c r="A751" s="7" t="s">
        <v>2629</v>
      </c>
      <c r="B751" s="12">
        <v>50.688000000000002</v>
      </c>
      <c r="C751" s="12">
        <v>12.372799999999998</v>
      </c>
    </row>
    <row r="752" spans="1:3" x14ac:dyDescent="0.25">
      <c r="A752" s="7" t="s">
        <v>2530</v>
      </c>
      <c r="B752" s="12">
        <v>50.188000000000002</v>
      </c>
      <c r="C752" s="12">
        <v>18.650700000000001</v>
      </c>
    </row>
    <row r="753" spans="1:3" x14ac:dyDescent="0.25">
      <c r="A753" s="7" t="s">
        <v>3233</v>
      </c>
      <c r="B753" s="12">
        <v>48.783999999999999</v>
      </c>
      <c r="C753" s="12">
        <v>16.195200000000003</v>
      </c>
    </row>
    <row r="754" spans="1:3" x14ac:dyDescent="0.25">
      <c r="A754" s="7" t="s">
        <v>7097</v>
      </c>
      <c r="B754" s="12">
        <v>47.97</v>
      </c>
      <c r="C754" s="12">
        <v>14.870699999999998</v>
      </c>
    </row>
    <row r="755" spans="1:3" x14ac:dyDescent="0.25">
      <c r="A755" s="7" t="s">
        <v>5967</v>
      </c>
      <c r="B755" s="12">
        <v>46.64</v>
      </c>
      <c r="C755" s="12">
        <v>14.924499999999998</v>
      </c>
    </row>
    <row r="756" spans="1:3" x14ac:dyDescent="0.25">
      <c r="A756" s="7" t="s">
        <v>7260</v>
      </c>
      <c r="B756" s="12">
        <v>42.72</v>
      </c>
      <c r="C756" s="12">
        <v>13.9788</v>
      </c>
    </row>
    <row r="757" spans="1:3" x14ac:dyDescent="0.25">
      <c r="A757" s="7" t="s">
        <v>7602</v>
      </c>
      <c r="B757" s="12">
        <v>42.688000000000002</v>
      </c>
      <c r="C757" s="12">
        <v>15.4452</v>
      </c>
    </row>
    <row r="758" spans="1:3" x14ac:dyDescent="0.25">
      <c r="A758" s="7" t="s">
        <v>6577</v>
      </c>
      <c r="B758" s="12">
        <v>40.851999999999997</v>
      </c>
      <c r="C758" s="12">
        <v>-66.011800000000022</v>
      </c>
    </row>
    <row r="759" spans="1:3" x14ac:dyDescent="0.25">
      <c r="A759" s="7" t="s">
        <v>5500</v>
      </c>
      <c r="B759" s="12">
        <v>37.445999999999998</v>
      </c>
      <c r="C759" s="12">
        <v>-6.6473000000000058</v>
      </c>
    </row>
    <row r="760" spans="1:3" x14ac:dyDescent="0.25">
      <c r="A760" s="7" t="s">
        <v>8119</v>
      </c>
      <c r="B760" s="12">
        <v>33.44</v>
      </c>
      <c r="C760" s="12">
        <v>11.703999999999997</v>
      </c>
    </row>
    <row r="761" spans="1:3" x14ac:dyDescent="0.25">
      <c r="A761" s="7" t="s">
        <v>8504</v>
      </c>
      <c r="B761" s="12">
        <v>30.336000000000002</v>
      </c>
      <c r="C761" s="12">
        <v>9.48</v>
      </c>
    </row>
    <row r="762" spans="1:3" x14ac:dyDescent="0.25">
      <c r="A762" s="7" t="s">
        <v>3624</v>
      </c>
      <c r="B762" s="12">
        <v>29</v>
      </c>
      <c r="C762" s="12">
        <v>7.25</v>
      </c>
    </row>
    <row r="763" spans="1:3" x14ac:dyDescent="0.25">
      <c r="A763" s="7" t="s">
        <v>7678</v>
      </c>
      <c r="B763" s="12">
        <v>24</v>
      </c>
      <c r="C763" s="12">
        <v>-2.6999999999999993</v>
      </c>
    </row>
    <row r="764" spans="1:3" x14ac:dyDescent="0.25">
      <c r="A764" s="7" t="s">
        <v>5978</v>
      </c>
      <c r="B764" s="12">
        <v>23.36</v>
      </c>
      <c r="C764" s="12">
        <v>6.073599999999999</v>
      </c>
    </row>
    <row r="765" spans="1:3" x14ac:dyDescent="0.25">
      <c r="A765" s="7" t="s">
        <v>2470</v>
      </c>
      <c r="B765" s="12">
        <v>22.656000000000002</v>
      </c>
      <c r="C765" s="12">
        <v>7.9551999999999978</v>
      </c>
    </row>
    <row r="766" spans="1:3" x14ac:dyDescent="0.25">
      <c r="A766" s="7" t="s">
        <v>8278</v>
      </c>
      <c r="B766" s="12">
        <v>22.327999999999999</v>
      </c>
      <c r="C766" s="12">
        <v>9.5838000000000001</v>
      </c>
    </row>
    <row r="767" spans="1:3" x14ac:dyDescent="0.25">
      <c r="A767" s="7" t="s">
        <v>5325</v>
      </c>
      <c r="B767" s="12">
        <v>17.608000000000001</v>
      </c>
      <c r="C767" s="12">
        <v>7.2895000000000012</v>
      </c>
    </row>
    <row r="768" spans="1:3" x14ac:dyDescent="0.25">
      <c r="A768" s="7" t="s">
        <v>6636</v>
      </c>
      <c r="B768" s="12">
        <v>16.739000000000004</v>
      </c>
      <c r="C768" s="12">
        <v>-1.2453000000000016</v>
      </c>
    </row>
    <row r="769" spans="1:3" x14ac:dyDescent="0.25">
      <c r="A769" s="7" t="s">
        <v>8046</v>
      </c>
      <c r="B769" s="12">
        <v>16.520000000000003</v>
      </c>
      <c r="C769" s="12">
        <v>1.6519999999999992</v>
      </c>
    </row>
    <row r="770" spans="1:3" x14ac:dyDescent="0.25">
      <c r="A770" s="7" t="s">
        <v>7693</v>
      </c>
      <c r="B770" s="12">
        <v>13.919999999999998</v>
      </c>
      <c r="C770" s="12">
        <v>4.3500000000000005</v>
      </c>
    </row>
    <row r="771" spans="1:3" x14ac:dyDescent="0.25">
      <c r="A771" s="7" t="s">
        <v>1861</v>
      </c>
      <c r="B771" s="12">
        <v>12.192</v>
      </c>
      <c r="C771" s="12">
        <v>4.1147999999999998</v>
      </c>
    </row>
    <row r="772" spans="1:3" x14ac:dyDescent="0.25">
      <c r="A772" s="7" t="s">
        <v>5541</v>
      </c>
      <c r="B772" s="12">
        <v>11.415999999999997</v>
      </c>
      <c r="C772" s="12">
        <v>-18.836400000000005</v>
      </c>
    </row>
    <row r="773" spans="1:3" x14ac:dyDescent="0.25">
      <c r="A773" s="7" t="s">
        <v>5259</v>
      </c>
      <c r="B773" s="12">
        <v>10.64</v>
      </c>
      <c r="C773" s="12">
        <v>2.7664</v>
      </c>
    </row>
    <row r="774" spans="1:3" x14ac:dyDescent="0.25">
      <c r="A774" s="7" t="s">
        <v>5351</v>
      </c>
      <c r="B774" s="12">
        <v>10.086</v>
      </c>
      <c r="C774" s="12">
        <v>-0.59040000000000159</v>
      </c>
    </row>
    <row r="775" spans="1:3" x14ac:dyDescent="0.25">
      <c r="A775" s="7" t="s">
        <v>7008</v>
      </c>
      <c r="B775" s="12">
        <v>5.3040000000000003</v>
      </c>
      <c r="C775" s="12">
        <v>0.46409999999999996</v>
      </c>
    </row>
    <row r="776" spans="1:3" x14ac:dyDescent="0.25">
      <c r="A776" s="7" t="s">
        <v>3539</v>
      </c>
      <c r="B776" s="12">
        <v>2.8080000000000007</v>
      </c>
      <c r="C776" s="12">
        <v>-1.9656000000000002</v>
      </c>
    </row>
    <row r="777" spans="1:3" x14ac:dyDescent="0.25">
      <c r="A777" s="7" t="s">
        <v>8909</v>
      </c>
      <c r="B777" s="12">
        <v>1342420.8531999991</v>
      </c>
      <c r="C777" s="12">
        <v>175234.44390000004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4CC1-FBFA-4CA4-B275-68E2B7CF2891}">
  <dimension ref="A1:C1746"/>
  <sheetViews>
    <sheetView workbookViewId="0">
      <selection activeCell="A5" sqref="A5"/>
    </sheetView>
  </sheetViews>
  <sheetFormatPr defaultRowHeight="15" x14ac:dyDescent="0.25"/>
  <cols>
    <col min="1" max="1" width="119.28515625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8920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4120</v>
      </c>
      <c r="B4" s="12">
        <v>61599.824000000001</v>
      </c>
      <c r="C4" s="12">
        <v>25199.927999999993</v>
      </c>
    </row>
    <row r="5" spans="1:3" x14ac:dyDescent="0.25">
      <c r="A5" s="7" t="s">
        <v>3419</v>
      </c>
      <c r="B5" s="12">
        <v>16079.732</v>
      </c>
      <c r="C5" s="12">
        <v>6407.8932000000004</v>
      </c>
    </row>
    <row r="6" spans="1:3" x14ac:dyDescent="0.25">
      <c r="A6" s="7" t="s">
        <v>5586</v>
      </c>
      <c r="B6" s="12">
        <v>14299.89</v>
      </c>
      <c r="C6" s="12">
        <v>3717.9713999999994</v>
      </c>
    </row>
    <row r="7" spans="1:3" x14ac:dyDescent="0.25">
      <c r="A7" s="7" t="s">
        <v>1739</v>
      </c>
      <c r="B7" s="12">
        <v>13621.542000000001</v>
      </c>
      <c r="C7" s="12">
        <v>1826.3519999999999</v>
      </c>
    </row>
    <row r="8" spans="1:3" x14ac:dyDescent="0.25">
      <c r="A8" s="7" t="s">
        <v>3281</v>
      </c>
      <c r="B8" s="12">
        <v>12737.258000000002</v>
      </c>
      <c r="C8" s="12">
        <v>2753.7592999999997</v>
      </c>
    </row>
    <row r="9" spans="1:3" x14ac:dyDescent="0.25">
      <c r="A9" s="7" t="s">
        <v>733</v>
      </c>
      <c r="B9" s="12">
        <v>12521.108</v>
      </c>
      <c r="C9" s="12">
        <v>762.15439999999876</v>
      </c>
    </row>
    <row r="10" spans="1:3" x14ac:dyDescent="0.25">
      <c r="A10" s="7" t="s">
        <v>4481</v>
      </c>
      <c r="B10" s="12">
        <v>12263.708000000002</v>
      </c>
      <c r="C10" s="12">
        <v>1696.7596000000003</v>
      </c>
    </row>
    <row r="11" spans="1:3" x14ac:dyDescent="0.25">
      <c r="A11" s="7" t="s">
        <v>1163</v>
      </c>
      <c r="B11" s="12">
        <v>11846.562</v>
      </c>
      <c r="C11" s="12">
        <v>70.09800000000007</v>
      </c>
    </row>
    <row r="12" spans="1:3" x14ac:dyDescent="0.25">
      <c r="A12" s="7" t="s">
        <v>3143</v>
      </c>
      <c r="B12" s="12">
        <v>11825.902</v>
      </c>
      <c r="C12" s="12">
        <v>-1232.5587999999998</v>
      </c>
    </row>
    <row r="13" spans="1:3" x14ac:dyDescent="0.25">
      <c r="A13" s="7" t="s">
        <v>1071</v>
      </c>
      <c r="B13" s="12">
        <v>10169.894</v>
      </c>
      <c r="C13" s="12">
        <v>776.51899999999989</v>
      </c>
    </row>
    <row r="14" spans="1:3" x14ac:dyDescent="0.25">
      <c r="A14" s="7" t="s">
        <v>3700</v>
      </c>
      <c r="B14" s="12">
        <v>9659.5239999999994</v>
      </c>
      <c r="C14" s="12">
        <v>-508.39600000000041</v>
      </c>
    </row>
    <row r="15" spans="1:3" x14ac:dyDescent="0.25">
      <c r="A15" s="7" t="s">
        <v>5524</v>
      </c>
      <c r="B15" s="12">
        <v>9299.969000000001</v>
      </c>
      <c r="C15" s="12">
        <v>-6239.9792000000016</v>
      </c>
    </row>
    <row r="16" spans="1:3" x14ac:dyDescent="0.25">
      <c r="A16" s="7" t="s">
        <v>6211</v>
      </c>
      <c r="B16" s="12">
        <v>8842.6620000000003</v>
      </c>
      <c r="C16" s="12">
        <v>-589.51080000000047</v>
      </c>
    </row>
    <row r="17" spans="1:3" x14ac:dyDescent="0.25">
      <c r="A17" s="7" t="s">
        <v>520</v>
      </c>
      <c r="B17" s="12">
        <v>8806.1580000000013</v>
      </c>
      <c r="C17" s="12">
        <v>1506.316499999999</v>
      </c>
    </row>
    <row r="18" spans="1:3" x14ac:dyDescent="0.25">
      <c r="A18" s="7" t="s">
        <v>7954</v>
      </c>
      <c r="B18" s="12">
        <v>8749.9500000000007</v>
      </c>
      <c r="C18" s="12">
        <v>2799.9839999999995</v>
      </c>
    </row>
    <row r="19" spans="1:3" x14ac:dyDescent="0.25">
      <c r="A19" s="7" t="s">
        <v>4269</v>
      </c>
      <c r="B19" s="12">
        <v>8237.8099999999977</v>
      </c>
      <c r="C19" s="12">
        <v>2396.1804999999995</v>
      </c>
    </row>
    <row r="20" spans="1:3" x14ac:dyDescent="0.25">
      <c r="A20" s="7" t="s">
        <v>33</v>
      </c>
      <c r="B20" s="12">
        <v>8222.1260000000002</v>
      </c>
      <c r="C20" s="12">
        <v>1732.2579999999996</v>
      </c>
    </row>
    <row r="21" spans="1:3" x14ac:dyDescent="0.25">
      <c r="A21" s="7" t="s">
        <v>1455</v>
      </c>
      <c r="B21" s="12">
        <v>7999.98</v>
      </c>
      <c r="C21" s="12">
        <v>-3839.9903999999988</v>
      </c>
    </row>
    <row r="22" spans="1:3" x14ac:dyDescent="0.25">
      <c r="A22" s="7" t="s">
        <v>1564</v>
      </c>
      <c r="B22" s="12">
        <v>7965.0529999999999</v>
      </c>
      <c r="C22" s="12">
        <v>-158.60390000000001</v>
      </c>
    </row>
    <row r="23" spans="1:3" x14ac:dyDescent="0.25">
      <c r="A23" s="7" t="s">
        <v>7778</v>
      </c>
      <c r="B23" s="12">
        <v>7834.4000000000005</v>
      </c>
      <c r="C23" s="12">
        <v>881.36999999999921</v>
      </c>
    </row>
    <row r="24" spans="1:3" x14ac:dyDescent="0.25">
      <c r="A24" s="7" t="s">
        <v>5041</v>
      </c>
      <c r="B24" s="12">
        <v>7667.9939999999997</v>
      </c>
      <c r="C24" s="12">
        <v>552.35550000000046</v>
      </c>
    </row>
    <row r="25" spans="1:3" x14ac:dyDescent="0.25">
      <c r="A25" s="7" t="s">
        <v>5275</v>
      </c>
      <c r="B25" s="12">
        <v>7588.85</v>
      </c>
      <c r="C25" s="12">
        <v>2062.1874999999991</v>
      </c>
    </row>
    <row r="26" spans="1:3" x14ac:dyDescent="0.25">
      <c r="A26" s="7" t="s">
        <v>3188</v>
      </c>
      <c r="B26" s="12">
        <v>7359.9079999999994</v>
      </c>
      <c r="C26" s="12">
        <v>1111.9860999999992</v>
      </c>
    </row>
    <row r="27" spans="1:3" x14ac:dyDescent="0.25">
      <c r="A27" s="7" t="s">
        <v>2338</v>
      </c>
      <c r="B27" s="12">
        <v>7200.64</v>
      </c>
      <c r="C27" s="12">
        <v>544.54840000000002</v>
      </c>
    </row>
    <row r="28" spans="1:3" x14ac:dyDescent="0.25">
      <c r="A28" s="7" t="s">
        <v>514</v>
      </c>
      <c r="B28" s="12">
        <v>6751.5334999999995</v>
      </c>
      <c r="C28" s="12">
        <v>90.271200000000476</v>
      </c>
    </row>
    <row r="29" spans="1:3" x14ac:dyDescent="0.25">
      <c r="A29" s="7" t="s">
        <v>993</v>
      </c>
      <c r="B29" s="12">
        <v>6514.4340000000002</v>
      </c>
      <c r="C29" s="12">
        <v>608.72579999999925</v>
      </c>
    </row>
    <row r="30" spans="1:3" x14ac:dyDescent="0.25">
      <c r="A30" s="7" t="s">
        <v>1180</v>
      </c>
      <c r="B30" s="12">
        <v>6478.9</v>
      </c>
      <c r="C30" s="12">
        <v>1062.5396000000001</v>
      </c>
    </row>
    <row r="31" spans="1:3" x14ac:dyDescent="0.25">
      <c r="A31" s="7" t="s">
        <v>6099</v>
      </c>
      <c r="B31" s="12">
        <v>6425.9660000000003</v>
      </c>
      <c r="C31" s="12">
        <v>-1285.1932000000006</v>
      </c>
    </row>
    <row r="32" spans="1:3" x14ac:dyDescent="0.25">
      <c r="A32" s="7" t="s">
        <v>794</v>
      </c>
      <c r="B32" s="12">
        <v>5801.8159999999989</v>
      </c>
      <c r="C32" s="12">
        <v>-66.82719999999955</v>
      </c>
    </row>
    <row r="33" spans="1:3" x14ac:dyDescent="0.25">
      <c r="A33" s="7" t="s">
        <v>672</v>
      </c>
      <c r="B33" s="12">
        <v>5747.0810000000001</v>
      </c>
      <c r="C33" s="12">
        <v>1190.2583999999999</v>
      </c>
    </row>
    <row r="34" spans="1:3" x14ac:dyDescent="0.25">
      <c r="A34" s="7" t="s">
        <v>1187</v>
      </c>
      <c r="B34" s="12">
        <v>5634.9</v>
      </c>
      <c r="C34" s="12">
        <v>-964.19400000000064</v>
      </c>
    </row>
    <row r="35" spans="1:3" x14ac:dyDescent="0.25">
      <c r="A35" s="7" t="s">
        <v>1942</v>
      </c>
      <c r="B35" s="12">
        <v>5609.9670000000006</v>
      </c>
      <c r="C35" s="12">
        <v>-2719.9840000000013</v>
      </c>
    </row>
    <row r="36" spans="1:3" x14ac:dyDescent="0.25">
      <c r="A36" s="7" t="s">
        <v>5369</v>
      </c>
      <c r="B36" s="12">
        <v>5599.920000000001</v>
      </c>
      <c r="C36" s="12">
        <v>1889.9729999999997</v>
      </c>
    </row>
    <row r="37" spans="1:3" x14ac:dyDescent="0.25">
      <c r="A37" s="7" t="s">
        <v>2295</v>
      </c>
      <c r="B37" s="12">
        <v>5599.92</v>
      </c>
      <c r="C37" s="12">
        <v>1749.9749999999999</v>
      </c>
    </row>
    <row r="38" spans="1:3" x14ac:dyDescent="0.25">
      <c r="A38" s="7" t="s">
        <v>1850</v>
      </c>
      <c r="B38" s="12">
        <v>5470.1920000000009</v>
      </c>
      <c r="C38" s="12">
        <v>1641.0576000000001</v>
      </c>
    </row>
    <row r="39" spans="1:3" x14ac:dyDescent="0.25">
      <c r="A39" s="7" t="s">
        <v>3764</v>
      </c>
      <c r="B39" s="12">
        <v>5447.1779999999999</v>
      </c>
      <c r="C39" s="12">
        <v>-647.41049999999996</v>
      </c>
    </row>
    <row r="40" spans="1:3" x14ac:dyDescent="0.25">
      <c r="A40" s="7" t="s">
        <v>604</v>
      </c>
      <c r="B40" s="12">
        <v>5407.5080000000007</v>
      </c>
      <c r="C40" s="12">
        <v>1413.5733999999993</v>
      </c>
    </row>
    <row r="41" spans="1:3" x14ac:dyDescent="0.25">
      <c r="A41" s="7" t="s">
        <v>1490</v>
      </c>
      <c r="B41" s="12">
        <v>5289.4080000000004</v>
      </c>
      <c r="C41" s="12">
        <v>-870.54840000000013</v>
      </c>
    </row>
    <row r="42" spans="1:3" x14ac:dyDescent="0.25">
      <c r="A42" s="7" t="s">
        <v>1110</v>
      </c>
      <c r="B42" s="12">
        <v>5179.692</v>
      </c>
      <c r="C42" s="12">
        <v>-168.90300000000008</v>
      </c>
    </row>
    <row r="43" spans="1:3" x14ac:dyDescent="0.25">
      <c r="A43" s="7" t="s">
        <v>1561</v>
      </c>
      <c r="B43" s="12">
        <v>5099.8980000000001</v>
      </c>
      <c r="C43" s="12">
        <v>1799.9639999999997</v>
      </c>
    </row>
    <row r="44" spans="1:3" x14ac:dyDescent="0.25">
      <c r="A44" s="7" t="s">
        <v>4734</v>
      </c>
      <c r="B44" s="12">
        <v>5043.8700000000008</v>
      </c>
      <c r="C44" s="12">
        <v>1753.7148</v>
      </c>
    </row>
    <row r="45" spans="1:3" x14ac:dyDescent="0.25">
      <c r="A45" s="7" t="s">
        <v>2094</v>
      </c>
      <c r="B45" s="12">
        <v>4899.93</v>
      </c>
      <c r="C45" s="12">
        <v>2400.9656999999997</v>
      </c>
    </row>
    <row r="46" spans="1:3" x14ac:dyDescent="0.25">
      <c r="A46" s="7" t="s">
        <v>6136</v>
      </c>
      <c r="B46" s="12">
        <v>4829.8620000000001</v>
      </c>
      <c r="C46" s="12">
        <v>41.998800000000188</v>
      </c>
    </row>
    <row r="47" spans="1:3" x14ac:dyDescent="0.25">
      <c r="A47" s="7" t="s">
        <v>758</v>
      </c>
      <c r="B47" s="12">
        <v>4777.8719999999994</v>
      </c>
      <c r="C47" s="12">
        <v>492.26560000000006</v>
      </c>
    </row>
    <row r="48" spans="1:3" x14ac:dyDescent="0.25">
      <c r="A48" s="7" t="s">
        <v>3222</v>
      </c>
      <c r="B48" s="12">
        <v>4742.9740000000002</v>
      </c>
      <c r="C48" s="12">
        <v>-29.098000000000297</v>
      </c>
    </row>
    <row r="49" spans="1:3" x14ac:dyDescent="0.25">
      <c r="A49" s="7" t="s">
        <v>1755</v>
      </c>
      <c r="B49" s="12">
        <v>4667.7800000000007</v>
      </c>
      <c r="C49" s="12">
        <v>745.73999999999967</v>
      </c>
    </row>
    <row r="50" spans="1:3" x14ac:dyDescent="0.25">
      <c r="A50" s="7" t="s">
        <v>1582</v>
      </c>
      <c r="B50" s="12">
        <v>4654.21</v>
      </c>
      <c r="C50" s="12">
        <v>956.5204</v>
      </c>
    </row>
    <row r="51" spans="1:3" x14ac:dyDescent="0.25">
      <c r="A51" s="7" t="s">
        <v>6378</v>
      </c>
      <c r="B51" s="12">
        <v>4619.8599999999997</v>
      </c>
      <c r="C51" s="12">
        <v>1847.944</v>
      </c>
    </row>
    <row r="52" spans="1:3" x14ac:dyDescent="0.25">
      <c r="A52" s="7" t="s">
        <v>4675</v>
      </c>
      <c r="B52" s="12">
        <v>4544.7980000000007</v>
      </c>
      <c r="C52" s="12">
        <v>698.27359999999953</v>
      </c>
    </row>
    <row r="53" spans="1:3" x14ac:dyDescent="0.25">
      <c r="A53" s="7" t="s">
        <v>2244</v>
      </c>
      <c r="B53" s="12">
        <v>4533.3999999999996</v>
      </c>
      <c r="C53" s="12">
        <v>843.21240000000012</v>
      </c>
    </row>
    <row r="54" spans="1:3" x14ac:dyDescent="0.25">
      <c r="A54" s="7" t="s">
        <v>2271</v>
      </c>
      <c r="B54" s="12">
        <v>4507.902</v>
      </c>
      <c r="C54" s="12">
        <v>-128.79719999999941</v>
      </c>
    </row>
    <row r="55" spans="1:3" x14ac:dyDescent="0.25">
      <c r="A55" s="7" t="s">
        <v>387</v>
      </c>
      <c r="B55" s="12">
        <v>4476.96</v>
      </c>
      <c r="C55" s="12">
        <v>956.95019999999977</v>
      </c>
    </row>
    <row r="56" spans="1:3" x14ac:dyDescent="0.25">
      <c r="A56" s="7" t="s">
        <v>4256</v>
      </c>
      <c r="B56" s="12">
        <v>4452.21</v>
      </c>
      <c r="C56" s="12">
        <v>1157.5745999999999</v>
      </c>
    </row>
    <row r="57" spans="1:3" x14ac:dyDescent="0.25">
      <c r="A57" s="7" t="s">
        <v>3661</v>
      </c>
      <c r="B57" s="12">
        <v>4439.2</v>
      </c>
      <c r="C57" s="12">
        <v>-3.5799999999997425</v>
      </c>
    </row>
    <row r="58" spans="1:3" x14ac:dyDescent="0.25">
      <c r="A58" s="7" t="s">
        <v>5156</v>
      </c>
      <c r="B58" s="12">
        <v>4432.674</v>
      </c>
      <c r="C58" s="12">
        <v>699.13720000000001</v>
      </c>
    </row>
    <row r="59" spans="1:3" x14ac:dyDescent="0.25">
      <c r="A59" s="7" t="s">
        <v>986</v>
      </c>
      <c r="B59" s="12">
        <v>4325.152</v>
      </c>
      <c r="C59" s="12">
        <v>1031.3824</v>
      </c>
    </row>
    <row r="60" spans="1:3" x14ac:dyDescent="0.25">
      <c r="A60" s="7" t="s">
        <v>4680</v>
      </c>
      <c r="B60" s="12">
        <v>4268.6840000000002</v>
      </c>
      <c r="C60" s="12">
        <v>1637.5554999999999</v>
      </c>
    </row>
    <row r="61" spans="1:3" x14ac:dyDescent="0.25">
      <c r="A61" s="7" t="s">
        <v>999</v>
      </c>
      <c r="B61" s="12">
        <v>4242.0999999999995</v>
      </c>
      <c r="C61" s="12">
        <v>-2019.2395999999999</v>
      </c>
    </row>
    <row r="62" spans="1:3" x14ac:dyDescent="0.25">
      <c r="A62" s="7" t="s">
        <v>3179</v>
      </c>
      <c r="B62" s="12">
        <v>4229.9100000000008</v>
      </c>
      <c r="C62" s="12">
        <v>892.98099999999954</v>
      </c>
    </row>
    <row r="63" spans="1:3" x14ac:dyDescent="0.25">
      <c r="A63" s="7" t="s">
        <v>3721</v>
      </c>
      <c r="B63" s="12">
        <v>4149.8339999999998</v>
      </c>
      <c r="C63" s="12">
        <v>684.97260000000006</v>
      </c>
    </row>
    <row r="64" spans="1:3" x14ac:dyDescent="0.25">
      <c r="A64" s="7" t="s">
        <v>2461</v>
      </c>
      <c r="B64" s="12">
        <v>4140.5039999999999</v>
      </c>
      <c r="C64" s="12">
        <v>1017.2789999999997</v>
      </c>
    </row>
    <row r="65" spans="1:3" x14ac:dyDescent="0.25">
      <c r="A65" s="7" t="s">
        <v>1828</v>
      </c>
      <c r="B65" s="12">
        <v>4139.3099999999995</v>
      </c>
      <c r="C65" s="12">
        <v>854.85750000000007</v>
      </c>
    </row>
    <row r="66" spans="1:3" x14ac:dyDescent="0.25">
      <c r="A66" s="7" t="s">
        <v>2647</v>
      </c>
      <c r="B66" s="12">
        <v>4124.8500000000004</v>
      </c>
      <c r="C66" s="12">
        <v>54.997999999999791</v>
      </c>
    </row>
    <row r="67" spans="1:3" x14ac:dyDescent="0.25">
      <c r="A67" s="7" t="s">
        <v>4061</v>
      </c>
      <c r="B67" s="12">
        <v>4087.2840000000001</v>
      </c>
      <c r="C67" s="12">
        <v>44.427000000000135</v>
      </c>
    </row>
    <row r="68" spans="1:3" x14ac:dyDescent="0.25">
      <c r="A68" s="7" t="s">
        <v>106</v>
      </c>
      <c r="B68" s="12">
        <v>4037.3940000000011</v>
      </c>
      <c r="C68" s="12">
        <v>697.7243999999996</v>
      </c>
    </row>
    <row r="69" spans="1:3" x14ac:dyDescent="0.25">
      <c r="A69" s="7" t="s">
        <v>2690</v>
      </c>
      <c r="B69" s="12">
        <v>4015.5240000000003</v>
      </c>
      <c r="C69" s="12">
        <v>785.64599999999996</v>
      </c>
    </row>
    <row r="70" spans="1:3" x14ac:dyDescent="0.25">
      <c r="A70" s="7" t="s">
        <v>6182</v>
      </c>
      <c r="B70" s="12">
        <v>4006.3360000000002</v>
      </c>
      <c r="C70" s="12">
        <v>500.79199999999969</v>
      </c>
    </row>
    <row r="71" spans="1:3" x14ac:dyDescent="0.25">
      <c r="A71" s="7" t="s">
        <v>1104</v>
      </c>
      <c r="B71" s="12">
        <v>3959.9339999999997</v>
      </c>
      <c r="C71" s="12">
        <v>1691.9717999999998</v>
      </c>
    </row>
    <row r="72" spans="1:3" x14ac:dyDescent="0.25">
      <c r="A72" s="7" t="s">
        <v>829</v>
      </c>
      <c r="B72" s="12">
        <v>3893.9315999999999</v>
      </c>
      <c r="C72" s="12">
        <v>-176.19600000000003</v>
      </c>
    </row>
    <row r="73" spans="1:3" x14ac:dyDescent="0.25">
      <c r="A73" s="7" t="s">
        <v>3325</v>
      </c>
      <c r="B73" s="12">
        <v>3880.3979999999997</v>
      </c>
      <c r="C73" s="12">
        <v>48.826199999999318</v>
      </c>
    </row>
    <row r="74" spans="1:3" x14ac:dyDescent="0.25">
      <c r="A74" s="7" t="s">
        <v>1604</v>
      </c>
      <c r="B74" s="12">
        <v>3819.0880000000002</v>
      </c>
      <c r="C74" s="12">
        <v>238.69299999999998</v>
      </c>
    </row>
    <row r="75" spans="1:3" x14ac:dyDescent="0.25">
      <c r="A75" s="7" t="s">
        <v>8444</v>
      </c>
      <c r="B75" s="12">
        <v>3807.4480000000003</v>
      </c>
      <c r="C75" s="12">
        <v>155.3037999999998</v>
      </c>
    </row>
    <row r="76" spans="1:3" x14ac:dyDescent="0.25">
      <c r="A76" s="7" t="s">
        <v>1123</v>
      </c>
      <c r="B76" s="12">
        <v>3790.2340000000004</v>
      </c>
      <c r="C76" s="12">
        <v>584.20900000000006</v>
      </c>
    </row>
    <row r="77" spans="1:3" x14ac:dyDescent="0.25">
      <c r="A77" s="7" t="s">
        <v>2258</v>
      </c>
      <c r="B77" s="12">
        <v>3764.384</v>
      </c>
      <c r="C77" s="12">
        <v>698.58279999999968</v>
      </c>
    </row>
    <row r="78" spans="1:3" x14ac:dyDescent="0.25">
      <c r="A78" s="7" t="s">
        <v>3861</v>
      </c>
      <c r="B78" s="12">
        <v>3719.8759999999997</v>
      </c>
      <c r="C78" s="12">
        <v>779.97399999999971</v>
      </c>
    </row>
    <row r="79" spans="1:3" x14ac:dyDescent="0.25">
      <c r="A79" s="7" t="s">
        <v>2507</v>
      </c>
      <c r="B79" s="12">
        <v>3704.1040000000003</v>
      </c>
      <c r="C79" s="12">
        <v>194.23960000000005</v>
      </c>
    </row>
    <row r="80" spans="1:3" x14ac:dyDescent="0.25">
      <c r="A80" s="7" t="s">
        <v>5706</v>
      </c>
      <c r="B80" s="12">
        <v>3670.2300000000005</v>
      </c>
      <c r="C80" s="12">
        <v>347.70600000000002</v>
      </c>
    </row>
    <row r="81" spans="1:3" x14ac:dyDescent="0.25">
      <c r="A81" s="7" t="s">
        <v>2027</v>
      </c>
      <c r="B81" s="12">
        <v>3650.8874000000001</v>
      </c>
      <c r="C81" s="12">
        <v>69.225399999999638</v>
      </c>
    </row>
    <row r="82" spans="1:3" x14ac:dyDescent="0.25">
      <c r="A82" s="7" t="s">
        <v>6410</v>
      </c>
      <c r="B82" s="12">
        <v>3603.288</v>
      </c>
      <c r="C82" s="12">
        <v>311.82300000000015</v>
      </c>
    </row>
    <row r="83" spans="1:3" x14ac:dyDescent="0.25">
      <c r="A83" s="7" t="s">
        <v>7366</v>
      </c>
      <c r="B83" s="12">
        <v>3599.94</v>
      </c>
      <c r="C83" s="12">
        <v>1037.9827</v>
      </c>
    </row>
    <row r="84" spans="1:3" x14ac:dyDescent="0.25">
      <c r="A84" s="7" t="s">
        <v>3323</v>
      </c>
      <c r="B84" s="12">
        <v>3583.68</v>
      </c>
      <c r="C84" s="12">
        <v>1328.2013999999999</v>
      </c>
    </row>
    <row r="85" spans="1:3" x14ac:dyDescent="0.25">
      <c r="A85" s="7" t="s">
        <v>5015</v>
      </c>
      <c r="B85" s="12">
        <v>3544.38</v>
      </c>
      <c r="C85" s="12">
        <v>1417.7520000000002</v>
      </c>
    </row>
    <row r="86" spans="1:3" x14ac:dyDescent="0.25">
      <c r="A86" s="7" t="s">
        <v>5695</v>
      </c>
      <c r="B86" s="12">
        <v>3540.3480000000004</v>
      </c>
      <c r="C86" s="12">
        <v>354.03480000000002</v>
      </c>
    </row>
    <row r="87" spans="1:3" x14ac:dyDescent="0.25">
      <c r="A87" s="7" t="s">
        <v>533</v>
      </c>
      <c r="B87" s="12">
        <v>3525.3119999999999</v>
      </c>
      <c r="C87" s="12">
        <v>264.39840000000015</v>
      </c>
    </row>
    <row r="88" spans="1:3" x14ac:dyDescent="0.25">
      <c r="A88" s="7" t="s">
        <v>1442</v>
      </c>
      <c r="B88" s="12">
        <v>3507.3850000000002</v>
      </c>
      <c r="C88" s="12">
        <v>-350.7385000000005</v>
      </c>
    </row>
    <row r="89" spans="1:3" x14ac:dyDescent="0.25">
      <c r="A89" s="7" t="s">
        <v>4894</v>
      </c>
      <c r="B89" s="12">
        <v>3506.6359999999995</v>
      </c>
      <c r="C89" s="12">
        <v>822.98599999999988</v>
      </c>
    </row>
    <row r="90" spans="1:3" x14ac:dyDescent="0.25">
      <c r="A90" s="7" t="s">
        <v>4162</v>
      </c>
      <c r="B90" s="12">
        <v>3491.8060000000005</v>
      </c>
      <c r="C90" s="12">
        <v>791.95600000000013</v>
      </c>
    </row>
    <row r="91" spans="1:3" x14ac:dyDescent="0.25">
      <c r="A91" s="7" t="s">
        <v>4083</v>
      </c>
      <c r="B91" s="12">
        <v>3488.5260000000007</v>
      </c>
      <c r="C91" s="12">
        <v>-120.2940000000001</v>
      </c>
    </row>
    <row r="92" spans="1:3" x14ac:dyDescent="0.25">
      <c r="A92" s="7" t="s">
        <v>3297</v>
      </c>
      <c r="B92" s="12">
        <v>3454.6560000000004</v>
      </c>
      <c r="C92" s="12">
        <v>-257.96280000000019</v>
      </c>
    </row>
    <row r="93" spans="1:3" x14ac:dyDescent="0.25">
      <c r="A93" s="7" t="s">
        <v>4150</v>
      </c>
      <c r="B93" s="12">
        <v>3447.84</v>
      </c>
      <c r="C93" s="12">
        <v>206.87039999999979</v>
      </c>
    </row>
    <row r="94" spans="1:3" x14ac:dyDescent="0.25">
      <c r="A94" s="7" t="s">
        <v>3777</v>
      </c>
      <c r="B94" s="12">
        <v>3439.7020000000007</v>
      </c>
      <c r="C94" s="12">
        <v>491.38599999999951</v>
      </c>
    </row>
    <row r="95" spans="1:3" x14ac:dyDescent="0.25">
      <c r="A95" s="7" t="s">
        <v>7706</v>
      </c>
      <c r="B95" s="12">
        <v>3404.5</v>
      </c>
      <c r="C95" s="12">
        <v>1668.2049999999999</v>
      </c>
    </row>
    <row r="96" spans="1:3" x14ac:dyDescent="0.25">
      <c r="A96" s="7" t="s">
        <v>3386</v>
      </c>
      <c r="B96" s="12">
        <v>3403.4</v>
      </c>
      <c r="C96" s="12">
        <v>404.60000000000019</v>
      </c>
    </row>
    <row r="97" spans="1:3" x14ac:dyDescent="0.25">
      <c r="A97" s="7" t="s">
        <v>927</v>
      </c>
      <c r="B97" s="12">
        <v>3400.0680000000002</v>
      </c>
      <c r="C97" s="12">
        <v>965.73359999999968</v>
      </c>
    </row>
    <row r="98" spans="1:3" x14ac:dyDescent="0.25">
      <c r="A98" s="7" t="s">
        <v>1635</v>
      </c>
      <c r="B98" s="12">
        <v>3399.8300000000004</v>
      </c>
      <c r="C98" s="12">
        <v>1461.9269000000002</v>
      </c>
    </row>
    <row r="99" spans="1:3" x14ac:dyDescent="0.25">
      <c r="A99" s="7" t="s">
        <v>775</v>
      </c>
      <c r="B99" s="12">
        <v>3392.7400000000002</v>
      </c>
      <c r="C99" s="12">
        <v>882.11240000000021</v>
      </c>
    </row>
    <row r="100" spans="1:3" x14ac:dyDescent="0.25">
      <c r="A100" s="7" t="s">
        <v>8013</v>
      </c>
      <c r="B100" s="12">
        <v>3338.1860000000006</v>
      </c>
      <c r="C100" s="12">
        <v>413.37349999999998</v>
      </c>
    </row>
    <row r="101" spans="1:3" x14ac:dyDescent="0.25">
      <c r="A101" s="7" t="s">
        <v>5046</v>
      </c>
      <c r="B101" s="12">
        <v>3318.2840000000006</v>
      </c>
      <c r="C101" s="12">
        <v>793.90719999999999</v>
      </c>
    </row>
    <row r="102" spans="1:3" x14ac:dyDescent="0.25">
      <c r="A102" s="7" t="s">
        <v>4092</v>
      </c>
      <c r="B102" s="12">
        <v>3235.0739999999996</v>
      </c>
      <c r="C102" s="12">
        <v>408.36179999999973</v>
      </c>
    </row>
    <row r="103" spans="1:3" x14ac:dyDescent="0.25">
      <c r="A103" s="7" t="s">
        <v>5242</v>
      </c>
      <c r="B103" s="12">
        <v>3234.9130000000005</v>
      </c>
      <c r="C103" s="12">
        <v>1086.3771999999999</v>
      </c>
    </row>
    <row r="104" spans="1:3" x14ac:dyDescent="0.25">
      <c r="A104" s="7" t="s">
        <v>3455</v>
      </c>
      <c r="B104" s="12">
        <v>3227.5839999999998</v>
      </c>
      <c r="C104" s="12">
        <v>715.30239999999992</v>
      </c>
    </row>
    <row r="105" spans="1:3" x14ac:dyDescent="0.25">
      <c r="A105" s="7" t="s">
        <v>6467</v>
      </c>
      <c r="B105" s="12">
        <v>3223.9479999999999</v>
      </c>
      <c r="C105" s="12">
        <v>619.98999999999978</v>
      </c>
    </row>
    <row r="106" spans="1:3" x14ac:dyDescent="0.25">
      <c r="A106" s="7" t="s">
        <v>918</v>
      </c>
      <c r="B106" s="12">
        <v>3222.9960000000001</v>
      </c>
      <c r="C106" s="12">
        <v>-461.33079999999995</v>
      </c>
    </row>
    <row r="107" spans="1:3" x14ac:dyDescent="0.25">
      <c r="A107" s="7" t="s">
        <v>1029</v>
      </c>
      <c r="B107" s="12">
        <v>3211.3799999999997</v>
      </c>
      <c r="C107" s="12">
        <v>236.62799999999999</v>
      </c>
    </row>
    <row r="108" spans="1:3" x14ac:dyDescent="0.25">
      <c r="A108" s="7" t="s">
        <v>3448</v>
      </c>
      <c r="B108" s="12">
        <v>3158.8200000000006</v>
      </c>
      <c r="C108" s="12">
        <v>491.37200000000013</v>
      </c>
    </row>
    <row r="109" spans="1:3" x14ac:dyDescent="0.25">
      <c r="A109" s="7" t="s">
        <v>1885</v>
      </c>
      <c r="B109" s="12">
        <v>3133.89</v>
      </c>
      <c r="C109" s="12">
        <v>-351.69209999999987</v>
      </c>
    </row>
    <row r="110" spans="1:3" x14ac:dyDescent="0.25">
      <c r="A110" s="7" t="s">
        <v>7561</v>
      </c>
      <c r="B110" s="12">
        <v>3126.5739999999996</v>
      </c>
      <c r="C110" s="12">
        <v>-42.250999999999976</v>
      </c>
    </row>
    <row r="111" spans="1:3" x14ac:dyDescent="0.25">
      <c r="A111" s="7" t="s">
        <v>3988</v>
      </c>
      <c r="B111" s="12">
        <v>3094.6800000000003</v>
      </c>
      <c r="C111" s="12">
        <v>609.83400000000006</v>
      </c>
    </row>
    <row r="112" spans="1:3" x14ac:dyDescent="0.25">
      <c r="A112" s="7" t="s">
        <v>1661</v>
      </c>
      <c r="B112" s="12">
        <v>3079.9919999999997</v>
      </c>
      <c r="C112" s="12">
        <v>437.84199999999976</v>
      </c>
    </row>
    <row r="113" spans="1:3" x14ac:dyDescent="0.25">
      <c r="A113" s="7" t="s">
        <v>3071</v>
      </c>
      <c r="B113" s="12">
        <v>3040.2150000000001</v>
      </c>
      <c r="C113" s="12">
        <v>580.08699999999999</v>
      </c>
    </row>
    <row r="114" spans="1:3" x14ac:dyDescent="0.25">
      <c r="A114" s="7" t="s">
        <v>2664</v>
      </c>
      <c r="B114" s="12">
        <v>3040</v>
      </c>
      <c r="C114" s="12">
        <v>1459.2</v>
      </c>
    </row>
    <row r="115" spans="1:3" x14ac:dyDescent="0.25">
      <c r="A115" s="7" t="s">
        <v>5773</v>
      </c>
      <c r="B115" s="12">
        <v>3031.9200000000005</v>
      </c>
      <c r="C115" s="12">
        <v>505.31999999999977</v>
      </c>
    </row>
    <row r="116" spans="1:3" x14ac:dyDescent="0.25">
      <c r="A116" s="7" t="s">
        <v>6731</v>
      </c>
      <c r="B116" s="12">
        <v>3031.0560000000005</v>
      </c>
      <c r="C116" s="12">
        <v>1136.646</v>
      </c>
    </row>
    <row r="117" spans="1:3" x14ac:dyDescent="0.25">
      <c r="A117" s="7" t="s">
        <v>3974</v>
      </c>
      <c r="B117" s="12">
        <v>3029.07</v>
      </c>
      <c r="C117" s="12">
        <v>1181.3373000000001</v>
      </c>
    </row>
    <row r="118" spans="1:3" x14ac:dyDescent="0.25">
      <c r="A118" s="7" t="s">
        <v>5861</v>
      </c>
      <c r="B118" s="12">
        <v>2999.85</v>
      </c>
      <c r="C118" s="12">
        <v>1091.9454000000001</v>
      </c>
    </row>
    <row r="119" spans="1:3" x14ac:dyDescent="0.25">
      <c r="A119" s="7" t="s">
        <v>437</v>
      </c>
      <c r="B119" s="12">
        <v>2990.8679999999999</v>
      </c>
      <c r="C119" s="12">
        <v>522.79399999999964</v>
      </c>
    </row>
    <row r="120" spans="1:3" x14ac:dyDescent="0.25">
      <c r="A120" s="7" t="s">
        <v>900</v>
      </c>
      <c r="B120" s="12">
        <v>2945.76</v>
      </c>
      <c r="C120" s="12">
        <v>541.5</v>
      </c>
    </row>
    <row r="121" spans="1:3" x14ac:dyDescent="0.25">
      <c r="A121" s="7" t="s">
        <v>648</v>
      </c>
      <c r="B121" s="12">
        <v>2895.634</v>
      </c>
      <c r="C121" s="12">
        <v>-51.417799999999744</v>
      </c>
    </row>
    <row r="122" spans="1:3" x14ac:dyDescent="0.25">
      <c r="A122" s="7" t="s">
        <v>109</v>
      </c>
      <c r="B122" s="12">
        <v>2863.8</v>
      </c>
      <c r="C122" s="12">
        <v>627.17219999999975</v>
      </c>
    </row>
    <row r="123" spans="1:3" x14ac:dyDescent="0.25">
      <c r="A123" s="7" t="s">
        <v>4946</v>
      </c>
      <c r="B123" s="12">
        <v>2853.6959999999999</v>
      </c>
      <c r="C123" s="12">
        <v>-897.79200000000014</v>
      </c>
    </row>
    <row r="124" spans="1:3" x14ac:dyDescent="0.25">
      <c r="A124" s="7" t="s">
        <v>5014</v>
      </c>
      <c r="B124" s="12">
        <v>2844.3</v>
      </c>
      <c r="C124" s="12">
        <v>-434.12999999999977</v>
      </c>
    </row>
    <row r="125" spans="1:3" x14ac:dyDescent="0.25">
      <c r="A125" s="7" t="s">
        <v>4752</v>
      </c>
      <c r="B125" s="12">
        <v>2793.0860000000002</v>
      </c>
      <c r="C125" s="12">
        <v>-373.01800000000014</v>
      </c>
    </row>
    <row r="126" spans="1:3" x14ac:dyDescent="0.25">
      <c r="A126" s="7" t="s">
        <v>1748</v>
      </c>
      <c r="B126" s="12">
        <v>2777.3759999999997</v>
      </c>
      <c r="C126" s="12">
        <v>438.92459999999977</v>
      </c>
    </row>
    <row r="127" spans="1:3" x14ac:dyDescent="0.25">
      <c r="A127" s="7" t="s">
        <v>3430</v>
      </c>
      <c r="B127" s="12">
        <v>2769.4279999999999</v>
      </c>
      <c r="C127" s="12">
        <v>-412.46799999999985</v>
      </c>
    </row>
    <row r="128" spans="1:3" x14ac:dyDescent="0.25">
      <c r="A128" s="7" t="s">
        <v>1830</v>
      </c>
      <c r="B128" s="12">
        <v>2755.4000000000005</v>
      </c>
      <c r="C128" s="12">
        <v>1184.8220000000003</v>
      </c>
    </row>
    <row r="129" spans="1:3" x14ac:dyDescent="0.25">
      <c r="A129" s="7" t="s">
        <v>1210</v>
      </c>
      <c r="B129" s="12">
        <v>2744.5079999999998</v>
      </c>
      <c r="C129" s="12">
        <v>187.98000000000005</v>
      </c>
    </row>
    <row r="130" spans="1:3" x14ac:dyDescent="0.25">
      <c r="A130" s="7" t="s">
        <v>1059</v>
      </c>
      <c r="B130" s="12">
        <v>2717.64</v>
      </c>
      <c r="C130" s="12">
        <v>371.41080000000005</v>
      </c>
    </row>
    <row r="131" spans="1:3" x14ac:dyDescent="0.25">
      <c r="A131" s="7" t="s">
        <v>2584</v>
      </c>
      <c r="B131" s="12">
        <v>2714.192</v>
      </c>
      <c r="C131" s="12">
        <v>-751.62240000000043</v>
      </c>
    </row>
    <row r="132" spans="1:3" x14ac:dyDescent="0.25">
      <c r="A132" s="7" t="s">
        <v>3250</v>
      </c>
      <c r="B132" s="12">
        <v>2705.7799999999997</v>
      </c>
      <c r="C132" s="12">
        <v>-249.6697000000002</v>
      </c>
    </row>
    <row r="133" spans="1:3" x14ac:dyDescent="0.25">
      <c r="A133" s="7" t="s">
        <v>2671</v>
      </c>
      <c r="B133" s="12">
        <v>2702.5419999999999</v>
      </c>
      <c r="C133" s="12">
        <v>-377.45000000000022</v>
      </c>
    </row>
    <row r="134" spans="1:3" x14ac:dyDescent="0.25">
      <c r="A134" s="7" t="s">
        <v>3873</v>
      </c>
      <c r="B134" s="12">
        <v>2644.8967999999995</v>
      </c>
      <c r="C134" s="12">
        <v>-562.7439999999998</v>
      </c>
    </row>
    <row r="135" spans="1:3" x14ac:dyDescent="0.25">
      <c r="A135" s="7" t="s">
        <v>3678</v>
      </c>
      <c r="B135" s="12">
        <v>2644.7040000000002</v>
      </c>
      <c r="C135" s="12">
        <v>-33.058800000000133</v>
      </c>
    </row>
    <row r="136" spans="1:3" x14ac:dyDescent="0.25">
      <c r="A136" s="7" t="s">
        <v>1003</v>
      </c>
      <c r="B136" s="12">
        <v>2641.6079999999997</v>
      </c>
      <c r="C136" s="12">
        <v>-1.9184653865522705E-13</v>
      </c>
    </row>
    <row r="137" spans="1:3" x14ac:dyDescent="0.25">
      <c r="A137" s="7" t="s">
        <v>1134</v>
      </c>
      <c r="B137" s="12">
        <v>2626.2660000000001</v>
      </c>
      <c r="C137" s="12">
        <v>509.57400000000018</v>
      </c>
    </row>
    <row r="138" spans="1:3" x14ac:dyDescent="0.25">
      <c r="A138" s="7" t="s">
        <v>4487</v>
      </c>
      <c r="B138" s="12">
        <v>2612.0639999999999</v>
      </c>
      <c r="C138" s="12">
        <v>110.01900000000019</v>
      </c>
    </row>
    <row r="139" spans="1:3" x14ac:dyDescent="0.25">
      <c r="A139" s="7" t="s">
        <v>7265</v>
      </c>
      <c r="B139" s="12">
        <v>2595.56</v>
      </c>
      <c r="C139" s="12">
        <v>162.22250000000014</v>
      </c>
    </row>
    <row r="140" spans="1:3" x14ac:dyDescent="0.25">
      <c r="A140" s="7" t="s">
        <v>3185</v>
      </c>
      <c r="B140" s="12">
        <v>2591.8560000000002</v>
      </c>
      <c r="C140" s="12">
        <v>460.77440000000018</v>
      </c>
    </row>
    <row r="141" spans="1:3" x14ac:dyDescent="0.25">
      <c r="A141" s="7" t="s">
        <v>4590</v>
      </c>
      <c r="B141" s="12">
        <v>2589.5</v>
      </c>
      <c r="C141" s="12">
        <v>290.024</v>
      </c>
    </row>
    <row r="142" spans="1:3" x14ac:dyDescent="0.25">
      <c r="A142" s="7" t="s">
        <v>3816</v>
      </c>
      <c r="B142" s="12">
        <v>2564.8910000000001</v>
      </c>
      <c r="C142" s="12">
        <v>446.06799999999987</v>
      </c>
    </row>
    <row r="143" spans="1:3" x14ac:dyDescent="0.25">
      <c r="A143" s="7" t="s">
        <v>3913</v>
      </c>
      <c r="B143" s="12">
        <v>2548.56</v>
      </c>
      <c r="C143" s="12">
        <v>282.16199999999975</v>
      </c>
    </row>
    <row r="144" spans="1:3" x14ac:dyDescent="0.25">
      <c r="A144" s="7" t="s">
        <v>2234</v>
      </c>
      <c r="B144" s="12">
        <v>2527.9679999999998</v>
      </c>
      <c r="C144" s="12">
        <v>118.96320000000011</v>
      </c>
    </row>
    <row r="145" spans="1:3" x14ac:dyDescent="0.25">
      <c r="A145" s="7" t="s">
        <v>1460</v>
      </c>
      <c r="B145" s="12">
        <v>2501.7914999999998</v>
      </c>
      <c r="C145" s="12">
        <v>68.39429999999976</v>
      </c>
    </row>
    <row r="146" spans="1:3" x14ac:dyDescent="0.25">
      <c r="A146" s="7" t="s">
        <v>1267</v>
      </c>
      <c r="B146" s="12">
        <v>2494.6379999999999</v>
      </c>
      <c r="C146" s="12">
        <v>417.31289999999967</v>
      </c>
    </row>
    <row r="147" spans="1:3" x14ac:dyDescent="0.25">
      <c r="A147" s="7" t="s">
        <v>695</v>
      </c>
      <c r="B147" s="12">
        <v>2488.7940000000003</v>
      </c>
      <c r="C147" s="12">
        <v>455.74020000000007</v>
      </c>
    </row>
    <row r="148" spans="1:3" x14ac:dyDescent="0.25">
      <c r="A148" s="7" t="s">
        <v>548</v>
      </c>
      <c r="B148" s="12">
        <v>2451.9559999999997</v>
      </c>
      <c r="C148" s="12">
        <v>104.50960000000001</v>
      </c>
    </row>
    <row r="149" spans="1:3" x14ac:dyDescent="0.25">
      <c r="A149" s="7" t="s">
        <v>2323</v>
      </c>
      <c r="B149" s="12">
        <v>2438.8320000000003</v>
      </c>
      <c r="C149" s="12">
        <v>694.93599999999992</v>
      </c>
    </row>
    <row r="150" spans="1:3" x14ac:dyDescent="0.25">
      <c r="A150" s="7" t="s">
        <v>844</v>
      </c>
      <c r="B150" s="12">
        <v>2399.9520000000002</v>
      </c>
      <c r="C150" s="12">
        <v>614.98770000000002</v>
      </c>
    </row>
    <row r="151" spans="1:3" x14ac:dyDescent="0.25">
      <c r="A151" s="7" t="s">
        <v>3898</v>
      </c>
      <c r="B151" s="12">
        <v>2396.4</v>
      </c>
      <c r="C151" s="12">
        <v>179.73000000000013</v>
      </c>
    </row>
    <row r="152" spans="1:3" x14ac:dyDescent="0.25">
      <c r="A152" s="7" t="s">
        <v>61</v>
      </c>
      <c r="B152" s="12">
        <v>2379.8600000000006</v>
      </c>
      <c r="C152" s="12">
        <v>911.14639999999986</v>
      </c>
    </row>
    <row r="153" spans="1:3" x14ac:dyDescent="0.25">
      <c r="A153" s="7" t="s">
        <v>2161</v>
      </c>
      <c r="B153" s="12">
        <v>2377.3470000000002</v>
      </c>
      <c r="C153" s="12">
        <v>-282.87419999999997</v>
      </c>
    </row>
    <row r="154" spans="1:3" x14ac:dyDescent="0.25">
      <c r="A154" s="7" t="s">
        <v>2343</v>
      </c>
      <c r="B154" s="12">
        <v>2375.67</v>
      </c>
      <c r="C154" s="12">
        <v>359.94999999999987</v>
      </c>
    </row>
    <row r="155" spans="1:3" x14ac:dyDescent="0.25">
      <c r="A155" s="7" t="s">
        <v>631</v>
      </c>
      <c r="B155" s="12">
        <v>2355.6260000000002</v>
      </c>
      <c r="C155" s="12">
        <v>-442.28079999999989</v>
      </c>
    </row>
    <row r="156" spans="1:3" x14ac:dyDescent="0.25">
      <c r="A156" s="7" t="s">
        <v>1890</v>
      </c>
      <c r="B156" s="12">
        <v>2352.17</v>
      </c>
      <c r="C156" s="12">
        <v>-556.48900000000015</v>
      </c>
    </row>
    <row r="157" spans="1:3" x14ac:dyDescent="0.25">
      <c r="A157" s="7" t="s">
        <v>6797</v>
      </c>
      <c r="B157" s="12">
        <v>2279.96</v>
      </c>
      <c r="C157" s="12">
        <v>592.78960000000006</v>
      </c>
    </row>
    <row r="158" spans="1:3" x14ac:dyDescent="0.25">
      <c r="A158" s="7" t="s">
        <v>855</v>
      </c>
      <c r="B158" s="12">
        <v>2256.277</v>
      </c>
      <c r="C158" s="12">
        <v>-454.88480000000004</v>
      </c>
    </row>
    <row r="159" spans="1:3" x14ac:dyDescent="0.25">
      <c r="A159" s="7" t="s">
        <v>2397</v>
      </c>
      <c r="B159" s="12">
        <v>2243.79</v>
      </c>
      <c r="C159" s="12">
        <v>1044.306</v>
      </c>
    </row>
    <row r="160" spans="1:3" x14ac:dyDescent="0.25">
      <c r="A160" s="7" t="s">
        <v>4015</v>
      </c>
      <c r="B160" s="12">
        <v>2235.84</v>
      </c>
      <c r="C160" s="12">
        <v>111.79199999999992</v>
      </c>
    </row>
    <row r="161" spans="1:3" x14ac:dyDescent="0.25">
      <c r="A161" s="7" t="s">
        <v>4654</v>
      </c>
      <c r="B161" s="12">
        <v>2233.6</v>
      </c>
      <c r="C161" s="12">
        <v>167.52000000000012</v>
      </c>
    </row>
    <row r="162" spans="1:3" x14ac:dyDescent="0.25">
      <c r="A162" s="7" t="s">
        <v>6224</v>
      </c>
      <c r="B162" s="12">
        <v>2221.56</v>
      </c>
      <c r="C162" s="12">
        <v>476.62559999999996</v>
      </c>
    </row>
    <row r="163" spans="1:3" x14ac:dyDescent="0.25">
      <c r="A163" s="7" t="s">
        <v>5801</v>
      </c>
      <c r="B163" s="12">
        <v>2200.4639999999999</v>
      </c>
      <c r="C163" s="12">
        <v>-302.56380000000019</v>
      </c>
    </row>
    <row r="164" spans="1:3" x14ac:dyDescent="0.25">
      <c r="A164" s="7" t="s">
        <v>2115</v>
      </c>
      <c r="B164" s="12">
        <v>2176.2999999999997</v>
      </c>
      <c r="C164" s="12">
        <v>451.42680000000007</v>
      </c>
    </row>
    <row r="165" spans="1:3" x14ac:dyDescent="0.25">
      <c r="A165" s="7" t="s">
        <v>208</v>
      </c>
      <c r="B165" s="12">
        <v>2164.864</v>
      </c>
      <c r="C165" s="12">
        <v>493.33920000000012</v>
      </c>
    </row>
    <row r="166" spans="1:3" x14ac:dyDescent="0.25">
      <c r="A166" s="7" t="s">
        <v>949</v>
      </c>
      <c r="B166" s="12">
        <v>2157.3360000000002</v>
      </c>
      <c r="C166" s="12">
        <v>98.769600000000054</v>
      </c>
    </row>
    <row r="167" spans="1:3" x14ac:dyDescent="0.25">
      <c r="A167" s="7" t="s">
        <v>5184</v>
      </c>
      <c r="B167" s="12">
        <v>2157.1319999999996</v>
      </c>
      <c r="C167" s="12">
        <v>49.903799999999862</v>
      </c>
    </row>
    <row r="168" spans="1:3" x14ac:dyDescent="0.25">
      <c r="A168" s="7" t="s">
        <v>699</v>
      </c>
      <c r="B168" s="12">
        <v>2135.4480000000003</v>
      </c>
      <c r="C168" s="12">
        <v>-477.66600000000034</v>
      </c>
    </row>
    <row r="169" spans="1:3" x14ac:dyDescent="0.25">
      <c r="A169" s="7" t="s">
        <v>7682</v>
      </c>
      <c r="B169" s="12">
        <v>2116.252</v>
      </c>
      <c r="C169" s="12">
        <v>85.793999999999727</v>
      </c>
    </row>
    <row r="170" spans="1:3" x14ac:dyDescent="0.25">
      <c r="A170" s="7" t="s">
        <v>1832</v>
      </c>
      <c r="B170" s="12">
        <v>2114.2799999999997</v>
      </c>
      <c r="C170" s="12">
        <v>350.61809999999991</v>
      </c>
    </row>
    <row r="171" spans="1:3" x14ac:dyDescent="0.25">
      <c r="A171" s="7" t="s">
        <v>3399</v>
      </c>
      <c r="B171" s="12">
        <v>2099.46</v>
      </c>
      <c r="C171" s="12">
        <v>125.96759999999983</v>
      </c>
    </row>
    <row r="172" spans="1:3" x14ac:dyDescent="0.25">
      <c r="A172" s="7" t="s">
        <v>4802</v>
      </c>
      <c r="B172" s="12">
        <v>2076.866</v>
      </c>
      <c r="C172" s="12">
        <v>883.44299999999987</v>
      </c>
    </row>
    <row r="173" spans="1:3" x14ac:dyDescent="0.25">
      <c r="A173" s="7" t="s">
        <v>2199</v>
      </c>
      <c r="B173" s="12">
        <v>2073.83</v>
      </c>
      <c r="C173" s="12">
        <v>-34.157199999999797</v>
      </c>
    </row>
    <row r="174" spans="1:3" x14ac:dyDescent="0.25">
      <c r="A174" s="7" t="s">
        <v>3781</v>
      </c>
      <c r="B174" s="12">
        <v>2066.0899999999997</v>
      </c>
      <c r="C174" s="12">
        <v>-46.711600000000061</v>
      </c>
    </row>
    <row r="175" spans="1:3" x14ac:dyDescent="0.25">
      <c r="A175" s="7" t="s">
        <v>7384</v>
      </c>
      <c r="B175" s="12">
        <v>2058.4960000000001</v>
      </c>
      <c r="C175" s="12">
        <v>-529.76000000000022</v>
      </c>
    </row>
    <row r="176" spans="1:3" x14ac:dyDescent="0.25">
      <c r="A176" s="7" t="s">
        <v>4570</v>
      </c>
      <c r="B176" s="12">
        <v>2054.2720000000004</v>
      </c>
      <c r="C176" s="12">
        <v>256.78399999999976</v>
      </c>
    </row>
    <row r="177" spans="1:3" x14ac:dyDescent="0.25">
      <c r="A177" s="7" t="s">
        <v>4029</v>
      </c>
      <c r="B177" s="12">
        <v>2026.7099999999998</v>
      </c>
      <c r="C177" s="12">
        <v>382.17959999999971</v>
      </c>
    </row>
    <row r="178" spans="1:3" x14ac:dyDescent="0.25">
      <c r="A178" s="7" t="s">
        <v>3227</v>
      </c>
      <c r="B178" s="12">
        <v>2018.7020000000002</v>
      </c>
      <c r="C178" s="12">
        <v>10.29949999999991</v>
      </c>
    </row>
    <row r="179" spans="1:3" x14ac:dyDescent="0.25">
      <c r="A179" s="7" t="s">
        <v>640</v>
      </c>
      <c r="B179" s="12">
        <v>2015.8740000000003</v>
      </c>
      <c r="C179" s="12">
        <v>503.96850000000006</v>
      </c>
    </row>
    <row r="180" spans="1:3" x14ac:dyDescent="0.25">
      <c r="A180" s="7" t="s">
        <v>2910</v>
      </c>
      <c r="B180" s="12">
        <v>2013.62</v>
      </c>
      <c r="C180" s="12">
        <v>148.37199999999999</v>
      </c>
    </row>
    <row r="181" spans="1:3" x14ac:dyDescent="0.25">
      <c r="A181" s="7" t="s">
        <v>7139</v>
      </c>
      <c r="B181" s="12">
        <v>2011.8999999999999</v>
      </c>
      <c r="C181" s="12">
        <v>-292.0500000000003</v>
      </c>
    </row>
    <row r="182" spans="1:3" x14ac:dyDescent="0.25">
      <c r="A182" s="7" t="s">
        <v>1931</v>
      </c>
      <c r="B182" s="12">
        <v>2007.2400000000002</v>
      </c>
      <c r="C182" s="12">
        <v>0</v>
      </c>
    </row>
    <row r="183" spans="1:3" x14ac:dyDescent="0.25">
      <c r="A183" s="7" t="s">
        <v>3932</v>
      </c>
      <c r="B183" s="12">
        <v>1991.8399999999997</v>
      </c>
      <c r="C183" s="12">
        <v>-47.306200000000004</v>
      </c>
    </row>
    <row r="184" spans="1:3" x14ac:dyDescent="0.25">
      <c r="A184" s="7" t="s">
        <v>4529</v>
      </c>
      <c r="B184" s="12">
        <v>1990.7799999999997</v>
      </c>
      <c r="C184" s="12">
        <v>557.41839999999991</v>
      </c>
    </row>
    <row r="185" spans="1:3" x14ac:dyDescent="0.25">
      <c r="A185" s="7" t="s">
        <v>6594</v>
      </c>
      <c r="B185" s="12">
        <v>1961.5500000000002</v>
      </c>
      <c r="C185" s="12">
        <v>392.31000000000017</v>
      </c>
    </row>
    <row r="186" spans="1:3" x14ac:dyDescent="0.25">
      <c r="A186" s="7" t="s">
        <v>2321</v>
      </c>
      <c r="B186" s="12">
        <v>1959.6219999999996</v>
      </c>
      <c r="C186" s="12">
        <v>177.63479999999981</v>
      </c>
    </row>
    <row r="187" spans="1:3" x14ac:dyDescent="0.25">
      <c r="A187" s="7" t="s">
        <v>657</v>
      </c>
      <c r="B187" s="12">
        <v>1949.7674999999999</v>
      </c>
      <c r="C187" s="12">
        <v>-620.71250000000032</v>
      </c>
    </row>
    <row r="188" spans="1:3" x14ac:dyDescent="0.25">
      <c r="A188" s="7" t="s">
        <v>157</v>
      </c>
      <c r="B188" s="12">
        <v>1936.306</v>
      </c>
      <c r="C188" s="12">
        <v>473.77699999999993</v>
      </c>
    </row>
    <row r="189" spans="1:3" x14ac:dyDescent="0.25">
      <c r="A189" s="7" t="s">
        <v>684</v>
      </c>
      <c r="B189" s="12">
        <v>1919.808</v>
      </c>
      <c r="C189" s="12">
        <v>489.95099999999991</v>
      </c>
    </row>
    <row r="190" spans="1:3" x14ac:dyDescent="0.25">
      <c r="A190" s="7" t="s">
        <v>5297</v>
      </c>
      <c r="B190" s="12">
        <v>1918.6200000000001</v>
      </c>
      <c r="C190" s="12">
        <v>328.18500000000006</v>
      </c>
    </row>
    <row r="191" spans="1:3" x14ac:dyDescent="0.25">
      <c r="A191" s="7" t="s">
        <v>2388</v>
      </c>
      <c r="B191" s="12">
        <v>1911.68</v>
      </c>
      <c r="C191" s="12">
        <v>132.70399999999981</v>
      </c>
    </row>
    <row r="192" spans="1:3" x14ac:dyDescent="0.25">
      <c r="A192" s="7" t="s">
        <v>5095</v>
      </c>
      <c r="B192" s="12">
        <v>1902.2640000000001</v>
      </c>
      <c r="C192" s="12">
        <v>-53.235000000000227</v>
      </c>
    </row>
    <row r="193" spans="1:3" x14ac:dyDescent="0.25">
      <c r="A193" s="7" t="s">
        <v>2497</v>
      </c>
      <c r="B193" s="12">
        <v>1878.7039999999997</v>
      </c>
      <c r="C193" s="12">
        <v>-331.53599999999994</v>
      </c>
    </row>
    <row r="194" spans="1:3" x14ac:dyDescent="0.25">
      <c r="A194" s="7" t="s">
        <v>2944</v>
      </c>
      <c r="B194" s="12">
        <v>1865.5240000000003</v>
      </c>
      <c r="C194" s="12">
        <v>873.22399999999993</v>
      </c>
    </row>
    <row r="195" spans="1:3" x14ac:dyDescent="0.25">
      <c r="A195" s="7" t="s">
        <v>3620</v>
      </c>
      <c r="B195" s="12">
        <v>1844.85</v>
      </c>
      <c r="C195" s="12">
        <v>309.9348</v>
      </c>
    </row>
    <row r="196" spans="1:3" x14ac:dyDescent="0.25">
      <c r="A196" s="7" t="s">
        <v>1665</v>
      </c>
      <c r="B196" s="12">
        <v>1843.0079999999998</v>
      </c>
      <c r="C196" s="12">
        <v>371.48129999999992</v>
      </c>
    </row>
    <row r="197" spans="1:3" x14ac:dyDescent="0.25">
      <c r="A197" s="7" t="s">
        <v>3028</v>
      </c>
      <c r="B197" s="12">
        <v>1826.42</v>
      </c>
      <c r="C197" s="12">
        <v>244.81799999999998</v>
      </c>
    </row>
    <row r="198" spans="1:3" x14ac:dyDescent="0.25">
      <c r="A198" s="7" t="s">
        <v>3194</v>
      </c>
      <c r="B198" s="12">
        <v>1815.3959999999997</v>
      </c>
      <c r="C198" s="12">
        <v>425.37219999999979</v>
      </c>
    </row>
    <row r="199" spans="1:3" x14ac:dyDescent="0.25">
      <c r="A199" s="7" t="s">
        <v>4554</v>
      </c>
      <c r="B199" s="12">
        <v>1789.058</v>
      </c>
      <c r="C199" s="12">
        <v>371.67050000000006</v>
      </c>
    </row>
    <row r="200" spans="1:3" x14ac:dyDescent="0.25">
      <c r="A200" s="7" t="s">
        <v>4561</v>
      </c>
      <c r="B200" s="12">
        <v>1784.25</v>
      </c>
      <c r="C200" s="12">
        <v>7.1369999999997447</v>
      </c>
    </row>
    <row r="201" spans="1:3" x14ac:dyDescent="0.25">
      <c r="A201" s="7" t="s">
        <v>984</v>
      </c>
      <c r="B201" s="12">
        <v>1753.5780000000002</v>
      </c>
      <c r="C201" s="12">
        <v>-47.394000000000233</v>
      </c>
    </row>
    <row r="202" spans="1:3" x14ac:dyDescent="0.25">
      <c r="A202" s="7" t="s">
        <v>4241</v>
      </c>
      <c r="B202" s="12">
        <v>1741.9260000000002</v>
      </c>
      <c r="C202" s="12">
        <v>-11.930999999999969</v>
      </c>
    </row>
    <row r="203" spans="1:3" x14ac:dyDescent="0.25">
      <c r="A203" s="7" t="s">
        <v>1785</v>
      </c>
      <c r="B203" s="12">
        <v>1740.5439999999999</v>
      </c>
      <c r="C203" s="12">
        <v>363.74650000000008</v>
      </c>
    </row>
    <row r="204" spans="1:3" x14ac:dyDescent="0.25">
      <c r="A204" s="7" t="s">
        <v>5573</v>
      </c>
      <c r="B204" s="12">
        <v>1726.2559999999999</v>
      </c>
      <c r="C204" s="12">
        <v>-192.66250000000016</v>
      </c>
    </row>
    <row r="205" spans="1:3" x14ac:dyDescent="0.25">
      <c r="A205" s="7" t="s">
        <v>4090</v>
      </c>
      <c r="B205" s="12">
        <v>1724.712</v>
      </c>
      <c r="C205" s="12">
        <v>437.05770000000007</v>
      </c>
    </row>
    <row r="206" spans="1:3" x14ac:dyDescent="0.25">
      <c r="A206" s="7" t="s">
        <v>4660</v>
      </c>
      <c r="B206" s="12">
        <v>1723.52</v>
      </c>
      <c r="C206" s="12">
        <v>193.89599999999996</v>
      </c>
    </row>
    <row r="207" spans="1:3" x14ac:dyDescent="0.25">
      <c r="A207" s="7" t="s">
        <v>2246</v>
      </c>
      <c r="B207" s="12">
        <v>1706.5080000000003</v>
      </c>
      <c r="C207" s="12">
        <v>222.58799999999991</v>
      </c>
    </row>
    <row r="208" spans="1:3" x14ac:dyDescent="0.25">
      <c r="A208" s="7" t="s">
        <v>4943</v>
      </c>
      <c r="B208" s="12">
        <v>1705.3400000000001</v>
      </c>
      <c r="C208" s="12">
        <v>716.24279999999999</v>
      </c>
    </row>
    <row r="209" spans="1:3" x14ac:dyDescent="0.25">
      <c r="A209" s="7" t="s">
        <v>4229</v>
      </c>
      <c r="B209" s="12">
        <v>1679.8600000000001</v>
      </c>
      <c r="C209" s="12">
        <v>124.78959999999996</v>
      </c>
    </row>
    <row r="210" spans="1:3" x14ac:dyDescent="0.25">
      <c r="A210" s="7" t="s">
        <v>2603</v>
      </c>
      <c r="B210" s="12">
        <v>1677.6</v>
      </c>
      <c r="C210" s="12">
        <v>696.20399999999995</v>
      </c>
    </row>
    <row r="211" spans="1:3" x14ac:dyDescent="0.25">
      <c r="A211" s="7" t="s">
        <v>6548</v>
      </c>
      <c r="B211" s="12">
        <v>1671.8309999999999</v>
      </c>
      <c r="C211" s="12">
        <v>295.02899999999988</v>
      </c>
    </row>
    <row r="212" spans="1:3" x14ac:dyDescent="0.25">
      <c r="A212" s="7" t="s">
        <v>2232</v>
      </c>
      <c r="B212" s="12">
        <v>1667.88</v>
      </c>
      <c r="C212" s="12">
        <v>125.09099999999997</v>
      </c>
    </row>
    <row r="213" spans="1:3" x14ac:dyDescent="0.25">
      <c r="A213" s="7" t="s">
        <v>1326</v>
      </c>
      <c r="B213" s="12">
        <v>1651.6080000000002</v>
      </c>
      <c r="C213" s="12">
        <v>698.98410000000001</v>
      </c>
    </row>
    <row r="214" spans="1:3" x14ac:dyDescent="0.25">
      <c r="A214" s="7" t="s">
        <v>4999</v>
      </c>
      <c r="B214" s="12">
        <v>1649.25</v>
      </c>
      <c r="C214" s="12">
        <v>544.25250000000005</v>
      </c>
    </row>
    <row r="215" spans="1:3" x14ac:dyDescent="0.25">
      <c r="A215" s="7" t="s">
        <v>3200</v>
      </c>
      <c r="B215" s="12">
        <v>1647.4770000000001</v>
      </c>
      <c r="C215" s="12">
        <v>126.72900000000001</v>
      </c>
    </row>
    <row r="216" spans="1:3" x14ac:dyDescent="0.25">
      <c r="A216" s="7" t="s">
        <v>7187</v>
      </c>
      <c r="B216" s="12">
        <v>1640.6999999999998</v>
      </c>
      <c r="C216" s="12">
        <v>459.39599999999996</v>
      </c>
    </row>
    <row r="217" spans="1:3" x14ac:dyDescent="0.25">
      <c r="A217" s="7" t="s">
        <v>3348</v>
      </c>
      <c r="B217" s="12">
        <v>1631.952</v>
      </c>
      <c r="C217" s="12">
        <v>142.79580000000004</v>
      </c>
    </row>
    <row r="218" spans="1:3" x14ac:dyDescent="0.25">
      <c r="A218" s="7" t="s">
        <v>1888</v>
      </c>
      <c r="B218" s="12">
        <v>1623.2480000000003</v>
      </c>
      <c r="C218" s="12">
        <v>-343.09560000000016</v>
      </c>
    </row>
    <row r="219" spans="1:3" x14ac:dyDescent="0.25">
      <c r="A219" s="7" t="s">
        <v>4101</v>
      </c>
      <c r="B219" s="12">
        <v>1619.82</v>
      </c>
      <c r="C219" s="12">
        <v>-22.497500000000059</v>
      </c>
    </row>
    <row r="220" spans="1:3" x14ac:dyDescent="0.25">
      <c r="A220" s="7" t="s">
        <v>3292</v>
      </c>
      <c r="B220" s="12">
        <v>1614.8700000000001</v>
      </c>
      <c r="C220" s="12">
        <v>322.97400000000005</v>
      </c>
    </row>
    <row r="221" spans="1:3" x14ac:dyDescent="0.25">
      <c r="A221" s="7" t="s">
        <v>6184</v>
      </c>
      <c r="B221" s="12">
        <v>1598.7820000000002</v>
      </c>
      <c r="C221" s="12">
        <v>-395.63080000000014</v>
      </c>
    </row>
    <row r="222" spans="1:3" x14ac:dyDescent="0.25">
      <c r="A222" s="7" t="s">
        <v>3443</v>
      </c>
      <c r="B222" s="12">
        <v>1578.3089999999997</v>
      </c>
      <c r="C222" s="12">
        <v>-72.038999999999945</v>
      </c>
    </row>
    <row r="223" spans="1:3" x14ac:dyDescent="0.25">
      <c r="A223" s="7" t="s">
        <v>2311</v>
      </c>
      <c r="B223" s="12">
        <v>1560.212</v>
      </c>
      <c r="C223" s="12">
        <v>556.0329999999999</v>
      </c>
    </row>
    <row r="224" spans="1:3" x14ac:dyDescent="0.25">
      <c r="A224" s="7" t="s">
        <v>1057</v>
      </c>
      <c r="B224" s="12">
        <v>1560.1359999999997</v>
      </c>
      <c r="C224" s="12">
        <v>429.67680000000001</v>
      </c>
    </row>
    <row r="225" spans="1:3" x14ac:dyDescent="0.25">
      <c r="A225" s="7" t="s">
        <v>5303</v>
      </c>
      <c r="B225" s="12">
        <v>1546.8810000000001</v>
      </c>
      <c r="C225" s="12">
        <v>-227.48250000000002</v>
      </c>
    </row>
    <row r="226" spans="1:3" x14ac:dyDescent="0.25">
      <c r="A226" s="7" t="s">
        <v>415</v>
      </c>
      <c r="B226" s="12">
        <v>1538.8860000000002</v>
      </c>
      <c r="C226" s="12">
        <v>323.976</v>
      </c>
    </row>
    <row r="227" spans="1:3" x14ac:dyDescent="0.25">
      <c r="A227" s="7" t="s">
        <v>3330</v>
      </c>
      <c r="B227" s="12">
        <v>1535.3600000000001</v>
      </c>
      <c r="C227" s="12">
        <v>191.91999999999996</v>
      </c>
    </row>
    <row r="228" spans="1:3" x14ac:dyDescent="0.25">
      <c r="A228" s="7" t="s">
        <v>1414</v>
      </c>
      <c r="B228" s="12">
        <v>1526.3040000000001</v>
      </c>
      <c r="C228" s="12">
        <v>232.12540000000001</v>
      </c>
    </row>
    <row r="229" spans="1:3" x14ac:dyDescent="0.25">
      <c r="A229" s="7" t="s">
        <v>2611</v>
      </c>
      <c r="B229" s="12">
        <v>1520.2380000000001</v>
      </c>
      <c r="C229" s="12">
        <v>-272.59440000000012</v>
      </c>
    </row>
    <row r="230" spans="1:3" x14ac:dyDescent="0.25">
      <c r="A230" s="7" t="s">
        <v>3524</v>
      </c>
      <c r="B230" s="12">
        <v>1516.3259999999998</v>
      </c>
      <c r="C230" s="12">
        <v>431.22519999999997</v>
      </c>
    </row>
    <row r="231" spans="1:3" x14ac:dyDescent="0.25">
      <c r="A231" s="7" t="s">
        <v>6321</v>
      </c>
      <c r="B231" s="12">
        <v>1511.92</v>
      </c>
      <c r="C231" s="12">
        <v>132.29299999999995</v>
      </c>
    </row>
    <row r="232" spans="1:3" x14ac:dyDescent="0.25">
      <c r="A232" s="7" t="s">
        <v>8489</v>
      </c>
      <c r="B232" s="12">
        <v>1499.9699999999998</v>
      </c>
      <c r="C232" s="12">
        <v>-374.99250000000006</v>
      </c>
    </row>
    <row r="233" spans="1:3" x14ac:dyDescent="0.25">
      <c r="A233" s="7" t="s">
        <v>6512</v>
      </c>
      <c r="B233" s="12">
        <v>1496.16</v>
      </c>
      <c r="C233" s="12">
        <v>224.42400000000006</v>
      </c>
    </row>
    <row r="234" spans="1:3" x14ac:dyDescent="0.25">
      <c r="A234" s="7" t="s">
        <v>3054</v>
      </c>
      <c r="B234" s="12">
        <v>1487.5</v>
      </c>
      <c r="C234" s="12">
        <v>-986.5625</v>
      </c>
    </row>
    <row r="235" spans="1:3" x14ac:dyDescent="0.25">
      <c r="A235" s="7" t="s">
        <v>4184</v>
      </c>
      <c r="B235" s="12">
        <v>1484.91</v>
      </c>
      <c r="C235" s="12">
        <v>445.47299999999984</v>
      </c>
    </row>
    <row r="236" spans="1:3" x14ac:dyDescent="0.25">
      <c r="A236" s="7" t="s">
        <v>7190</v>
      </c>
      <c r="B236" s="12">
        <v>1482.7679999999998</v>
      </c>
      <c r="C236" s="12">
        <v>354.8051999999999</v>
      </c>
    </row>
    <row r="237" spans="1:3" x14ac:dyDescent="0.25">
      <c r="A237" s="7" t="s">
        <v>98</v>
      </c>
      <c r="B237" s="12">
        <v>1481.7280000000001</v>
      </c>
      <c r="C237" s="12">
        <v>652.78879999999992</v>
      </c>
    </row>
    <row r="238" spans="1:3" x14ac:dyDescent="0.25">
      <c r="A238" s="7" t="s">
        <v>1819</v>
      </c>
      <c r="B238" s="12">
        <v>1473.2982000000002</v>
      </c>
      <c r="C238" s="12">
        <v>73.715399999999875</v>
      </c>
    </row>
    <row r="239" spans="1:3" x14ac:dyDescent="0.25">
      <c r="A239" s="7" t="s">
        <v>848</v>
      </c>
      <c r="B239" s="12">
        <v>1470.1779999999999</v>
      </c>
      <c r="C239" s="12">
        <v>-285.07109999999989</v>
      </c>
    </row>
    <row r="240" spans="1:3" x14ac:dyDescent="0.25">
      <c r="A240" s="7" t="s">
        <v>4338</v>
      </c>
      <c r="B240" s="12">
        <v>1449.4079999999999</v>
      </c>
      <c r="C240" s="12">
        <v>55.86259999999983</v>
      </c>
    </row>
    <row r="241" spans="1:3" x14ac:dyDescent="0.25">
      <c r="A241" s="7" t="s">
        <v>8159</v>
      </c>
      <c r="B241" s="12">
        <v>1439.9680000000001</v>
      </c>
      <c r="C241" s="12">
        <v>143.99680000000006</v>
      </c>
    </row>
    <row r="242" spans="1:3" x14ac:dyDescent="0.25">
      <c r="A242" s="7" t="s">
        <v>3884</v>
      </c>
      <c r="B242" s="12">
        <v>1439.904</v>
      </c>
      <c r="C242" s="12">
        <v>445.47030000000007</v>
      </c>
    </row>
    <row r="243" spans="1:3" x14ac:dyDescent="0.25">
      <c r="A243" s="7" t="s">
        <v>1419</v>
      </c>
      <c r="B243" s="12">
        <v>1437.81</v>
      </c>
      <c r="C243" s="12">
        <v>-8.7140000000001265</v>
      </c>
    </row>
    <row r="244" spans="1:3" x14ac:dyDescent="0.25">
      <c r="A244" s="7" t="s">
        <v>853</v>
      </c>
      <c r="B244" s="12">
        <v>1433.088</v>
      </c>
      <c r="C244" s="12">
        <v>662.24340000000007</v>
      </c>
    </row>
    <row r="245" spans="1:3" x14ac:dyDescent="0.25">
      <c r="A245" s="7" t="s">
        <v>3474</v>
      </c>
      <c r="B245" s="12">
        <v>1432.8000000000002</v>
      </c>
      <c r="C245" s="12">
        <v>483.57000000000005</v>
      </c>
    </row>
    <row r="246" spans="1:3" x14ac:dyDescent="0.25">
      <c r="A246" s="7" t="s">
        <v>3712</v>
      </c>
      <c r="B246" s="12">
        <v>1430.31</v>
      </c>
      <c r="C246" s="12">
        <v>408.65999999999985</v>
      </c>
    </row>
    <row r="247" spans="1:3" x14ac:dyDescent="0.25">
      <c r="A247" s="7" t="s">
        <v>1492</v>
      </c>
      <c r="B247" s="12">
        <v>1422.576</v>
      </c>
      <c r="C247" s="12">
        <v>340.82549999999998</v>
      </c>
    </row>
    <row r="248" spans="1:3" x14ac:dyDescent="0.25">
      <c r="A248" s="7" t="s">
        <v>406</v>
      </c>
      <c r="B248" s="12">
        <v>1422.288</v>
      </c>
      <c r="C248" s="12">
        <v>106.67159999999993</v>
      </c>
    </row>
    <row r="249" spans="1:3" x14ac:dyDescent="0.25">
      <c r="A249" s="7" t="s">
        <v>920</v>
      </c>
      <c r="B249" s="12">
        <v>1401.4079999999999</v>
      </c>
      <c r="C249" s="12">
        <v>310.20749999999992</v>
      </c>
    </row>
    <row r="250" spans="1:3" x14ac:dyDescent="0.25">
      <c r="A250" s="7" t="s">
        <v>4720</v>
      </c>
      <c r="B250" s="12">
        <v>1399.8</v>
      </c>
      <c r="C250" s="12">
        <v>429.73859999999996</v>
      </c>
    </row>
    <row r="251" spans="1:3" x14ac:dyDescent="0.25">
      <c r="A251" s="7" t="s">
        <v>6472</v>
      </c>
      <c r="B251" s="12">
        <v>1398.308</v>
      </c>
      <c r="C251" s="12">
        <v>-288.78099999999995</v>
      </c>
    </row>
    <row r="252" spans="1:3" x14ac:dyDescent="0.25">
      <c r="A252" s="7" t="s">
        <v>2537</v>
      </c>
      <c r="B252" s="12">
        <v>1393.0920000000001</v>
      </c>
      <c r="C252" s="12">
        <v>202.51429999999996</v>
      </c>
    </row>
    <row r="253" spans="1:3" x14ac:dyDescent="0.25">
      <c r="A253" s="7" t="s">
        <v>2514</v>
      </c>
      <c r="B253" s="12">
        <v>1391.4</v>
      </c>
      <c r="C253" s="12">
        <v>-55.655999999999949</v>
      </c>
    </row>
    <row r="254" spans="1:3" x14ac:dyDescent="0.25">
      <c r="A254" s="7" t="s">
        <v>6526</v>
      </c>
      <c r="B254" s="12">
        <v>1379.1580000000001</v>
      </c>
      <c r="C254" s="12">
        <v>-56.990000000000009</v>
      </c>
    </row>
    <row r="255" spans="1:3" x14ac:dyDescent="0.25">
      <c r="A255" s="7" t="s">
        <v>4042</v>
      </c>
      <c r="B255" s="12">
        <v>1369.8</v>
      </c>
      <c r="C255" s="12">
        <v>356.14800000000002</v>
      </c>
    </row>
    <row r="256" spans="1:3" x14ac:dyDescent="0.25">
      <c r="A256" s="7" t="s">
        <v>4816</v>
      </c>
      <c r="B256" s="12">
        <v>1367.856</v>
      </c>
      <c r="C256" s="12">
        <v>303.96799999999973</v>
      </c>
    </row>
    <row r="257" spans="1:3" x14ac:dyDescent="0.25">
      <c r="A257" s="7" t="s">
        <v>502</v>
      </c>
      <c r="B257" s="12">
        <v>1361.4519999999998</v>
      </c>
      <c r="C257" s="12">
        <v>-51.514400000000101</v>
      </c>
    </row>
    <row r="258" spans="1:3" x14ac:dyDescent="0.25">
      <c r="A258" s="7" t="s">
        <v>3051</v>
      </c>
      <c r="B258" s="12">
        <v>1358.8490000000002</v>
      </c>
      <c r="C258" s="12">
        <v>46.794799999999775</v>
      </c>
    </row>
    <row r="259" spans="1:3" x14ac:dyDescent="0.25">
      <c r="A259" s="7" t="s">
        <v>708</v>
      </c>
      <c r="B259" s="12">
        <v>1352.4</v>
      </c>
      <c r="C259" s="12">
        <v>162.15</v>
      </c>
    </row>
    <row r="260" spans="1:3" x14ac:dyDescent="0.25">
      <c r="A260" s="7" t="s">
        <v>6124</v>
      </c>
      <c r="B260" s="12">
        <v>1341.837</v>
      </c>
      <c r="C260" s="12">
        <v>268.36739999999998</v>
      </c>
    </row>
    <row r="261" spans="1:3" x14ac:dyDescent="0.25">
      <c r="A261" s="7" t="s">
        <v>3809</v>
      </c>
      <c r="B261" s="12">
        <v>1340.2080000000001</v>
      </c>
      <c r="C261" s="12">
        <v>84.988800000000083</v>
      </c>
    </row>
    <row r="262" spans="1:3" x14ac:dyDescent="0.25">
      <c r="A262" s="7" t="s">
        <v>4139</v>
      </c>
      <c r="B262" s="12">
        <v>1335.04</v>
      </c>
      <c r="C262" s="12">
        <v>262.23999999999995</v>
      </c>
    </row>
    <row r="263" spans="1:3" x14ac:dyDescent="0.25">
      <c r="A263" s="7" t="s">
        <v>1514</v>
      </c>
      <c r="B263" s="12">
        <v>1333.44</v>
      </c>
      <c r="C263" s="12">
        <v>-326.69280000000003</v>
      </c>
    </row>
    <row r="264" spans="1:3" x14ac:dyDescent="0.25">
      <c r="A264" s="7" t="s">
        <v>875</v>
      </c>
      <c r="B264" s="12">
        <v>1314.5150000000001</v>
      </c>
      <c r="C264" s="12">
        <v>71.002999999999972</v>
      </c>
    </row>
    <row r="265" spans="1:3" x14ac:dyDescent="0.25">
      <c r="A265" s="7" t="s">
        <v>6234</v>
      </c>
      <c r="B265" s="12">
        <v>1312.5500000000002</v>
      </c>
      <c r="C265" s="12">
        <v>-346.51320000000015</v>
      </c>
    </row>
    <row r="266" spans="1:3" x14ac:dyDescent="0.25">
      <c r="A266" s="7" t="s">
        <v>4374</v>
      </c>
      <c r="B266" s="12">
        <v>1310.2959999999998</v>
      </c>
      <c r="C266" s="12">
        <v>284.73740000000009</v>
      </c>
    </row>
    <row r="267" spans="1:3" x14ac:dyDescent="0.25">
      <c r="A267" s="7" t="s">
        <v>2377</v>
      </c>
      <c r="B267" s="12">
        <v>1309.5640000000001</v>
      </c>
      <c r="C267" s="12">
        <v>-217.52080000000001</v>
      </c>
    </row>
    <row r="268" spans="1:3" x14ac:dyDescent="0.25">
      <c r="A268" s="7" t="s">
        <v>941</v>
      </c>
      <c r="B268" s="12">
        <v>1308.6600000000001</v>
      </c>
      <c r="C268" s="12">
        <v>-130.09620000000007</v>
      </c>
    </row>
    <row r="269" spans="1:3" x14ac:dyDescent="0.25">
      <c r="A269" s="7" t="s">
        <v>2208</v>
      </c>
      <c r="B269" s="12">
        <v>1291.9160000000002</v>
      </c>
      <c r="C269" s="12">
        <v>-72.784000000000006</v>
      </c>
    </row>
    <row r="270" spans="1:3" x14ac:dyDescent="0.25">
      <c r="A270" s="7" t="s">
        <v>2792</v>
      </c>
      <c r="B270" s="12">
        <v>1291.9159999999999</v>
      </c>
      <c r="C270" s="12">
        <v>54.58799999999998</v>
      </c>
    </row>
    <row r="271" spans="1:3" x14ac:dyDescent="0.25">
      <c r="A271" s="7" t="s">
        <v>1199</v>
      </c>
      <c r="B271" s="12">
        <v>1279.1180000000002</v>
      </c>
      <c r="C271" s="12">
        <v>77.994999999999976</v>
      </c>
    </row>
    <row r="272" spans="1:3" x14ac:dyDescent="0.25">
      <c r="A272" s="7" t="s">
        <v>2263</v>
      </c>
      <c r="B272" s="12">
        <v>1272.348</v>
      </c>
      <c r="C272" s="12">
        <v>-151.47000000000017</v>
      </c>
    </row>
    <row r="273" spans="1:3" x14ac:dyDescent="0.25">
      <c r="A273" s="7" t="s">
        <v>2222</v>
      </c>
      <c r="B273" s="12">
        <v>1271.922</v>
      </c>
      <c r="C273" s="12">
        <v>366.48599999999999</v>
      </c>
    </row>
    <row r="274" spans="1:3" x14ac:dyDescent="0.25">
      <c r="A274" s="7" t="s">
        <v>30</v>
      </c>
      <c r="B274" s="12">
        <v>1263.9569999999999</v>
      </c>
      <c r="C274" s="12">
        <v>-56.321399999999954</v>
      </c>
    </row>
    <row r="275" spans="1:3" x14ac:dyDescent="0.25">
      <c r="A275" s="7" t="s">
        <v>3683</v>
      </c>
      <c r="B275" s="12">
        <v>1263.48</v>
      </c>
      <c r="C275" s="12">
        <v>75.808799999999906</v>
      </c>
    </row>
    <row r="276" spans="1:3" x14ac:dyDescent="0.25">
      <c r="A276" s="7" t="s">
        <v>6994</v>
      </c>
      <c r="B276" s="12">
        <v>1259.8999999999999</v>
      </c>
      <c r="C276" s="12">
        <v>262.05920000000003</v>
      </c>
    </row>
    <row r="277" spans="1:3" x14ac:dyDescent="0.25">
      <c r="A277" s="7" t="s">
        <v>6698</v>
      </c>
      <c r="B277" s="12">
        <v>1253.9780000000001</v>
      </c>
      <c r="C277" s="12">
        <v>56.998999999999853</v>
      </c>
    </row>
    <row r="278" spans="1:3" x14ac:dyDescent="0.25">
      <c r="A278" s="7" t="s">
        <v>223</v>
      </c>
      <c r="B278" s="12">
        <v>1253.134</v>
      </c>
      <c r="C278" s="12">
        <v>-90.587999999999994</v>
      </c>
    </row>
    <row r="279" spans="1:3" x14ac:dyDescent="0.25">
      <c r="A279" s="7" t="s">
        <v>1950</v>
      </c>
      <c r="B279" s="12">
        <v>1242.9759999999999</v>
      </c>
      <c r="C279" s="12">
        <v>62.148799999999966</v>
      </c>
    </row>
    <row r="280" spans="1:3" x14ac:dyDescent="0.25">
      <c r="A280" s="7" t="s">
        <v>1318</v>
      </c>
      <c r="B280" s="12">
        <v>1240.6679999999999</v>
      </c>
      <c r="C280" s="12">
        <v>293.24879999999996</v>
      </c>
    </row>
    <row r="281" spans="1:3" x14ac:dyDescent="0.25">
      <c r="A281" s="7" t="s">
        <v>2652</v>
      </c>
      <c r="B281" s="12">
        <v>1238.1420000000001</v>
      </c>
      <c r="C281" s="12">
        <v>-116.1358000000001</v>
      </c>
    </row>
    <row r="282" spans="1:3" x14ac:dyDescent="0.25">
      <c r="A282" s="7" t="s">
        <v>2372</v>
      </c>
      <c r="B282" s="12">
        <v>1236.0639999999999</v>
      </c>
      <c r="C282" s="12">
        <v>182.15679999999995</v>
      </c>
    </row>
    <row r="283" spans="1:3" x14ac:dyDescent="0.25">
      <c r="A283" s="7" t="s">
        <v>2431</v>
      </c>
      <c r="B283" s="12">
        <v>1229.8359999999998</v>
      </c>
      <c r="C283" s="12">
        <v>127.48299999999989</v>
      </c>
    </row>
    <row r="284" spans="1:3" x14ac:dyDescent="0.25">
      <c r="A284" s="7" t="s">
        <v>6523</v>
      </c>
      <c r="B284" s="12">
        <v>1223.9320000000002</v>
      </c>
      <c r="C284" s="12">
        <v>-129.5928000000001</v>
      </c>
    </row>
    <row r="285" spans="1:3" x14ac:dyDescent="0.25">
      <c r="A285" s="7" t="s">
        <v>2163</v>
      </c>
      <c r="B285" s="12">
        <v>1213.3040000000001</v>
      </c>
      <c r="C285" s="12">
        <v>565.25209999999993</v>
      </c>
    </row>
    <row r="286" spans="1:3" x14ac:dyDescent="0.25">
      <c r="A286" s="7" t="s">
        <v>5423</v>
      </c>
      <c r="B286" s="12">
        <v>1209.5360000000001</v>
      </c>
      <c r="C286" s="12">
        <v>120.95360000000005</v>
      </c>
    </row>
    <row r="287" spans="1:3" x14ac:dyDescent="0.25">
      <c r="A287" s="7" t="s">
        <v>3890</v>
      </c>
      <c r="B287" s="12">
        <v>1207.1199999999999</v>
      </c>
      <c r="C287" s="12">
        <v>-42.249199999999945</v>
      </c>
    </row>
    <row r="288" spans="1:3" x14ac:dyDescent="0.25">
      <c r="A288" s="7" t="s">
        <v>1465</v>
      </c>
      <c r="B288" s="12">
        <v>1203.3119999999999</v>
      </c>
      <c r="C288" s="12">
        <v>-74.157600000000073</v>
      </c>
    </row>
    <row r="289" spans="1:3" x14ac:dyDescent="0.25">
      <c r="A289" s="7" t="s">
        <v>3482</v>
      </c>
      <c r="B289" s="12">
        <v>1194.22</v>
      </c>
      <c r="C289" s="12">
        <v>-2.0590000000001396</v>
      </c>
    </row>
    <row r="290" spans="1:3" x14ac:dyDescent="0.25">
      <c r="A290" s="7" t="s">
        <v>1036</v>
      </c>
      <c r="B290" s="12">
        <v>1185.604</v>
      </c>
      <c r="C290" s="12">
        <v>-12.097999999999992</v>
      </c>
    </row>
    <row r="291" spans="1:3" x14ac:dyDescent="0.25">
      <c r="A291" s="7" t="s">
        <v>3788</v>
      </c>
      <c r="B291" s="12">
        <v>1169.9100000000001</v>
      </c>
      <c r="C291" s="12">
        <v>397.76940000000008</v>
      </c>
    </row>
    <row r="292" spans="1:3" x14ac:dyDescent="0.25">
      <c r="A292" s="7" t="s">
        <v>5913</v>
      </c>
      <c r="B292" s="12">
        <v>1165.962</v>
      </c>
      <c r="C292" s="12">
        <v>143.05080000000009</v>
      </c>
    </row>
    <row r="293" spans="1:3" x14ac:dyDescent="0.25">
      <c r="A293" s="7" t="s">
        <v>1962</v>
      </c>
      <c r="B293" s="12">
        <v>1164.912</v>
      </c>
      <c r="C293" s="12">
        <v>91.528800000000061</v>
      </c>
    </row>
    <row r="294" spans="1:3" x14ac:dyDescent="0.25">
      <c r="A294" s="7" t="s">
        <v>2601</v>
      </c>
      <c r="B294" s="12">
        <v>1162.6639999999998</v>
      </c>
      <c r="C294" s="12">
        <v>-153.88199999999998</v>
      </c>
    </row>
    <row r="295" spans="1:3" x14ac:dyDescent="0.25">
      <c r="A295" s="7" t="s">
        <v>1276</v>
      </c>
      <c r="B295" s="12">
        <v>1160.9140000000002</v>
      </c>
      <c r="C295" s="12">
        <v>-120.14110000000011</v>
      </c>
    </row>
    <row r="296" spans="1:3" x14ac:dyDescent="0.25">
      <c r="A296" s="7" t="s">
        <v>1364</v>
      </c>
      <c r="B296" s="12">
        <v>1151.1500000000001</v>
      </c>
      <c r="C296" s="12">
        <v>5.2324999999999164</v>
      </c>
    </row>
    <row r="297" spans="1:3" x14ac:dyDescent="0.25">
      <c r="A297" s="7" t="s">
        <v>5493</v>
      </c>
      <c r="B297" s="12">
        <v>1149.6999999999998</v>
      </c>
      <c r="C297" s="12">
        <v>34.491000000000014</v>
      </c>
    </row>
    <row r="298" spans="1:3" x14ac:dyDescent="0.25">
      <c r="A298" s="7" t="s">
        <v>642</v>
      </c>
      <c r="B298" s="12">
        <v>1148.5837999999999</v>
      </c>
      <c r="C298" s="12">
        <v>-27.250599999999956</v>
      </c>
    </row>
    <row r="299" spans="1:3" x14ac:dyDescent="0.25">
      <c r="A299" s="7" t="s">
        <v>5407</v>
      </c>
      <c r="B299" s="12">
        <v>1145.2008000000001</v>
      </c>
      <c r="C299" s="12">
        <v>-5.7490000000001089</v>
      </c>
    </row>
    <row r="300" spans="1:3" x14ac:dyDescent="0.25">
      <c r="A300" s="7" t="s">
        <v>7248</v>
      </c>
      <c r="B300" s="12">
        <v>1137.672</v>
      </c>
      <c r="C300" s="12">
        <v>176.97119999999995</v>
      </c>
    </row>
    <row r="301" spans="1:3" x14ac:dyDescent="0.25">
      <c r="A301" s="7" t="s">
        <v>2267</v>
      </c>
      <c r="B301" s="12">
        <v>1134.5800000000002</v>
      </c>
      <c r="C301" s="12">
        <v>441.048</v>
      </c>
    </row>
    <row r="302" spans="1:3" x14ac:dyDescent="0.25">
      <c r="A302" s="7" t="s">
        <v>1874</v>
      </c>
      <c r="B302" s="12">
        <v>1119.93</v>
      </c>
      <c r="C302" s="12">
        <v>380.77619999999996</v>
      </c>
    </row>
    <row r="303" spans="1:3" x14ac:dyDescent="0.25">
      <c r="A303" s="7" t="s">
        <v>1521</v>
      </c>
      <c r="B303" s="12">
        <v>1117.5239999999999</v>
      </c>
      <c r="C303" s="12">
        <v>-48.588000000000051</v>
      </c>
    </row>
    <row r="304" spans="1:3" x14ac:dyDescent="0.25">
      <c r="A304" s="7" t="s">
        <v>4744</v>
      </c>
      <c r="B304" s="12">
        <v>1116.7529999999999</v>
      </c>
      <c r="C304" s="12">
        <v>-264.9042</v>
      </c>
    </row>
    <row r="305" spans="1:3" x14ac:dyDescent="0.25">
      <c r="A305" s="7" t="s">
        <v>3821</v>
      </c>
      <c r="B305" s="12">
        <v>1115.6369999999999</v>
      </c>
      <c r="C305" s="12">
        <v>365.51219999999995</v>
      </c>
    </row>
    <row r="306" spans="1:3" x14ac:dyDescent="0.25">
      <c r="A306" s="7" t="s">
        <v>4624</v>
      </c>
      <c r="B306" s="12">
        <v>1113.4839999999999</v>
      </c>
      <c r="C306" s="12">
        <v>215.01760000000002</v>
      </c>
    </row>
    <row r="307" spans="1:3" x14ac:dyDescent="0.25">
      <c r="A307" s="7" t="s">
        <v>3740</v>
      </c>
      <c r="B307" s="12">
        <v>1109.836</v>
      </c>
      <c r="C307" s="12">
        <v>-30.490000000000027</v>
      </c>
    </row>
    <row r="308" spans="1:3" x14ac:dyDescent="0.25">
      <c r="A308" s="7" t="s">
        <v>4866</v>
      </c>
      <c r="B308" s="12">
        <v>1109.8</v>
      </c>
      <c r="C308" s="12">
        <v>33.294000000000068</v>
      </c>
    </row>
    <row r="309" spans="1:3" x14ac:dyDescent="0.25">
      <c r="A309" s="7" t="s">
        <v>507</v>
      </c>
      <c r="B309" s="12">
        <v>1108.712</v>
      </c>
      <c r="C309" s="12">
        <v>83.153400000000062</v>
      </c>
    </row>
    <row r="310" spans="1:3" x14ac:dyDescent="0.25">
      <c r="A310" s="7" t="s">
        <v>2239</v>
      </c>
      <c r="B310" s="12">
        <v>1103.8160000000003</v>
      </c>
      <c r="C310" s="12">
        <v>165.57239999999985</v>
      </c>
    </row>
    <row r="311" spans="1:3" x14ac:dyDescent="0.25">
      <c r="A311" s="7" t="s">
        <v>5623</v>
      </c>
      <c r="B311" s="12">
        <v>1095.8400000000001</v>
      </c>
      <c r="C311" s="12">
        <v>-219.16800000000009</v>
      </c>
    </row>
    <row r="312" spans="1:3" x14ac:dyDescent="0.25">
      <c r="A312" s="7" t="s">
        <v>3968</v>
      </c>
      <c r="B312" s="12">
        <v>1087.92</v>
      </c>
      <c r="C312" s="12">
        <v>-149.58900000000011</v>
      </c>
    </row>
    <row r="313" spans="1:3" x14ac:dyDescent="0.25">
      <c r="A313" s="7" t="s">
        <v>4494</v>
      </c>
      <c r="B313" s="12">
        <v>1087.2460000000001</v>
      </c>
      <c r="C313" s="12">
        <v>85.03600000000003</v>
      </c>
    </row>
    <row r="314" spans="1:3" x14ac:dyDescent="0.25">
      <c r="A314" s="7" t="s">
        <v>6383</v>
      </c>
      <c r="B314" s="12">
        <v>1078.4969999999998</v>
      </c>
      <c r="C314" s="12">
        <v>63.441000000000003</v>
      </c>
    </row>
    <row r="315" spans="1:3" x14ac:dyDescent="0.25">
      <c r="A315" s="7" t="s">
        <v>1379</v>
      </c>
      <c r="B315" s="12">
        <v>1074.4000000000001</v>
      </c>
      <c r="C315" s="12">
        <v>7.8999999999998636</v>
      </c>
    </row>
    <row r="316" spans="1:3" x14ac:dyDescent="0.25">
      <c r="A316" s="7" t="s">
        <v>3836</v>
      </c>
      <c r="B316" s="12">
        <v>1065.4080000000001</v>
      </c>
      <c r="C316" s="12">
        <v>-332.94</v>
      </c>
    </row>
    <row r="317" spans="1:3" x14ac:dyDescent="0.25">
      <c r="A317" s="7" t="s">
        <v>3521</v>
      </c>
      <c r="B317" s="12">
        <v>1064.3760000000002</v>
      </c>
      <c r="C317" s="12">
        <v>-133.04700000000008</v>
      </c>
    </row>
    <row r="318" spans="1:3" x14ac:dyDescent="0.25">
      <c r="A318" s="7" t="s">
        <v>1314</v>
      </c>
      <c r="B318" s="12">
        <v>1054.664</v>
      </c>
      <c r="C318" s="12">
        <v>-27.380700000000033</v>
      </c>
    </row>
    <row r="319" spans="1:3" x14ac:dyDescent="0.25">
      <c r="A319" s="7" t="s">
        <v>5685</v>
      </c>
      <c r="B319" s="12">
        <v>1050.192</v>
      </c>
      <c r="C319" s="12">
        <v>-161.56799999999987</v>
      </c>
    </row>
    <row r="320" spans="1:3" x14ac:dyDescent="0.25">
      <c r="A320" s="7" t="s">
        <v>3590</v>
      </c>
      <c r="B320" s="12">
        <v>1048.5</v>
      </c>
      <c r="C320" s="12">
        <v>448.75799999999992</v>
      </c>
    </row>
    <row r="321" spans="1:3" x14ac:dyDescent="0.25">
      <c r="A321" s="7" t="s">
        <v>167</v>
      </c>
      <c r="B321" s="12">
        <v>1043.4060000000002</v>
      </c>
      <c r="C321" s="12">
        <v>-18.454799999999999</v>
      </c>
    </row>
    <row r="322" spans="1:3" x14ac:dyDescent="0.25">
      <c r="A322" s="7" t="s">
        <v>6933</v>
      </c>
      <c r="B322" s="12">
        <v>1039.992</v>
      </c>
      <c r="C322" s="12">
        <v>103.99920000000003</v>
      </c>
    </row>
    <row r="323" spans="1:3" x14ac:dyDescent="0.25">
      <c r="A323" s="7" t="s">
        <v>2682</v>
      </c>
      <c r="B323" s="12">
        <v>1039.896</v>
      </c>
      <c r="C323" s="12">
        <v>343.96560000000005</v>
      </c>
    </row>
    <row r="324" spans="1:3" x14ac:dyDescent="0.25">
      <c r="A324" s="7" t="s">
        <v>2379</v>
      </c>
      <c r="B324" s="12">
        <v>1039.8699999999999</v>
      </c>
      <c r="C324" s="12">
        <v>43.194600000000058</v>
      </c>
    </row>
    <row r="325" spans="1:3" x14ac:dyDescent="0.25">
      <c r="A325" s="7" t="s">
        <v>2956</v>
      </c>
      <c r="B325" s="12">
        <v>1038.752</v>
      </c>
      <c r="C325" s="12">
        <v>301.4559999999999</v>
      </c>
    </row>
    <row r="326" spans="1:3" x14ac:dyDescent="0.25">
      <c r="A326" s="7" t="s">
        <v>3059</v>
      </c>
      <c r="B326" s="12">
        <v>1031.586</v>
      </c>
      <c r="C326" s="12">
        <v>-95.919399999999925</v>
      </c>
    </row>
    <row r="327" spans="1:3" x14ac:dyDescent="0.25">
      <c r="A327" s="7" t="s">
        <v>6776</v>
      </c>
      <c r="B327" s="12">
        <v>1029.6000000000001</v>
      </c>
      <c r="C327" s="12">
        <v>115.82999999999987</v>
      </c>
    </row>
    <row r="328" spans="1:3" x14ac:dyDescent="0.25">
      <c r="A328" s="7" t="s">
        <v>6881</v>
      </c>
      <c r="B328" s="12">
        <v>1023.3520000000001</v>
      </c>
      <c r="C328" s="12">
        <v>-9.3032000000000608</v>
      </c>
    </row>
    <row r="329" spans="1:3" x14ac:dyDescent="0.25">
      <c r="A329" s="7" t="s">
        <v>5590</v>
      </c>
      <c r="B329" s="12">
        <v>1020.6</v>
      </c>
      <c r="C329" s="12">
        <v>294.83999999999992</v>
      </c>
    </row>
    <row r="330" spans="1:3" x14ac:dyDescent="0.25">
      <c r="A330" s="7" t="s">
        <v>329</v>
      </c>
      <c r="B330" s="12">
        <v>1010.8240000000001</v>
      </c>
      <c r="C330" s="12">
        <v>248.34899999999993</v>
      </c>
    </row>
    <row r="331" spans="1:3" x14ac:dyDescent="0.25">
      <c r="A331" s="7" t="s">
        <v>3145</v>
      </c>
      <c r="B331" s="12">
        <v>1009.7980000000001</v>
      </c>
      <c r="C331" s="12">
        <v>382.92340000000002</v>
      </c>
    </row>
    <row r="332" spans="1:3" x14ac:dyDescent="0.25">
      <c r="A332" s="7" t="s">
        <v>933</v>
      </c>
      <c r="B332" s="12">
        <v>1007.979</v>
      </c>
      <c r="C332" s="12">
        <v>43.199100000000044</v>
      </c>
    </row>
    <row r="333" spans="1:3" x14ac:dyDescent="0.25">
      <c r="A333" s="7" t="s">
        <v>2954</v>
      </c>
      <c r="B333" s="12">
        <v>1006.056</v>
      </c>
      <c r="C333" s="12">
        <v>88.029900000000055</v>
      </c>
    </row>
    <row r="334" spans="1:3" x14ac:dyDescent="0.25">
      <c r="A334" s="7" t="s">
        <v>490</v>
      </c>
      <c r="B334" s="12">
        <v>1000.7280000000001</v>
      </c>
      <c r="C334" s="12">
        <v>100.07280000000006</v>
      </c>
    </row>
    <row r="335" spans="1:3" x14ac:dyDescent="0.25">
      <c r="A335" s="7" t="s">
        <v>2203</v>
      </c>
      <c r="B335" s="12">
        <v>992.03600000000006</v>
      </c>
      <c r="C335" s="12">
        <v>175.42100000000005</v>
      </c>
    </row>
    <row r="336" spans="1:3" x14ac:dyDescent="0.25">
      <c r="A336" s="7" t="s">
        <v>6551</v>
      </c>
      <c r="B336" s="12">
        <v>991.95800000000008</v>
      </c>
      <c r="C336" s="12">
        <v>448.43060000000003</v>
      </c>
    </row>
    <row r="337" spans="1:3" x14ac:dyDescent="0.25">
      <c r="A337" s="7" t="s">
        <v>5898</v>
      </c>
      <c r="B337" s="12">
        <v>990.99000000000012</v>
      </c>
      <c r="C337" s="12">
        <v>305.94849999999997</v>
      </c>
    </row>
    <row r="338" spans="1:3" x14ac:dyDescent="0.25">
      <c r="A338" s="7" t="s">
        <v>3804</v>
      </c>
      <c r="B338" s="12">
        <v>987.71400000000006</v>
      </c>
      <c r="C338" s="12">
        <v>208.51739999999987</v>
      </c>
    </row>
    <row r="339" spans="1:3" x14ac:dyDescent="0.25">
      <c r="A339" s="7" t="s">
        <v>5955</v>
      </c>
      <c r="B339" s="12">
        <v>982.34999999999991</v>
      </c>
      <c r="C339" s="12">
        <v>-183.37200000000001</v>
      </c>
    </row>
    <row r="340" spans="1:3" x14ac:dyDescent="0.25">
      <c r="A340" s="7" t="s">
        <v>4477</v>
      </c>
      <c r="B340" s="12">
        <v>968.04800000000012</v>
      </c>
      <c r="C340" s="12">
        <v>188.62700000000001</v>
      </c>
    </row>
    <row r="341" spans="1:3" x14ac:dyDescent="0.25">
      <c r="A341" s="7" t="s">
        <v>6056</v>
      </c>
      <c r="B341" s="12">
        <v>967.83999999999992</v>
      </c>
      <c r="C341" s="12">
        <v>12.097999999999992</v>
      </c>
    </row>
    <row r="342" spans="1:3" x14ac:dyDescent="0.25">
      <c r="A342" s="7" t="s">
        <v>5805</v>
      </c>
      <c r="B342" s="12">
        <v>959.96800000000007</v>
      </c>
      <c r="C342" s="12">
        <v>179.99399999999997</v>
      </c>
    </row>
    <row r="343" spans="1:3" x14ac:dyDescent="0.25">
      <c r="A343" s="7" t="s">
        <v>1645</v>
      </c>
      <c r="B343" s="12">
        <v>959.88</v>
      </c>
      <c r="C343" s="12">
        <v>231.97099999999995</v>
      </c>
    </row>
    <row r="344" spans="1:3" x14ac:dyDescent="0.25">
      <c r="A344" s="7" t="s">
        <v>1523</v>
      </c>
      <c r="B344" s="12">
        <v>959.84000000000015</v>
      </c>
      <c r="C344" s="12">
        <v>429.52839999999998</v>
      </c>
    </row>
    <row r="345" spans="1:3" x14ac:dyDescent="0.25">
      <c r="A345" s="7" t="s">
        <v>4154</v>
      </c>
      <c r="B345" s="12">
        <v>942.26400000000001</v>
      </c>
      <c r="C345" s="12">
        <v>157.04399999999998</v>
      </c>
    </row>
    <row r="346" spans="1:3" x14ac:dyDescent="0.25">
      <c r="A346" s="7" t="s">
        <v>2436</v>
      </c>
      <c r="B346" s="12">
        <v>939.11400000000003</v>
      </c>
      <c r="C346" s="12">
        <v>90.882000000000033</v>
      </c>
    </row>
    <row r="347" spans="1:3" x14ac:dyDescent="0.25">
      <c r="A347" s="7" t="s">
        <v>2278</v>
      </c>
      <c r="B347" s="12">
        <v>937.8</v>
      </c>
      <c r="C347" s="12">
        <v>412.63200000000018</v>
      </c>
    </row>
    <row r="348" spans="1:3" x14ac:dyDescent="0.25">
      <c r="A348" s="7" t="s">
        <v>5168</v>
      </c>
      <c r="B348" s="12">
        <v>935.85599999999999</v>
      </c>
      <c r="C348" s="12">
        <v>259.96000000000004</v>
      </c>
    </row>
    <row r="349" spans="1:3" x14ac:dyDescent="0.25">
      <c r="A349" s="7" t="s">
        <v>4845</v>
      </c>
      <c r="B349" s="12">
        <v>933.56799999999998</v>
      </c>
      <c r="C349" s="12">
        <v>88.527999999999963</v>
      </c>
    </row>
    <row r="350" spans="1:3" x14ac:dyDescent="0.25">
      <c r="A350" s="7" t="s">
        <v>3365</v>
      </c>
      <c r="B350" s="12">
        <v>928.51200000000006</v>
      </c>
      <c r="C350" s="12">
        <v>279.55200000000002</v>
      </c>
    </row>
    <row r="351" spans="1:3" x14ac:dyDescent="0.25">
      <c r="A351" s="7" t="s">
        <v>1117</v>
      </c>
      <c r="B351" s="12">
        <v>927.6400000000001</v>
      </c>
      <c r="C351" s="12">
        <v>321.69229999999999</v>
      </c>
    </row>
    <row r="352" spans="1:3" x14ac:dyDescent="0.25">
      <c r="A352" s="7" t="s">
        <v>4830</v>
      </c>
      <c r="B352" s="12">
        <v>926.37400000000014</v>
      </c>
      <c r="C352" s="12">
        <v>424.65640000000002</v>
      </c>
    </row>
    <row r="353" spans="1:3" x14ac:dyDescent="0.25">
      <c r="A353" s="7" t="s">
        <v>3742</v>
      </c>
      <c r="B353" s="12">
        <v>924.90749999999991</v>
      </c>
      <c r="C353" s="12">
        <v>-451.95479999999998</v>
      </c>
    </row>
    <row r="354" spans="1:3" x14ac:dyDescent="0.25">
      <c r="A354" s="7" t="s">
        <v>498</v>
      </c>
      <c r="B354" s="12">
        <v>923.86</v>
      </c>
      <c r="C354" s="12">
        <v>56.751400000000054</v>
      </c>
    </row>
    <row r="355" spans="1:3" x14ac:dyDescent="0.25">
      <c r="A355" s="7" t="s">
        <v>5869</v>
      </c>
      <c r="B355" s="12">
        <v>923.17200000000003</v>
      </c>
      <c r="C355" s="12">
        <v>-153.86200000000014</v>
      </c>
    </row>
    <row r="356" spans="1:3" x14ac:dyDescent="0.25">
      <c r="A356" s="7" t="s">
        <v>6328</v>
      </c>
      <c r="B356" s="12">
        <v>920.7</v>
      </c>
      <c r="C356" s="12">
        <v>239.38200000000001</v>
      </c>
    </row>
    <row r="357" spans="1:3" x14ac:dyDescent="0.25">
      <c r="A357" s="7" t="s">
        <v>371</v>
      </c>
      <c r="B357" s="12">
        <v>910.8</v>
      </c>
      <c r="C357" s="12">
        <v>150.07499999999999</v>
      </c>
    </row>
    <row r="358" spans="1:3" x14ac:dyDescent="0.25">
      <c r="A358" s="7" t="s">
        <v>4448</v>
      </c>
      <c r="B358" s="12">
        <v>905.10000000000014</v>
      </c>
      <c r="C358" s="12">
        <v>45.254999999999924</v>
      </c>
    </row>
    <row r="359" spans="1:3" x14ac:dyDescent="0.25">
      <c r="A359" s="7" t="s">
        <v>2057</v>
      </c>
      <c r="B359" s="12">
        <v>901.17200000000003</v>
      </c>
      <c r="C359" s="12">
        <v>124.82449999999993</v>
      </c>
    </row>
    <row r="360" spans="1:3" x14ac:dyDescent="0.25">
      <c r="A360" s="7" t="s">
        <v>6598</v>
      </c>
      <c r="B360" s="12">
        <v>894.34800000000007</v>
      </c>
      <c r="C360" s="12">
        <v>239.20259999999996</v>
      </c>
    </row>
    <row r="361" spans="1:3" x14ac:dyDescent="0.25">
      <c r="A361" s="7" t="s">
        <v>4578</v>
      </c>
      <c r="B361" s="12">
        <v>882</v>
      </c>
      <c r="C361" s="12">
        <v>306</v>
      </c>
    </row>
    <row r="362" spans="1:3" x14ac:dyDescent="0.25">
      <c r="A362" s="7" t="s">
        <v>3830</v>
      </c>
      <c r="B362" s="12">
        <v>881.75999999999988</v>
      </c>
      <c r="C362" s="12">
        <v>246.89280000000002</v>
      </c>
    </row>
    <row r="363" spans="1:3" x14ac:dyDescent="0.25">
      <c r="A363" s="7" t="s">
        <v>5180</v>
      </c>
      <c r="B363" s="12">
        <v>879.98400000000004</v>
      </c>
      <c r="C363" s="12">
        <v>329.99400000000003</v>
      </c>
    </row>
    <row r="364" spans="1:3" x14ac:dyDescent="0.25">
      <c r="A364" s="7" t="s">
        <v>2217</v>
      </c>
      <c r="B364" s="12">
        <v>879.75</v>
      </c>
      <c r="C364" s="12">
        <v>155.24999999999991</v>
      </c>
    </row>
    <row r="365" spans="1:3" x14ac:dyDescent="0.25">
      <c r="A365" s="7" t="s">
        <v>6070</v>
      </c>
      <c r="B365" s="12">
        <v>876.2399999999999</v>
      </c>
      <c r="C365" s="12">
        <v>-394.30799999999999</v>
      </c>
    </row>
    <row r="366" spans="1:3" x14ac:dyDescent="0.25">
      <c r="A366" s="7" t="s">
        <v>3388</v>
      </c>
      <c r="B366" s="12">
        <v>873.44399999999996</v>
      </c>
      <c r="C366" s="12">
        <v>150.05320000000003</v>
      </c>
    </row>
    <row r="367" spans="1:3" x14ac:dyDescent="0.25">
      <c r="A367" s="7" t="s">
        <v>4526</v>
      </c>
      <c r="B367" s="12">
        <v>871.41600000000005</v>
      </c>
      <c r="C367" s="12">
        <v>145.23599999999985</v>
      </c>
    </row>
    <row r="368" spans="1:3" x14ac:dyDescent="0.25">
      <c r="A368" s="7" t="s">
        <v>2567</v>
      </c>
      <c r="B368" s="12">
        <v>868.22399999999993</v>
      </c>
      <c r="C368" s="12">
        <v>374.03399999999993</v>
      </c>
    </row>
    <row r="369" spans="1:3" x14ac:dyDescent="0.25">
      <c r="A369" s="7" t="s">
        <v>3480</v>
      </c>
      <c r="B369" s="12">
        <v>866.89799999999991</v>
      </c>
      <c r="C369" s="12">
        <v>268.56839999999994</v>
      </c>
    </row>
    <row r="370" spans="1:3" x14ac:dyDescent="0.25">
      <c r="A370" s="7" t="s">
        <v>2574</v>
      </c>
      <c r="B370" s="12">
        <v>864.86400000000003</v>
      </c>
      <c r="C370" s="12">
        <v>-52.509599999999978</v>
      </c>
    </row>
    <row r="371" spans="1:3" x14ac:dyDescent="0.25">
      <c r="A371" s="7" t="s">
        <v>5288</v>
      </c>
      <c r="B371" s="12">
        <v>863.89200000000005</v>
      </c>
      <c r="C371" s="12">
        <v>198.37519999999995</v>
      </c>
    </row>
    <row r="372" spans="1:3" x14ac:dyDescent="0.25">
      <c r="A372" s="7" t="s">
        <v>973</v>
      </c>
      <c r="B372" s="12">
        <v>862.00799999999992</v>
      </c>
      <c r="C372" s="12">
        <v>187.7946</v>
      </c>
    </row>
    <row r="373" spans="1:3" x14ac:dyDescent="0.25">
      <c r="A373" s="7" t="s">
        <v>3312</v>
      </c>
      <c r="B373" s="12">
        <v>860.81600000000003</v>
      </c>
      <c r="C373" s="12">
        <v>368.2922999999999</v>
      </c>
    </row>
    <row r="374" spans="1:3" x14ac:dyDescent="0.25">
      <c r="A374" s="7" t="s">
        <v>4598</v>
      </c>
      <c r="B374" s="12">
        <v>859.82799999999997</v>
      </c>
      <c r="C374" s="12">
        <v>274.94499999999994</v>
      </c>
    </row>
    <row r="375" spans="1:3" x14ac:dyDescent="0.25">
      <c r="A375" s="7" t="s">
        <v>3632</v>
      </c>
      <c r="B375" s="12">
        <v>849.1</v>
      </c>
      <c r="C375" s="12">
        <v>178.31100000000001</v>
      </c>
    </row>
    <row r="376" spans="1:3" x14ac:dyDescent="0.25">
      <c r="A376" s="7" t="s">
        <v>3531</v>
      </c>
      <c r="B376" s="12">
        <v>843.29600000000005</v>
      </c>
      <c r="C376" s="12">
        <v>381.70240000000001</v>
      </c>
    </row>
    <row r="377" spans="1:3" x14ac:dyDescent="0.25">
      <c r="A377" s="7" t="s">
        <v>4954</v>
      </c>
      <c r="B377" s="12">
        <v>825.17399999999998</v>
      </c>
      <c r="C377" s="12">
        <v>-117.88199999999998</v>
      </c>
    </row>
    <row r="378" spans="1:3" x14ac:dyDescent="0.25">
      <c r="A378" s="7" t="s">
        <v>6656</v>
      </c>
      <c r="B378" s="12">
        <v>824.40000000000009</v>
      </c>
      <c r="C378" s="12">
        <v>375.92639999999994</v>
      </c>
    </row>
    <row r="379" spans="1:3" x14ac:dyDescent="0.25">
      <c r="A379" s="7" t="s">
        <v>7518</v>
      </c>
      <c r="B379" s="12">
        <v>819.50400000000013</v>
      </c>
      <c r="C379" s="12">
        <v>-105.36480000000005</v>
      </c>
    </row>
    <row r="380" spans="1:3" x14ac:dyDescent="0.25">
      <c r="A380" s="7" t="s">
        <v>1075</v>
      </c>
      <c r="B380" s="12">
        <v>811.60200000000009</v>
      </c>
      <c r="C380" s="12">
        <v>372.59910000000002</v>
      </c>
    </row>
    <row r="381" spans="1:3" x14ac:dyDescent="0.25">
      <c r="A381" s="7" t="s">
        <v>1440</v>
      </c>
      <c r="B381" s="12">
        <v>811.48599999999988</v>
      </c>
      <c r="C381" s="12">
        <v>192.55600000000004</v>
      </c>
    </row>
    <row r="382" spans="1:3" x14ac:dyDescent="0.25">
      <c r="A382" s="7" t="s">
        <v>3965</v>
      </c>
      <c r="B382" s="12">
        <v>810.63499999999999</v>
      </c>
      <c r="C382" s="12">
        <v>-97.27619999999996</v>
      </c>
    </row>
    <row r="383" spans="1:3" x14ac:dyDescent="0.25">
      <c r="A383" s="7" t="s">
        <v>5522</v>
      </c>
      <c r="B383" s="12">
        <v>802.07400000000007</v>
      </c>
      <c r="C383" s="12">
        <v>106.46999999999997</v>
      </c>
    </row>
    <row r="384" spans="1:3" x14ac:dyDescent="0.25">
      <c r="A384" s="7" t="s">
        <v>1082</v>
      </c>
      <c r="B384" s="12">
        <v>799.90000000000009</v>
      </c>
      <c r="C384" s="12">
        <v>255.96799999999996</v>
      </c>
    </row>
    <row r="385" spans="1:3" x14ac:dyDescent="0.25">
      <c r="A385" s="7" t="s">
        <v>5491</v>
      </c>
      <c r="B385" s="12">
        <v>799.9</v>
      </c>
      <c r="C385" s="12">
        <v>287.964</v>
      </c>
    </row>
    <row r="386" spans="1:3" x14ac:dyDescent="0.25">
      <c r="A386" s="7" t="s">
        <v>6841</v>
      </c>
      <c r="B386" s="12">
        <v>799.56000000000006</v>
      </c>
      <c r="C386" s="12">
        <v>207.88559999999998</v>
      </c>
    </row>
    <row r="387" spans="1:3" x14ac:dyDescent="0.25">
      <c r="A387" s="7" t="s">
        <v>1151</v>
      </c>
      <c r="B387" s="12">
        <v>797.43399999999997</v>
      </c>
      <c r="C387" s="12">
        <v>154.72600000000006</v>
      </c>
    </row>
    <row r="388" spans="1:3" x14ac:dyDescent="0.25">
      <c r="A388" s="7" t="s">
        <v>1116</v>
      </c>
      <c r="B388" s="12">
        <v>795.45400000000006</v>
      </c>
      <c r="C388" s="12">
        <v>-83.22379999999994</v>
      </c>
    </row>
    <row r="389" spans="1:3" x14ac:dyDescent="0.25">
      <c r="A389" s="7" t="s">
        <v>2180</v>
      </c>
      <c r="B389" s="12">
        <v>795.42399999999998</v>
      </c>
      <c r="C389" s="12">
        <v>147.36650000000003</v>
      </c>
    </row>
    <row r="390" spans="1:3" x14ac:dyDescent="0.25">
      <c r="A390" s="7" t="s">
        <v>1725</v>
      </c>
      <c r="B390" s="12">
        <v>789.822</v>
      </c>
      <c r="C390" s="12">
        <v>211.81589999999997</v>
      </c>
    </row>
    <row r="391" spans="1:3" x14ac:dyDescent="0.25">
      <c r="A391" s="7" t="s">
        <v>3342</v>
      </c>
      <c r="B391" s="12">
        <v>787.81600000000003</v>
      </c>
      <c r="C391" s="12">
        <v>355.072</v>
      </c>
    </row>
    <row r="392" spans="1:3" x14ac:dyDescent="0.25">
      <c r="A392" s="7" t="s">
        <v>697</v>
      </c>
      <c r="B392" s="12">
        <v>786.24800000000005</v>
      </c>
      <c r="C392" s="12">
        <v>176.22800000000001</v>
      </c>
    </row>
    <row r="393" spans="1:3" x14ac:dyDescent="0.25">
      <c r="A393" s="7" t="s">
        <v>8404</v>
      </c>
      <c r="B393" s="12">
        <v>781.86399999999992</v>
      </c>
      <c r="C393" s="12">
        <v>-137.97600000000008</v>
      </c>
    </row>
    <row r="394" spans="1:3" x14ac:dyDescent="0.25">
      <c r="A394" s="7" t="s">
        <v>5108</v>
      </c>
      <c r="B394" s="12">
        <v>781.13799999999992</v>
      </c>
      <c r="C394" s="12">
        <v>119.69050000000001</v>
      </c>
    </row>
    <row r="395" spans="1:3" x14ac:dyDescent="0.25">
      <c r="A395" s="7" t="s">
        <v>1479</v>
      </c>
      <c r="B395" s="12">
        <v>779.92200000000003</v>
      </c>
      <c r="C395" s="12">
        <v>221.9778</v>
      </c>
    </row>
    <row r="396" spans="1:3" x14ac:dyDescent="0.25">
      <c r="A396" s="7" t="s">
        <v>7749</v>
      </c>
      <c r="B396" s="12">
        <v>777.95900000000006</v>
      </c>
      <c r="C396" s="12">
        <v>59.842999999999961</v>
      </c>
    </row>
    <row r="397" spans="1:3" x14ac:dyDescent="0.25">
      <c r="A397" s="7" t="s">
        <v>2565</v>
      </c>
      <c r="B397" s="12">
        <v>777.40800000000013</v>
      </c>
      <c r="C397" s="12">
        <v>-95.556399999999954</v>
      </c>
    </row>
    <row r="398" spans="1:3" x14ac:dyDescent="0.25">
      <c r="A398" s="7" t="s">
        <v>2283</v>
      </c>
      <c r="B398" s="12">
        <v>768.34799999999996</v>
      </c>
      <c r="C398" s="12">
        <v>-128.05799999999999</v>
      </c>
    </row>
    <row r="399" spans="1:3" x14ac:dyDescent="0.25">
      <c r="A399" s="7" t="s">
        <v>4967</v>
      </c>
      <c r="B399" s="12">
        <v>767.14400000000012</v>
      </c>
      <c r="C399" s="12">
        <v>57.535799999999988</v>
      </c>
    </row>
    <row r="400" spans="1:3" x14ac:dyDescent="0.25">
      <c r="A400" s="7" t="s">
        <v>3500</v>
      </c>
      <c r="B400" s="12">
        <v>761.5440000000001</v>
      </c>
      <c r="C400" s="12">
        <v>66.635100000000023</v>
      </c>
    </row>
    <row r="401" spans="1:3" x14ac:dyDescent="0.25">
      <c r="A401" s="7" t="s">
        <v>2572</v>
      </c>
      <c r="B401" s="12">
        <v>755.82</v>
      </c>
      <c r="C401" s="12">
        <v>355.23539999999997</v>
      </c>
    </row>
    <row r="402" spans="1:3" x14ac:dyDescent="0.25">
      <c r="A402" s="7" t="s">
        <v>4627</v>
      </c>
      <c r="B402" s="12">
        <v>754.96399999999994</v>
      </c>
      <c r="C402" s="12">
        <v>265.51700000000005</v>
      </c>
    </row>
    <row r="403" spans="1:3" x14ac:dyDescent="0.25">
      <c r="A403" s="7" t="s">
        <v>1392</v>
      </c>
      <c r="B403" s="12">
        <v>752.28200000000004</v>
      </c>
      <c r="C403" s="12">
        <v>174.58619999999999</v>
      </c>
    </row>
    <row r="404" spans="1:3" x14ac:dyDescent="0.25">
      <c r="A404" s="7" t="s">
        <v>2395</v>
      </c>
      <c r="B404" s="12">
        <v>749.49000000000012</v>
      </c>
      <c r="C404" s="12">
        <v>102.83699999999993</v>
      </c>
    </row>
    <row r="405" spans="1:3" x14ac:dyDescent="0.25">
      <c r="A405" s="7" t="s">
        <v>512</v>
      </c>
      <c r="B405" s="12">
        <v>744.1</v>
      </c>
      <c r="C405" s="12">
        <v>-95.670000000000073</v>
      </c>
    </row>
    <row r="406" spans="1:3" x14ac:dyDescent="0.25">
      <c r="A406" s="7" t="s">
        <v>1305</v>
      </c>
      <c r="B406" s="12">
        <v>738.41599999999994</v>
      </c>
      <c r="C406" s="12">
        <v>48.579999999999842</v>
      </c>
    </row>
    <row r="407" spans="1:3" x14ac:dyDescent="0.25">
      <c r="A407" s="7" t="s">
        <v>2784</v>
      </c>
      <c r="B407" s="12">
        <v>732.6400000000001</v>
      </c>
      <c r="C407" s="12">
        <v>185.08799999999991</v>
      </c>
    </row>
    <row r="408" spans="1:3" x14ac:dyDescent="0.25">
      <c r="A408" s="7" t="s">
        <v>163</v>
      </c>
      <c r="B408" s="12">
        <v>729.95999999999992</v>
      </c>
      <c r="C408" s="12">
        <v>182.48999999999995</v>
      </c>
    </row>
    <row r="409" spans="1:3" x14ac:dyDescent="0.25">
      <c r="A409" s="7" t="s">
        <v>478</v>
      </c>
      <c r="B409" s="12">
        <v>729.12400000000002</v>
      </c>
      <c r="C409" s="12">
        <v>-6.6283999999999708</v>
      </c>
    </row>
    <row r="410" spans="1:3" x14ac:dyDescent="0.25">
      <c r="A410" s="7" t="s">
        <v>1614</v>
      </c>
      <c r="B410" s="12">
        <v>728.89199999999994</v>
      </c>
      <c r="C410" s="12">
        <v>137.67959999999997</v>
      </c>
    </row>
    <row r="411" spans="1:3" x14ac:dyDescent="0.25">
      <c r="A411" s="7" t="s">
        <v>3459</v>
      </c>
      <c r="B411" s="12">
        <v>717.36</v>
      </c>
      <c r="C411" s="12">
        <v>297.70439999999996</v>
      </c>
    </row>
    <row r="412" spans="1:3" x14ac:dyDescent="0.25">
      <c r="A412" s="7" t="s">
        <v>7597</v>
      </c>
      <c r="B412" s="12">
        <v>716.54399999999998</v>
      </c>
      <c r="C412" s="12">
        <v>105.24239999999995</v>
      </c>
    </row>
    <row r="413" spans="1:3" x14ac:dyDescent="0.25">
      <c r="A413" s="7" t="s">
        <v>2370</v>
      </c>
      <c r="B413" s="12">
        <v>716.35200000000009</v>
      </c>
      <c r="C413" s="12">
        <v>-3.1980000000000004</v>
      </c>
    </row>
    <row r="414" spans="1:3" x14ac:dyDescent="0.25">
      <c r="A414" s="7" t="s">
        <v>336</v>
      </c>
      <c r="B414" s="12">
        <v>715.68000000000006</v>
      </c>
      <c r="C414" s="12">
        <v>-133.59360000000007</v>
      </c>
    </row>
    <row r="415" spans="1:3" x14ac:dyDescent="0.25">
      <c r="A415" s="7" t="s">
        <v>5895</v>
      </c>
      <c r="B415" s="12">
        <v>712.5311999999999</v>
      </c>
      <c r="C415" s="12">
        <v>-136.21920000000006</v>
      </c>
    </row>
    <row r="416" spans="1:3" x14ac:dyDescent="0.25">
      <c r="A416" s="7" t="s">
        <v>568</v>
      </c>
      <c r="B416" s="12">
        <v>708.95999999999992</v>
      </c>
      <c r="C416" s="12">
        <v>-79.019499999999937</v>
      </c>
    </row>
    <row r="417" spans="1:3" x14ac:dyDescent="0.25">
      <c r="A417" s="7" t="s">
        <v>4049</v>
      </c>
      <c r="B417" s="12">
        <v>705.54399999999998</v>
      </c>
      <c r="C417" s="12">
        <v>70.554400000000072</v>
      </c>
    </row>
    <row r="418" spans="1:3" x14ac:dyDescent="0.25">
      <c r="A418" s="7" t="s">
        <v>833</v>
      </c>
      <c r="B418" s="12">
        <v>705.40400000000011</v>
      </c>
      <c r="C418" s="12">
        <v>108.32990000000001</v>
      </c>
    </row>
    <row r="419" spans="1:3" x14ac:dyDescent="0.25">
      <c r="A419" s="7" t="s">
        <v>5222</v>
      </c>
      <c r="B419" s="12">
        <v>705.32</v>
      </c>
      <c r="C419" s="12">
        <v>151.32320000000001</v>
      </c>
    </row>
    <row r="420" spans="1:3" x14ac:dyDescent="0.25">
      <c r="A420" s="7" t="s">
        <v>7577</v>
      </c>
      <c r="B420" s="12">
        <v>703.71</v>
      </c>
      <c r="C420" s="12">
        <v>-938.28</v>
      </c>
    </row>
    <row r="421" spans="1:3" x14ac:dyDescent="0.25">
      <c r="A421" s="7" t="s">
        <v>5272</v>
      </c>
      <c r="B421" s="12">
        <v>701.22</v>
      </c>
      <c r="C421" s="12">
        <v>151.03199999999998</v>
      </c>
    </row>
    <row r="422" spans="1:3" x14ac:dyDescent="0.25">
      <c r="A422" s="7" t="s">
        <v>1038</v>
      </c>
      <c r="B422" s="12">
        <v>699.89999999999986</v>
      </c>
      <c r="C422" s="12">
        <v>17.497500000000045</v>
      </c>
    </row>
    <row r="423" spans="1:3" x14ac:dyDescent="0.25">
      <c r="A423" s="7" t="s">
        <v>7173</v>
      </c>
      <c r="B423" s="12">
        <v>696.42800000000011</v>
      </c>
      <c r="C423" s="12">
        <v>55.066400000000037</v>
      </c>
    </row>
    <row r="424" spans="1:3" x14ac:dyDescent="0.25">
      <c r="A424" s="7" t="s">
        <v>4695</v>
      </c>
      <c r="B424" s="12">
        <v>693.32799999999997</v>
      </c>
      <c r="C424" s="12">
        <v>172.31240000000003</v>
      </c>
    </row>
    <row r="425" spans="1:3" x14ac:dyDescent="0.25">
      <c r="A425" s="7" t="s">
        <v>4148</v>
      </c>
      <c r="B425" s="12">
        <v>692.49600000000009</v>
      </c>
      <c r="C425" s="12">
        <v>300.08160000000004</v>
      </c>
    </row>
    <row r="426" spans="1:3" x14ac:dyDescent="0.25">
      <c r="A426" s="7" t="s">
        <v>1331</v>
      </c>
      <c r="B426" s="12">
        <v>690.24200000000008</v>
      </c>
      <c r="C426" s="12">
        <v>253.85799999999995</v>
      </c>
    </row>
    <row r="427" spans="1:3" x14ac:dyDescent="0.25">
      <c r="A427" s="7" t="s">
        <v>518</v>
      </c>
      <c r="B427" s="12">
        <v>688.19200000000001</v>
      </c>
      <c r="C427" s="12">
        <v>86.024000000000001</v>
      </c>
    </row>
    <row r="428" spans="1:3" x14ac:dyDescent="0.25">
      <c r="A428" s="7" t="s">
        <v>6325</v>
      </c>
      <c r="B428" s="12">
        <v>687.53599999999983</v>
      </c>
      <c r="C428" s="12">
        <v>311.87199999999996</v>
      </c>
    </row>
    <row r="429" spans="1:3" x14ac:dyDescent="0.25">
      <c r="A429" s="7" t="s">
        <v>6707</v>
      </c>
      <c r="B429" s="12">
        <v>687.45600000000013</v>
      </c>
      <c r="C429" s="12">
        <v>240.60959999999997</v>
      </c>
    </row>
    <row r="430" spans="1:3" x14ac:dyDescent="0.25">
      <c r="A430" s="7" t="s">
        <v>5875</v>
      </c>
      <c r="B430" s="12">
        <v>684.7399999999999</v>
      </c>
      <c r="C430" s="12">
        <v>321.82779999999991</v>
      </c>
    </row>
    <row r="431" spans="1:3" x14ac:dyDescent="0.25">
      <c r="A431" s="7" t="s">
        <v>4461</v>
      </c>
      <c r="B431" s="12">
        <v>682.42499999999995</v>
      </c>
      <c r="C431" s="12">
        <v>-5.4593999999999312</v>
      </c>
    </row>
    <row r="432" spans="1:3" x14ac:dyDescent="0.25">
      <c r="A432" s="7" t="s">
        <v>5577</v>
      </c>
      <c r="B432" s="12">
        <v>675.22</v>
      </c>
      <c r="C432" s="12">
        <v>276.84019999999998</v>
      </c>
    </row>
    <row r="433" spans="1:3" x14ac:dyDescent="0.25">
      <c r="A433" s="7" t="s">
        <v>539</v>
      </c>
      <c r="B433" s="12">
        <v>673.45499999999993</v>
      </c>
      <c r="C433" s="12">
        <v>-219.75899999999993</v>
      </c>
    </row>
    <row r="434" spans="1:3" x14ac:dyDescent="0.25">
      <c r="A434" s="7" t="s">
        <v>4214</v>
      </c>
      <c r="B434" s="12">
        <v>672.56</v>
      </c>
      <c r="C434" s="12">
        <v>322.82879999999994</v>
      </c>
    </row>
    <row r="435" spans="1:3" x14ac:dyDescent="0.25">
      <c r="A435" s="7" t="s">
        <v>2669</v>
      </c>
      <c r="B435" s="12">
        <v>665.76</v>
      </c>
      <c r="C435" s="12">
        <v>238.94399999999999</v>
      </c>
    </row>
    <row r="436" spans="1:3" x14ac:dyDescent="0.25">
      <c r="A436" s="7" t="s">
        <v>394</v>
      </c>
      <c r="B436" s="12">
        <v>664.05000000000007</v>
      </c>
      <c r="C436" s="12">
        <v>179.29350000000005</v>
      </c>
    </row>
    <row r="437" spans="1:3" x14ac:dyDescent="0.25">
      <c r="A437" s="7" t="s">
        <v>4636</v>
      </c>
      <c r="B437" s="12">
        <v>662.93999999999994</v>
      </c>
      <c r="C437" s="12">
        <v>152.47620000000001</v>
      </c>
    </row>
    <row r="438" spans="1:3" x14ac:dyDescent="0.25">
      <c r="A438" s="7" t="s">
        <v>5466</v>
      </c>
      <c r="B438" s="12">
        <v>662.40000000000009</v>
      </c>
      <c r="C438" s="12">
        <v>-24.840000000000057</v>
      </c>
    </row>
    <row r="439" spans="1:3" x14ac:dyDescent="0.25">
      <c r="A439" s="7" t="s">
        <v>906</v>
      </c>
      <c r="B439" s="12">
        <v>655.01800000000003</v>
      </c>
      <c r="C439" s="12">
        <v>243.29240000000004</v>
      </c>
    </row>
    <row r="440" spans="1:3" x14ac:dyDescent="0.25">
      <c r="A440" s="7" t="s">
        <v>1396</v>
      </c>
      <c r="B440" s="12">
        <v>654.654</v>
      </c>
      <c r="C440" s="12">
        <v>254.30789999999999</v>
      </c>
    </row>
    <row r="441" spans="1:3" x14ac:dyDescent="0.25">
      <c r="A441" s="7" t="s">
        <v>4123</v>
      </c>
      <c r="B441" s="12">
        <v>652.99500000000012</v>
      </c>
      <c r="C441" s="12">
        <v>-935.95949999999993</v>
      </c>
    </row>
    <row r="442" spans="1:3" x14ac:dyDescent="0.25">
      <c r="A442" s="7" t="s">
        <v>2048</v>
      </c>
      <c r="B442" s="12">
        <v>651.58199999999988</v>
      </c>
      <c r="C442" s="12">
        <v>12.29399999999999</v>
      </c>
    </row>
    <row r="443" spans="1:3" x14ac:dyDescent="0.25">
      <c r="A443" s="7" t="s">
        <v>751</v>
      </c>
      <c r="B443" s="12">
        <v>647.84</v>
      </c>
      <c r="C443" s="12">
        <v>168.4384</v>
      </c>
    </row>
    <row r="444" spans="1:3" x14ac:dyDescent="0.25">
      <c r="A444" s="7" t="s">
        <v>180</v>
      </c>
      <c r="B444" s="12">
        <v>644.98</v>
      </c>
      <c r="C444" s="12">
        <v>303.14059999999995</v>
      </c>
    </row>
    <row r="445" spans="1:3" x14ac:dyDescent="0.25">
      <c r="A445" s="7" t="s">
        <v>427</v>
      </c>
      <c r="B445" s="12">
        <v>644.93599999999992</v>
      </c>
      <c r="C445" s="12">
        <v>292.00899999999996</v>
      </c>
    </row>
    <row r="446" spans="1:3" x14ac:dyDescent="0.25">
      <c r="A446" s="7" t="s">
        <v>2615</v>
      </c>
      <c r="B446" s="12">
        <v>636.32800000000009</v>
      </c>
      <c r="C446" s="12">
        <v>-78.094799999999964</v>
      </c>
    </row>
    <row r="447" spans="1:3" x14ac:dyDescent="0.25">
      <c r="A447" s="7" t="s">
        <v>581</v>
      </c>
      <c r="B447" s="12">
        <v>635.93400000000008</v>
      </c>
      <c r="C447" s="12">
        <v>36.925199999999997</v>
      </c>
    </row>
    <row r="448" spans="1:3" x14ac:dyDescent="0.25">
      <c r="A448" s="7" t="s">
        <v>3373</v>
      </c>
      <c r="B448" s="12">
        <v>635.78800000000001</v>
      </c>
      <c r="C448" s="12">
        <v>235.72140000000002</v>
      </c>
    </row>
    <row r="449" spans="1:3" x14ac:dyDescent="0.25">
      <c r="A449" s="7" t="s">
        <v>6901</v>
      </c>
      <c r="B449" s="12">
        <v>634.19200000000001</v>
      </c>
      <c r="C449" s="12">
        <v>278.67859999999996</v>
      </c>
    </row>
    <row r="450" spans="1:3" x14ac:dyDescent="0.25">
      <c r="A450" s="7" t="s">
        <v>129</v>
      </c>
      <c r="B450" s="12">
        <v>633.45600000000002</v>
      </c>
      <c r="C450" s="12">
        <v>160.15680000000003</v>
      </c>
    </row>
    <row r="451" spans="1:3" x14ac:dyDescent="0.25">
      <c r="A451" s="7" t="s">
        <v>8310</v>
      </c>
      <c r="B451" s="12">
        <v>631.96</v>
      </c>
      <c r="C451" s="12">
        <v>303.3408</v>
      </c>
    </row>
    <row r="452" spans="1:3" x14ac:dyDescent="0.25">
      <c r="A452" s="7" t="s">
        <v>3686</v>
      </c>
      <c r="B452" s="12">
        <v>629.53</v>
      </c>
      <c r="C452" s="12">
        <v>114.45999999999998</v>
      </c>
    </row>
    <row r="453" spans="1:3" x14ac:dyDescent="0.25">
      <c r="A453" s="7" t="s">
        <v>5291</v>
      </c>
      <c r="B453" s="12">
        <v>627.16800000000012</v>
      </c>
      <c r="C453" s="12">
        <v>70.55639999999994</v>
      </c>
    </row>
    <row r="454" spans="1:3" x14ac:dyDescent="0.25">
      <c r="A454" s="7" t="s">
        <v>6419</v>
      </c>
      <c r="B454" s="12">
        <v>626.048</v>
      </c>
      <c r="C454" s="12">
        <v>-92.928999999999974</v>
      </c>
    </row>
    <row r="455" spans="1:3" x14ac:dyDescent="0.25">
      <c r="A455" s="7" t="s">
        <v>6980</v>
      </c>
      <c r="B455" s="12">
        <v>625.50800000000004</v>
      </c>
      <c r="C455" s="12">
        <v>-10.878399999999999</v>
      </c>
    </row>
    <row r="456" spans="1:3" x14ac:dyDescent="0.25">
      <c r="A456" s="7" t="s">
        <v>3911</v>
      </c>
      <c r="B456" s="12">
        <v>618.68399999999997</v>
      </c>
      <c r="C456" s="12">
        <v>200.07899999999998</v>
      </c>
    </row>
    <row r="457" spans="1:3" x14ac:dyDescent="0.25">
      <c r="A457" s="7" t="s">
        <v>2527</v>
      </c>
      <c r="B457" s="12">
        <v>617.29200000000003</v>
      </c>
      <c r="C457" s="12">
        <v>261.16199999999998</v>
      </c>
    </row>
    <row r="458" spans="1:3" x14ac:dyDescent="0.25">
      <c r="A458" s="7" t="s">
        <v>4200</v>
      </c>
      <c r="B458" s="12">
        <v>615.26400000000001</v>
      </c>
      <c r="C458" s="12">
        <v>46.144799999999989</v>
      </c>
    </row>
    <row r="459" spans="1:3" x14ac:dyDescent="0.25">
      <c r="A459" s="7" t="s">
        <v>216</v>
      </c>
      <c r="B459" s="12">
        <v>614.33600000000001</v>
      </c>
      <c r="C459" s="12">
        <v>-130.54640000000001</v>
      </c>
    </row>
    <row r="460" spans="1:3" x14ac:dyDescent="0.25">
      <c r="A460" s="7" t="s">
        <v>4666</v>
      </c>
      <c r="B460" s="12">
        <v>611.92800000000011</v>
      </c>
      <c r="C460" s="12">
        <v>76.490999999999929</v>
      </c>
    </row>
    <row r="461" spans="1:3" x14ac:dyDescent="0.25">
      <c r="A461" s="7" t="s">
        <v>2544</v>
      </c>
      <c r="B461" s="12">
        <v>609.87800000000004</v>
      </c>
      <c r="C461" s="12">
        <v>-33.99320000000008</v>
      </c>
    </row>
    <row r="462" spans="1:3" x14ac:dyDescent="0.25">
      <c r="A462" s="7" t="s">
        <v>5726</v>
      </c>
      <c r="B462" s="12">
        <v>609.79999999999995</v>
      </c>
      <c r="C462" s="12">
        <v>-48.174199999999999</v>
      </c>
    </row>
    <row r="463" spans="1:3" x14ac:dyDescent="0.25">
      <c r="A463" s="7" t="s">
        <v>738</v>
      </c>
      <c r="B463" s="12">
        <v>608.96960000000001</v>
      </c>
      <c r="C463" s="12">
        <v>-46.968400000000003</v>
      </c>
    </row>
    <row r="464" spans="1:3" x14ac:dyDescent="0.25">
      <c r="A464" s="7" t="s">
        <v>990</v>
      </c>
      <c r="B464" s="12">
        <v>606.86</v>
      </c>
      <c r="C464" s="12">
        <v>236.67540000000002</v>
      </c>
    </row>
    <row r="465" spans="1:3" x14ac:dyDescent="0.25">
      <c r="A465" s="7" t="s">
        <v>5384</v>
      </c>
      <c r="B465" s="12">
        <v>603.82000000000005</v>
      </c>
      <c r="C465" s="12">
        <v>253.60440000000006</v>
      </c>
    </row>
    <row r="466" spans="1:3" x14ac:dyDescent="0.25">
      <c r="A466" s="7" t="s">
        <v>380</v>
      </c>
      <c r="B466" s="12">
        <v>603.54</v>
      </c>
      <c r="C466" s="12">
        <v>279.73599999999999</v>
      </c>
    </row>
    <row r="467" spans="1:3" x14ac:dyDescent="0.25">
      <c r="A467" s="7" t="s">
        <v>3214</v>
      </c>
      <c r="B467" s="12">
        <v>603.4799999999999</v>
      </c>
      <c r="C467" s="12">
        <v>101.43599999999995</v>
      </c>
    </row>
    <row r="468" spans="1:3" x14ac:dyDescent="0.25">
      <c r="A468" s="7" t="s">
        <v>8132</v>
      </c>
      <c r="B468" s="12">
        <v>600</v>
      </c>
      <c r="C468" s="12">
        <v>218.39999999999998</v>
      </c>
    </row>
    <row r="469" spans="1:3" x14ac:dyDescent="0.25">
      <c r="A469" s="7" t="s">
        <v>7431</v>
      </c>
      <c r="B469" s="12">
        <v>599.98500000000013</v>
      </c>
      <c r="C469" s="12">
        <v>-479.98799999999994</v>
      </c>
    </row>
    <row r="470" spans="1:3" x14ac:dyDescent="0.25">
      <c r="A470" s="7" t="s">
        <v>5306</v>
      </c>
      <c r="B470" s="12">
        <v>599.96</v>
      </c>
      <c r="C470" s="12">
        <v>59.996000000000009</v>
      </c>
    </row>
    <row r="471" spans="1:3" x14ac:dyDescent="0.25">
      <c r="A471" s="7" t="s">
        <v>396</v>
      </c>
      <c r="B471" s="12">
        <v>599.88</v>
      </c>
      <c r="C471" s="12">
        <v>-23.995200000000086</v>
      </c>
    </row>
    <row r="472" spans="1:3" x14ac:dyDescent="0.25">
      <c r="A472" s="7" t="s">
        <v>5171</v>
      </c>
      <c r="B472" s="12">
        <v>598.64699999999993</v>
      </c>
      <c r="C472" s="12">
        <v>213.31100000000001</v>
      </c>
    </row>
    <row r="473" spans="1:3" x14ac:dyDescent="0.25">
      <c r="A473" s="7" t="s">
        <v>3510</v>
      </c>
      <c r="B473" s="12">
        <v>598.38800000000003</v>
      </c>
      <c r="C473" s="12">
        <v>252.17779999999999</v>
      </c>
    </row>
    <row r="474" spans="1:3" x14ac:dyDescent="0.25">
      <c r="A474" s="7" t="s">
        <v>1790</v>
      </c>
      <c r="B474" s="12">
        <v>597.98500000000001</v>
      </c>
      <c r="C474" s="12">
        <v>158.10139999999998</v>
      </c>
    </row>
    <row r="475" spans="1:3" x14ac:dyDescent="0.25">
      <c r="A475" s="7" t="s">
        <v>3314</v>
      </c>
      <c r="B475" s="12">
        <v>597.13200000000006</v>
      </c>
      <c r="C475" s="12">
        <v>49.760999999999967</v>
      </c>
    </row>
    <row r="476" spans="1:3" x14ac:dyDescent="0.25">
      <c r="A476" s="7" t="s">
        <v>398</v>
      </c>
      <c r="B476" s="12">
        <v>596.99400000000014</v>
      </c>
      <c r="C476" s="12">
        <v>251.49230000000003</v>
      </c>
    </row>
    <row r="477" spans="1:3" x14ac:dyDescent="0.25">
      <c r="A477" s="7" t="s">
        <v>1385</v>
      </c>
      <c r="B477" s="12">
        <v>596.702</v>
      </c>
      <c r="C477" s="12">
        <v>259.71209999999996</v>
      </c>
    </row>
    <row r="478" spans="1:3" x14ac:dyDescent="0.25">
      <c r="A478" s="7" t="s">
        <v>1349</v>
      </c>
      <c r="B478" s="12">
        <v>594.72</v>
      </c>
      <c r="C478" s="12">
        <v>105.72799999999999</v>
      </c>
    </row>
    <row r="479" spans="1:3" x14ac:dyDescent="0.25">
      <c r="A479" s="7" t="s">
        <v>1617</v>
      </c>
      <c r="B479" s="12">
        <v>592.20000000000005</v>
      </c>
      <c r="C479" s="12">
        <v>165.81600000000003</v>
      </c>
    </row>
    <row r="480" spans="1:3" x14ac:dyDescent="0.25">
      <c r="A480" s="7" t="s">
        <v>1067</v>
      </c>
      <c r="B480" s="12">
        <v>591.8900000000001</v>
      </c>
      <c r="C480" s="12">
        <v>45.24</v>
      </c>
    </row>
    <row r="481" spans="1:3" x14ac:dyDescent="0.25">
      <c r="A481" s="7" t="s">
        <v>274</v>
      </c>
      <c r="B481" s="12">
        <v>591.85200000000009</v>
      </c>
      <c r="C481" s="12">
        <v>22.394399999999958</v>
      </c>
    </row>
    <row r="482" spans="1:3" x14ac:dyDescent="0.25">
      <c r="A482" s="7" t="s">
        <v>3478</v>
      </c>
      <c r="B482" s="12">
        <v>591.85200000000009</v>
      </c>
      <c r="C482" s="12">
        <v>183.95399999999995</v>
      </c>
    </row>
    <row r="483" spans="1:3" x14ac:dyDescent="0.25">
      <c r="A483" s="7" t="s">
        <v>5825</v>
      </c>
      <c r="B483" s="12">
        <v>590.35199999999998</v>
      </c>
      <c r="C483" s="12">
        <v>206.62319999999997</v>
      </c>
    </row>
    <row r="484" spans="1:3" x14ac:dyDescent="0.25">
      <c r="A484" s="7" t="s">
        <v>3357</v>
      </c>
      <c r="B484" s="12">
        <v>586.91999999999996</v>
      </c>
      <c r="C484" s="12">
        <v>275.85239999999999</v>
      </c>
    </row>
    <row r="485" spans="1:3" x14ac:dyDescent="0.25">
      <c r="A485" s="7" t="s">
        <v>1043</v>
      </c>
      <c r="B485" s="12">
        <v>582.67600000000004</v>
      </c>
      <c r="C485" s="12">
        <v>57.327800000000018</v>
      </c>
    </row>
    <row r="486" spans="1:3" x14ac:dyDescent="0.25">
      <c r="A486" s="7" t="s">
        <v>2556</v>
      </c>
      <c r="B486" s="12">
        <v>582.41599999999994</v>
      </c>
      <c r="C486" s="12">
        <v>37.627999999999972</v>
      </c>
    </row>
    <row r="487" spans="1:3" x14ac:dyDescent="0.25">
      <c r="A487" s="7" t="s">
        <v>5581</v>
      </c>
      <c r="B487" s="12">
        <v>581.58000000000004</v>
      </c>
      <c r="C487" s="12">
        <v>58.158000000000015</v>
      </c>
    </row>
    <row r="488" spans="1:3" x14ac:dyDescent="0.25">
      <c r="A488" s="7" t="s">
        <v>2285</v>
      </c>
      <c r="B488" s="12">
        <v>581.58000000000004</v>
      </c>
      <c r="C488" s="12">
        <v>-56.219400000000036</v>
      </c>
    </row>
    <row r="489" spans="1:3" x14ac:dyDescent="0.25">
      <c r="A489" s="7" t="s">
        <v>6273</v>
      </c>
      <c r="B489" s="12">
        <v>581.53599999999994</v>
      </c>
      <c r="C489" s="12">
        <v>106.9</v>
      </c>
    </row>
    <row r="490" spans="1:3" x14ac:dyDescent="0.25">
      <c r="A490" s="7" t="s">
        <v>3131</v>
      </c>
      <c r="B490" s="12">
        <v>579.94999999999993</v>
      </c>
      <c r="C490" s="12">
        <v>168.18549999999993</v>
      </c>
    </row>
    <row r="491" spans="1:3" x14ac:dyDescent="0.25">
      <c r="A491" s="7" t="s">
        <v>4038</v>
      </c>
      <c r="B491" s="12">
        <v>579.79999999999995</v>
      </c>
      <c r="C491" s="12">
        <v>46.383999999999972</v>
      </c>
    </row>
    <row r="492" spans="1:3" x14ac:dyDescent="0.25">
      <c r="A492" s="7" t="s">
        <v>5866</v>
      </c>
      <c r="B492" s="12">
        <v>579.13599999999997</v>
      </c>
      <c r="C492" s="12">
        <v>-28.95679999999993</v>
      </c>
    </row>
    <row r="493" spans="1:3" x14ac:dyDescent="0.25">
      <c r="A493" s="7" t="s">
        <v>1293</v>
      </c>
      <c r="B493" s="12">
        <v>576.23199999999997</v>
      </c>
      <c r="C493" s="12">
        <v>91.74219999999994</v>
      </c>
    </row>
    <row r="494" spans="1:3" x14ac:dyDescent="0.25">
      <c r="A494" s="7" t="s">
        <v>2542</v>
      </c>
      <c r="B494" s="12">
        <v>575.96400000000006</v>
      </c>
      <c r="C494" s="12">
        <v>175.98900000000003</v>
      </c>
    </row>
    <row r="495" spans="1:3" x14ac:dyDescent="0.25">
      <c r="A495" s="7" t="s">
        <v>1258</v>
      </c>
      <c r="B495" s="12">
        <v>575.92799999999988</v>
      </c>
      <c r="C495" s="12">
        <v>57.592799999999983</v>
      </c>
    </row>
    <row r="496" spans="1:3" x14ac:dyDescent="0.25">
      <c r="A496" s="7" t="s">
        <v>2305</v>
      </c>
      <c r="B496" s="12">
        <v>575.71199999999999</v>
      </c>
      <c r="C496" s="12">
        <v>95.951999999999984</v>
      </c>
    </row>
    <row r="497" spans="1:3" x14ac:dyDescent="0.25">
      <c r="A497" s="7" t="s">
        <v>236</v>
      </c>
      <c r="B497" s="12">
        <v>571.25600000000009</v>
      </c>
      <c r="C497" s="12">
        <v>117.0792</v>
      </c>
    </row>
    <row r="498" spans="1:3" x14ac:dyDescent="0.25">
      <c r="A498" s="7" t="s">
        <v>6893</v>
      </c>
      <c r="B498" s="12">
        <v>571.20000000000005</v>
      </c>
      <c r="C498" s="12">
        <v>119.952</v>
      </c>
    </row>
    <row r="499" spans="1:3" x14ac:dyDescent="0.25">
      <c r="A499" s="7" t="s">
        <v>3656</v>
      </c>
      <c r="B499" s="12">
        <v>570.19200000000001</v>
      </c>
      <c r="C499" s="12">
        <v>99.444199999999967</v>
      </c>
    </row>
    <row r="500" spans="1:3" x14ac:dyDescent="0.25">
      <c r="A500" s="7" t="s">
        <v>2989</v>
      </c>
      <c r="B500" s="12">
        <v>569.952</v>
      </c>
      <c r="C500" s="12">
        <v>83.117999999999981</v>
      </c>
    </row>
    <row r="501" spans="1:3" x14ac:dyDescent="0.25">
      <c r="A501" s="7" t="s">
        <v>303</v>
      </c>
      <c r="B501" s="12">
        <v>569.70000000000005</v>
      </c>
      <c r="C501" s="12">
        <v>144.32399999999993</v>
      </c>
    </row>
    <row r="502" spans="1:3" x14ac:dyDescent="0.25">
      <c r="A502" s="7" t="s">
        <v>6826</v>
      </c>
      <c r="B502" s="12">
        <v>567.84</v>
      </c>
      <c r="C502" s="12">
        <v>141.96000000000004</v>
      </c>
    </row>
    <row r="503" spans="1:3" x14ac:dyDescent="0.25">
      <c r="A503" s="7" t="s">
        <v>2040</v>
      </c>
      <c r="B503" s="12">
        <v>566.36399999999992</v>
      </c>
      <c r="C503" s="12">
        <v>1.299000000000019</v>
      </c>
    </row>
    <row r="504" spans="1:3" x14ac:dyDescent="0.25">
      <c r="A504" s="7" t="s">
        <v>2586</v>
      </c>
      <c r="B504" s="12">
        <v>564.26099999999997</v>
      </c>
      <c r="C504" s="12">
        <v>-127.95840000000004</v>
      </c>
    </row>
    <row r="505" spans="1:3" x14ac:dyDescent="0.25">
      <c r="A505" s="7" t="s">
        <v>955</v>
      </c>
      <c r="B505" s="12">
        <v>558.76199999999994</v>
      </c>
      <c r="C505" s="12">
        <v>-11.337199999999967</v>
      </c>
    </row>
    <row r="506" spans="1:3" x14ac:dyDescent="0.25">
      <c r="A506" s="7" t="s">
        <v>4267</v>
      </c>
      <c r="B506" s="12">
        <v>558.74</v>
      </c>
      <c r="C506" s="12">
        <v>101.0029999999999</v>
      </c>
    </row>
    <row r="507" spans="1:3" x14ac:dyDescent="0.25">
      <c r="A507" s="7" t="s">
        <v>1512</v>
      </c>
      <c r="B507" s="12">
        <v>548.16</v>
      </c>
      <c r="C507" s="12">
        <v>252.15359999999998</v>
      </c>
    </row>
    <row r="508" spans="1:3" x14ac:dyDescent="0.25">
      <c r="A508" s="7" t="s">
        <v>6493</v>
      </c>
      <c r="B508" s="12">
        <v>546.06000000000006</v>
      </c>
      <c r="C508" s="12">
        <v>163.81799999999998</v>
      </c>
    </row>
    <row r="509" spans="1:3" x14ac:dyDescent="0.25">
      <c r="A509" s="7" t="s">
        <v>3007</v>
      </c>
      <c r="B509" s="12">
        <v>545.89600000000007</v>
      </c>
      <c r="C509" s="12">
        <v>204.71100000000001</v>
      </c>
    </row>
    <row r="510" spans="1:3" x14ac:dyDescent="0.25">
      <c r="A510" s="7" t="s">
        <v>561</v>
      </c>
      <c r="B510" s="12">
        <v>542.88</v>
      </c>
      <c r="C510" s="12">
        <v>244.29599999999999</v>
      </c>
    </row>
    <row r="511" spans="1:3" x14ac:dyDescent="0.25">
      <c r="A511" s="7" t="s">
        <v>7991</v>
      </c>
      <c r="B511" s="12">
        <v>542.56400000000008</v>
      </c>
      <c r="C511" s="12">
        <v>46.43979999999992</v>
      </c>
    </row>
    <row r="512" spans="1:3" x14ac:dyDescent="0.25">
      <c r="A512" s="7" t="s">
        <v>703</v>
      </c>
      <c r="B512" s="12">
        <v>541.28400000000011</v>
      </c>
      <c r="C512" s="12">
        <v>83.080799999999925</v>
      </c>
    </row>
    <row r="513" spans="1:3" x14ac:dyDescent="0.25">
      <c r="A513" s="7" t="s">
        <v>1667</v>
      </c>
      <c r="B513" s="12">
        <v>541.11799999999994</v>
      </c>
      <c r="C513" s="12">
        <v>52.792000000000037</v>
      </c>
    </row>
    <row r="514" spans="1:3" x14ac:dyDescent="0.25">
      <c r="A514" s="7" t="s">
        <v>2654</v>
      </c>
      <c r="B514" s="12">
        <v>539.81999999999994</v>
      </c>
      <c r="C514" s="12">
        <v>77.973999999999904</v>
      </c>
    </row>
    <row r="515" spans="1:3" x14ac:dyDescent="0.25">
      <c r="A515" s="7" t="s">
        <v>2186</v>
      </c>
      <c r="B515" s="12">
        <v>539.09999999999991</v>
      </c>
      <c r="C515" s="12">
        <v>242.59499999999997</v>
      </c>
    </row>
    <row r="516" spans="1:3" x14ac:dyDescent="0.25">
      <c r="A516" s="7" t="s">
        <v>6606</v>
      </c>
      <c r="B516" s="12">
        <v>532.72</v>
      </c>
      <c r="C516" s="12">
        <v>53.271999999999991</v>
      </c>
    </row>
    <row r="517" spans="1:3" x14ac:dyDescent="0.25">
      <c r="A517" s="7" t="s">
        <v>5881</v>
      </c>
      <c r="B517" s="12">
        <v>532.64</v>
      </c>
      <c r="C517" s="12">
        <v>127.83359999999999</v>
      </c>
    </row>
    <row r="518" spans="1:3" x14ac:dyDescent="0.25">
      <c r="A518" s="7" t="s">
        <v>2384</v>
      </c>
      <c r="B518" s="12">
        <v>532.50400000000002</v>
      </c>
      <c r="C518" s="12">
        <v>100.74399999999996</v>
      </c>
    </row>
    <row r="519" spans="1:3" x14ac:dyDescent="0.25">
      <c r="A519" s="7" t="s">
        <v>3339</v>
      </c>
      <c r="B519" s="12">
        <v>532.44000000000005</v>
      </c>
      <c r="C519" s="12">
        <v>59.899499999999946</v>
      </c>
    </row>
    <row r="520" spans="1:3" x14ac:dyDescent="0.25">
      <c r="A520" s="7" t="s">
        <v>3791</v>
      </c>
      <c r="B520" s="12">
        <v>531.86</v>
      </c>
      <c r="C520" s="12">
        <v>127.6464</v>
      </c>
    </row>
    <row r="521" spans="1:3" x14ac:dyDescent="0.25">
      <c r="A521" s="7" t="s">
        <v>3217</v>
      </c>
      <c r="B521" s="12">
        <v>531.23399999999992</v>
      </c>
      <c r="C521" s="12">
        <v>-41.854800000000026</v>
      </c>
    </row>
    <row r="522" spans="1:3" x14ac:dyDescent="0.25">
      <c r="A522" s="7" t="s">
        <v>5598</v>
      </c>
      <c r="B522" s="12">
        <v>531.19600000000003</v>
      </c>
      <c r="C522" s="12">
        <v>8.7411999999999495</v>
      </c>
    </row>
    <row r="523" spans="1:3" x14ac:dyDescent="0.25">
      <c r="A523" s="7" t="s">
        <v>3242</v>
      </c>
      <c r="B523" s="12">
        <v>530.35199999999998</v>
      </c>
      <c r="C523" s="12">
        <v>-66.29400000000004</v>
      </c>
    </row>
    <row r="524" spans="1:3" x14ac:dyDescent="0.25">
      <c r="A524" s="7" t="s">
        <v>3111</v>
      </c>
      <c r="B524" s="12">
        <v>526.66399999999999</v>
      </c>
      <c r="C524" s="12">
        <v>-24.496000000000002</v>
      </c>
    </row>
    <row r="525" spans="1:3" x14ac:dyDescent="0.25">
      <c r="A525" s="7" t="s">
        <v>5910</v>
      </c>
      <c r="B525" s="12">
        <v>524.16</v>
      </c>
      <c r="C525" s="12">
        <v>-72.576000000000022</v>
      </c>
    </row>
    <row r="526" spans="1:3" x14ac:dyDescent="0.25">
      <c r="A526" s="7" t="s">
        <v>3949</v>
      </c>
      <c r="B526" s="12">
        <v>520.56200000000013</v>
      </c>
      <c r="C526" s="12">
        <v>20.548500000000004</v>
      </c>
    </row>
    <row r="527" spans="1:3" x14ac:dyDescent="0.25">
      <c r="A527" s="7" t="s">
        <v>7210</v>
      </c>
      <c r="B527" s="12">
        <v>519.79200000000003</v>
      </c>
      <c r="C527" s="12">
        <v>-112.62159999999994</v>
      </c>
    </row>
    <row r="528" spans="1:3" x14ac:dyDescent="0.25">
      <c r="A528" s="7" t="s">
        <v>2979</v>
      </c>
      <c r="B528" s="12">
        <v>517.72</v>
      </c>
      <c r="C528" s="12">
        <v>9.2449999999999974</v>
      </c>
    </row>
    <row r="529" spans="1:3" x14ac:dyDescent="0.25">
      <c r="A529" s="7" t="s">
        <v>2787</v>
      </c>
      <c r="B529" s="12">
        <v>516.83199999999999</v>
      </c>
      <c r="C529" s="12">
        <v>79.192000000000021</v>
      </c>
    </row>
    <row r="530" spans="1:3" x14ac:dyDescent="0.25">
      <c r="A530" s="7" t="s">
        <v>2333</v>
      </c>
      <c r="B530" s="12">
        <v>510.01200000000006</v>
      </c>
      <c r="C530" s="12">
        <v>202.63380000000001</v>
      </c>
    </row>
    <row r="531" spans="1:3" x14ac:dyDescent="0.25">
      <c r="A531" s="7" t="s">
        <v>7112</v>
      </c>
      <c r="B531" s="12">
        <v>509.83</v>
      </c>
      <c r="C531" s="12">
        <v>107.06429999999997</v>
      </c>
    </row>
    <row r="532" spans="1:3" x14ac:dyDescent="0.25">
      <c r="A532" s="7" t="s">
        <v>862</v>
      </c>
      <c r="B532" s="12">
        <v>507.49200000000002</v>
      </c>
      <c r="C532" s="12">
        <v>232.16759999999994</v>
      </c>
    </row>
    <row r="533" spans="1:3" x14ac:dyDescent="0.25">
      <c r="A533" s="7" t="s">
        <v>6763</v>
      </c>
      <c r="B533" s="12">
        <v>506.28</v>
      </c>
      <c r="C533" s="12">
        <v>177.19799999999998</v>
      </c>
    </row>
    <row r="534" spans="1:3" x14ac:dyDescent="0.25">
      <c r="A534" s="7" t="s">
        <v>3095</v>
      </c>
      <c r="B534" s="12">
        <v>505.63200000000001</v>
      </c>
      <c r="C534" s="12">
        <v>225.33600000000001</v>
      </c>
    </row>
    <row r="535" spans="1:3" x14ac:dyDescent="0.25">
      <c r="A535" s="7" t="s">
        <v>1713</v>
      </c>
      <c r="B535" s="12">
        <v>501.87600000000003</v>
      </c>
      <c r="C535" s="12">
        <v>117.41419999999999</v>
      </c>
    </row>
    <row r="536" spans="1:3" x14ac:dyDescent="0.25">
      <c r="A536" s="7" t="s">
        <v>2593</v>
      </c>
      <c r="B536" s="12">
        <v>499.46000000000015</v>
      </c>
      <c r="C536" s="12">
        <v>18.785000000000021</v>
      </c>
    </row>
    <row r="537" spans="1:3" x14ac:dyDescent="0.25">
      <c r="A537" s="7" t="s">
        <v>4231</v>
      </c>
      <c r="B537" s="12">
        <v>496.33199999999999</v>
      </c>
      <c r="C537" s="12">
        <v>-239.40719999999993</v>
      </c>
    </row>
    <row r="538" spans="1:3" x14ac:dyDescent="0.25">
      <c r="A538" s="7" t="s">
        <v>1260</v>
      </c>
      <c r="B538" s="12">
        <v>494.37599999999998</v>
      </c>
      <c r="C538" s="12">
        <v>-115.35440000000006</v>
      </c>
    </row>
    <row r="539" spans="1:3" x14ac:dyDescent="0.25">
      <c r="A539" s="7" t="s">
        <v>315</v>
      </c>
      <c r="B539" s="12">
        <v>490.88</v>
      </c>
      <c r="C539" s="12">
        <v>137.44640000000001</v>
      </c>
    </row>
    <row r="540" spans="1:3" x14ac:dyDescent="0.25">
      <c r="A540" s="7" t="s">
        <v>3859</v>
      </c>
      <c r="B540" s="12">
        <v>488.32599999999996</v>
      </c>
      <c r="C540" s="12">
        <v>-48.832599999999978</v>
      </c>
    </row>
    <row r="541" spans="1:3" x14ac:dyDescent="0.25">
      <c r="A541" s="7" t="s">
        <v>2124</v>
      </c>
      <c r="B541" s="12">
        <v>486.21399999999994</v>
      </c>
      <c r="C541" s="12">
        <v>152.60089999999994</v>
      </c>
    </row>
    <row r="542" spans="1:3" x14ac:dyDescent="0.25">
      <c r="A542" s="7" t="s">
        <v>1746</v>
      </c>
      <c r="B542" s="12">
        <v>485.83800000000008</v>
      </c>
      <c r="C542" s="12">
        <v>183.53880000000007</v>
      </c>
    </row>
    <row r="543" spans="1:3" x14ac:dyDescent="0.25">
      <c r="A543" s="7" t="s">
        <v>2847</v>
      </c>
      <c r="B543" s="12">
        <v>481.42799999999994</v>
      </c>
      <c r="C543" s="12">
        <v>224.47980000000001</v>
      </c>
    </row>
    <row r="544" spans="1:3" x14ac:dyDescent="0.25">
      <c r="A544" s="7" t="s">
        <v>6228</v>
      </c>
      <c r="B544" s="12">
        <v>480.87200000000001</v>
      </c>
      <c r="C544" s="12">
        <v>20.165599999999969</v>
      </c>
    </row>
    <row r="545" spans="1:3" x14ac:dyDescent="0.25">
      <c r="A545" s="7" t="s">
        <v>6109</v>
      </c>
      <c r="B545" s="12">
        <v>479.94</v>
      </c>
      <c r="C545" s="12">
        <v>172.7784</v>
      </c>
    </row>
    <row r="546" spans="1:3" x14ac:dyDescent="0.25">
      <c r="A546" s="7" t="s">
        <v>864</v>
      </c>
      <c r="B546" s="12">
        <v>479.90000000000003</v>
      </c>
      <c r="C546" s="12">
        <v>59.507600000000039</v>
      </c>
    </row>
    <row r="547" spans="1:3" x14ac:dyDescent="0.25">
      <c r="A547" s="7" t="s">
        <v>7251</v>
      </c>
      <c r="B547" s="12">
        <v>479.72</v>
      </c>
      <c r="C547" s="12">
        <v>52.769200000000012</v>
      </c>
    </row>
    <row r="548" spans="1:3" x14ac:dyDescent="0.25">
      <c r="A548" s="7" t="s">
        <v>1333</v>
      </c>
      <c r="B548" s="12">
        <v>479.11799999999994</v>
      </c>
      <c r="C548" s="12">
        <v>112.13399999999999</v>
      </c>
    </row>
    <row r="549" spans="1:3" x14ac:dyDescent="0.25">
      <c r="A549" s="7" t="s">
        <v>2522</v>
      </c>
      <c r="B549" s="12">
        <v>478.29600000000005</v>
      </c>
      <c r="C549" s="12">
        <v>-11.497500000000024</v>
      </c>
    </row>
    <row r="550" spans="1:3" x14ac:dyDescent="0.25">
      <c r="A550" s="7" t="s">
        <v>1005</v>
      </c>
      <c r="B550" s="12">
        <v>469.63200000000001</v>
      </c>
      <c r="C550" s="12">
        <v>107.62400000000001</v>
      </c>
    </row>
    <row r="551" spans="1:3" x14ac:dyDescent="0.25">
      <c r="A551" s="7" t="s">
        <v>3239</v>
      </c>
      <c r="B551" s="12">
        <v>468.46799999999996</v>
      </c>
      <c r="C551" s="12">
        <v>14.90579999999995</v>
      </c>
    </row>
    <row r="552" spans="1:3" x14ac:dyDescent="0.25">
      <c r="A552" s="7" t="s">
        <v>6231</v>
      </c>
      <c r="B552" s="12">
        <v>463.95</v>
      </c>
      <c r="C552" s="12">
        <v>190.21950000000001</v>
      </c>
    </row>
    <row r="553" spans="1:3" x14ac:dyDescent="0.25">
      <c r="A553" s="7" t="s">
        <v>7423</v>
      </c>
      <c r="B553" s="12">
        <v>463.79600000000005</v>
      </c>
      <c r="C553" s="12">
        <v>73.023200000000031</v>
      </c>
    </row>
    <row r="554" spans="1:3" x14ac:dyDescent="0.25">
      <c r="A554" s="7" t="s">
        <v>334</v>
      </c>
      <c r="B554" s="12">
        <v>463.09900000000005</v>
      </c>
      <c r="C554" s="12">
        <v>-80.40619999999997</v>
      </c>
    </row>
    <row r="555" spans="1:3" x14ac:dyDescent="0.25">
      <c r="A555" s="7" t="s">
        <v>347</v>
      </c>
      <c r="B555" s="12">
        <v>462.06799999999998</v>
      </c>
      <c r="C555" s="12">
        <v>180.85319999999999</v>
      </c>
    </row>
    <row r="556" spans="1:3" x14ac:dyDescent="0.25">
      <c r="A556" s="7" t="s">
        <v>4704</v>
      </c>
      <c r="B556" s="12">
        <v>461.92999999999995</v>
      </c>
      <c r="C556" s="12">
        <v>120.10180000000003</v>
      </c>
    </row>
    <row r="557" spans="1:3" x14ac:dyDescent="0.25">
      <c r="A557" s="7" t="s">
        <v>2933</v>
      </c>
      <c r="B557" s="12">
        <v>461.86800000000011</v>
      </c>
      <c r="C557" s="12">
        <v>-58.783200000000001</v>
      </c>
    </row>
    <row r="558" spans="1:3" x14ac:dyDescent="0.25">
      <c r="A558" s="7" t="s">
        <v>1774</v>
      </c>
      <c r="B558" s="12">
        <v>461.846</v>
      </c>
      <c r="C558" s="12">
        <v>29.989999999999981</v>
      </c>
    </row>
    <row r="559" spans="1:3" x14ac:dyDescent="0.25">
      <c r="A559" s="7" t="s">
        <v>682</v>
      </c>
      <c r="B559" s="12">
        <v>461.12</v>
      </c>
      <c r="C559" s="12">
        <v>149.86399999999998</v>
      </c>
    </row>
    <row r="560" spans="1:3" x14ac:dyDescent="0.25">
      <c r="A560" s="7" t="s">
        <v>3270</v>
      </c>
      <c r="B560" s="12">
        <v>458.50400000000002</v>
      </c>
      <c r="C560" s="12">
        <v>185.87999999999997</v>
      </c>
    </row>
    <row r="561" spans="1:3" x14ac:dyDescent="0.25">
      <c r="A561" s="7" t="s">
        <v>8339</v>
      </c>
      <c r="B561" s="12">
        <v>455.71199999999999</v>
      </c>
      <c r="C561" s="12">
        <v>34.178400000000011</v>
      </c>
    </row>
    <row r="562" spans="1:3" x14ac:dyDescent="0.25">
      <c r="A562" s="7" t="s">
        <v>5111</v>
      </c>
      <c r="B562" s="12">
        <v>455.66399999999999</v>
      </c>
      <c r="C562" s="12">
        <v>157.41120000000001</v>
      </c>
    </row>
    <row r="563" spans="1:3" x14ac:dyDescent="0.25">
      <c r="A563" s="7" t="s">
        <v>3841</v>
      </c>
      <c r="B563" s="12">
        <v>453.6</v>
      </c>
      <c r="C563" s="12">
        <v>136.08000000000001</v>
      </c>
    </row>
    <row r="564" spans="1:3" x14ac:dyDescent="0.25">
      <c r="A564" s="7" t="s">
        <v>971</v>
      </c>
      <c r="B564" s="12">
        <v>453.43200000000002</v>
      </c>
      <c r="C564" s="12">
        <v>-3.238800000000019</v>
      </c>
    </row>
    <row r="565" spans="1:3" x14ac:dyDescent="0.25">
      <c r="A565" s="7" t="s">
        <v>6936</v>
      </c>
      <c r="B565" s="12">
        <v>453.41999999999996</v>
      </c>
      <c r="C565" s="12">
        <v>122.42340000000002</v>
      </c>
    </row>
    <row r="566" spans="1:3" x14ac:dyDescent="0.25">
      <c r="A566" s="7" t="s">
        <v>2606</v>
      </c>
      <c r="B566" s="12">
        <v>452.88</v>
      </c>
      <c r="C566" s="12">
        <v>117.7488</v>
      </c>
    </row>
    <row r="567" spans="1:3" x14ac:dyDescent="0.25">
      <c r="A567" s="7" t="s">
        <v>6480</v>
      </c>
      <c r="B567" s="12">
        <v>449.97</v>
      </c>
      <c r="C567" s="12">
        <v>47.996799999999951</v>
      </c>
    </row>
    <row r="568" spans="1:3" x14ac:dyDescent="0.25">
      <c r="A568" s="7" t="s">
        <v>3380</v>
      </c>
      <c r="B568" s="12">
        <v>448.73199999999997</v>
      </c>
      <c r="C568" s="12">
        <v>73.908799999999971</v>
      </c>
    </row>
    <row r="569" spans="1:3" x14ac:dyDescent="0.25">
      <c r="A569" s="7" t="s">
        <v>1011</v>
      </c>
      <c r="B569" s="12">
        <v>446.90079999999995</v>
      </c>
      <c r="C569" s="12">
        <v>-36.235200000000006</v>
      </c>
    </row>
    <row r="570" spans="1:3" x14ac:dyDescent="0.25">
      <c r="A570" s="7" t="s">
        <v>3652</v>
      </c>
      <c r="B570" s="12">
        <v>446.11199999999997</v>
      </c>
      <c r="C570" s="12">
        <v>79.308799999999991</v>
      </c>
    </row>
    <row r="571" spans="1:3" x14ac:dyDescent="0.25">
      <c r="A571" s="7" t="s">
        <v>6357</v>
      </c>
      <c r="B571" s="12">
        <v>445.96000000000004</v>
      </c>
      <c r="C571" s="12">
        <v>55.744999999999948</v>
      </c>
    </row>
    <row r="572" spans="1:3" x14ac:dyDescent="0.25">
      <c r="A572" s="7" t="s">
        <v>116</v>
      </c>
      <c r="B572" s="12">
        <v>441.50400000000002</v>
      </c>
      <c r="C572" s="12">
        <v>17.016299999999987</v>
      </c>
    </row>
    <row r="573" spans="1:3" x14ac:dyDescent="0.25">
      <c r="A573" s="7" t="s">
        <v>7060</v>
      </c>
      <c r="B573" s="12">
        <v>440.87400000000002</v>
      </c>
      <c r="C573" s="12">
        <v>104.27020000000002</v>
      </c>
    </row>
    <row r="574" spans="1:3" x14ac:dyDescent="0.25">
      <c r="A574" s="7" t="s">
        <v>4164</v>
      </c>
      <c r="B574" s="12">
        <v>439.78</v>
      </c>
      <c r="C574" s="12">
        <v>175.91199999999998</v>
      </c>
    </row>
    <row r="575" spans="1:3" x14ac:dyDescent="0.25">
      <c r="A575" s="7" t="s">
        <v>3208</v>
      </c>
      <c r="B575" s="12">
        <v>433.32000000000005</v>
      </c>
      <c r="C575" s="12">
        <v>29.013600000000032</v>
      </c>
    </row>
    <row r="576" spans="1:3" x14ac:dyDescent="0.25">
      <c r="A576" s="7" t="s">
        <v>2241</v>
      </c>
      <c r="B576" s="12">
        <v>431.928</v>
      </c>
      <c r="C576" s="12">
        <v>-18.511199999999988</v>
      </c>
    </row>
    <row r="577" spans="1:3" x14ac:dyDescent="0.25">
      <c r="A577" s="7" t="s">
        <v>7874</v>
      </c>
      <c r="B577" s="12">
        <v>431.1</v>
      </c>
      <c r="C577" s="12">
        <v>206.92799999999997</v>
      </c>
    </row>
    <row r="578" spans="1:3" x14ac:dyDescent="0.25">
      <c r="A578" s="7" t="s">
        <v>1527</v>
      </c>
      <c r="B578" s="12">
        <v>424.90000000000009</v>
      </c>
      <c r="C578" s="12">
        <v>27.193599999999975</v>
      </c>
    </row>
    <row r="579" spans="1:3" x14ac:dyDescent="0.25">
      <c r="A579" s="7" t="s">
        <v>7764</v>
      </c>
      <c r="B579" s="12">
        <v>424.26</v>
      </c>
      <c r="C579" s="12">
        <v>-167.58270000000005</v>
      </c>
    </row>
    <row r="580" spans="1:3" x14ac:dyDescent="0.25">
      <c r="A580" s="7" t="s">
        <v>629</v>
      </c>
      <c r="B580" s="12">
        <v>423.43</v>
      </c>
      <c r="C580" s="12">
        <v>-362.93999999999988</v>
      </c>
    </row>
    <row r="581" spans="1:3" x14ac:dyDescent="0.25">
      <c r="A581" s="7" t="s">
        <v>5958</v>
      </c>
      <c r="B581" s="12">
        <v>422.75200000000001</v>
      </c>
      <c r="C581" s="12">
        <v>172.94399999999996</v>
      </c>
    </row>
    <row r="582" spans="1:3" x14ac:dyDescent="0.25">
      <c r="A582" s="7" t="s">
        <v>1477</v>
      </c>
      <c r="B582" s="12">
        <v>422.01000000000005</v>
      </c>
      <c r="C582" s="12">
        <v>164.58390000000003</v>
      </c>
    </row>
    <row r="583" spans="1:3" x14ac:dyDescent="0.25">
      <c r="A583" s="7" t="s">
        <v>5892</v>
      </c>
      <c r="B583" s="12">
        <v>419.88000000000005</v>
      </c>
      <c r="C583" s="12">
        <v>51.435299999999984</v>
      </c>
    </row>
    <row r="584" spans="1:3" x14ac:dyDescent="0.25">
      <c r="A584" s="7" t="s">
        <v>7322</v>
      </c>
      <c r="B584" s="12">
        <v>419.85999999999996</v>
      </c>
      <c r="C584" s="12">
        <v>82.472499999999997</v>
      </c>
    </row>
    <row r="585" spans="1:3" x14ac:dyDescent="0.25">
      <c r="A585" s="7" t="s">
        <v>6428</v>
      </c>
      <c r="B585" s="12">
        <v>419.13599999999997</v>
      </c>
      <c r="C585" s="12">
        <v>-68.1096</v>
      </c>
    </row>
    <row r="586" spans="1:3" x14ac:dyDescent="0.25">
      <c r="A586" s="7" t="s">
        <v>5314</v>
      </c>
      <c r="B586" s="12">
        <v>418.78200000000004</v>
      </c>
      <c r="C586" s="12">
        <v>-92.274000000000001</v>
      </c>
    </row>
    <row r="587" spans="1:3" x14ac:dyDescent="0.25">
      <c r="A587" s="7" t="s">
        <v>650</v>
      </c>
      <c r="B587" s="12">
        <v>417.34</v>
      </c>
      <c r="C587" s="12">
        <v>200.32319999999996</v>
      </c>
    </row>
    <row r="588" spans="1:3" x14ac:dyDescent="0.25">
      <c r="A588" s="7" t="s">
        <v>122</v>
      </c>
      <c r="B588" s="12">
        <v>412.76400000000001</v>
      </c>
      <c r="C588" s="12">
        <v>-31.152000000000051</v>
      </c>
    </row>
    <row r="589" spans="1:3" x14ac:dyDescent="0.25">
      <c r="A589" s="7" t="s">
        <v>355</v>
      </c>
      <c r="B589" s="12">
        <v>411.10399999999998</v>
      </c>
      <c r="C589" s="12">
        <v>185.70559999999995</v>
      </c>
    </row>
    <row r="590" spans="1:3" x14ac:dyDescent="0.25">
      <c r="A590" s="7" t="s">
        <v>5529</v>
      </c>
      <c r="B590" s="12">
        <v>409.887</v>
      </c>
      <c r="C590" s="12">
        <v>12.209400000000006</v>
      </c>
    </row>
    <row r="591" spans="1:3" x14ac:dyDescent="0.25">
      <c r="A591" s="7" t="s">
        <v>5496</v>
      </c>
      <c r="B591" s="12">
        <v>409.7</v>
      </c>
      <c r="C591" s="12">
        <v>-20.484999999999999</v>
      </c>
    </row>
    <row r="592" spans="1:3" x14ac:dyDescent="0.25">
      <c r="A592" s="7" t="s">
        <v>5256</v>
      </c>
      <c r="B592" s="12">
        <v>405.57400000000007</v>
      </c>
      <c r="C592" s="12">
        <v>-49.916800000000023</v>
      </c>
    </row>
    <row r="593" spans="1:3" x14ac:dyDescent="0.25">
      <c r="A593" s="7" t="s">
        <v>5900</v>
      </c>
      <c r="B593" s="12">
        <v>404.56599999999997</v>
      </c>
      <c r="C593" s="12">
        <v>-23.798000000000016</v>
      </c>
    </row>
    <row r="594" spans="1:3" x14ac:dyDescent="0.25">
      <c r="A594" s="7" t="s">
        <v>4319</v>
      </c>
      <c r="B594" s="12">
        <v>401.30799999999999</v>
      </c>
      <c r="C594" s="12">
        <v>181.078</v>
      </c>
    </row>
    <row r="595" spans="1:3" x14ac:dyDescent="0.25">
      <c r="A595" s="7" t="s">
        <v>1049</v>
      </c>
      <c r="B595" s="12">
        <v>400.86199999999997</v>
      </c>
      <c r="C595" s="12">
        <v>-73.843000000000032</v>
      </c>
    </row>
    <row r="596" spans="1:3" x14ac:dyDescent="0.25">
      <c r="A596" s="7" t="s">
        <v>3670</v>
      </c>
      <c r="B596" s="12">
        <v>400.02679999999998</v>
      </c>
      <c r="C596" s="12">
        <v>-113.26060000000001</v>
      </c>
    </row>
    <row r="597" spans="1:3" x14ac:dyDescent="0.25">
      <c r="A597" s="7" t="s">
        <v>2885</v>
      </c>
      <c r="B597" s="12">
        <v>398.72</v>
      </c>
      <c r="C597" s="12">
        <v>115.62879999999996</v>
      </c>
    </row>
    <row r="598" spans="1:3" x14ac:dyDescent="0.25">
      <c r="A598" s="7" t="s">
        <v>3779</v>
      </c>
      <c r="B598" s="12">
        <v>397.85400000000004</v>
      </c>
      <c r="C598" s="12">
        <v>94.115999999999985</v>
      </c>
    </row>
    <row r="599" spans="1:3" x14ac:dyDescent="0.25">
      <c r="A599" s="7" t="s">
        <v>857</v>
      </c>
      <c r="B599" s="12">
        <v>397.48800000000006</v>
      </c>
      <c r="C599" s="12">
        <v>-64.591800000000035</v>
      </c>
    </row>
    <row r="600" spans="1:3" x14ac:dyDescent="0.25">
      <c r="A600" s="7" t="s">
        <v>2771</v>
      </c>
      <c r="B600" s="12">
        <v>396</v>
      </c>
      <c r="C600" s="12">
        <v>190.07999999999998</v>
      </c>
    </row>
    <row r="601" spans="1:3" x14ac:dyDescent="0.25">
      <c r="A601" s="7" t="s">
        <v>5512</v>
      </c>
      <c r="B601" s="12">
        <v>394.81600000000003</v>
      </c>
      <c r="C601" s="12">
        <v>93.768799999999999</v>
      </c>
    </row>
    <row r="602" spans="1:3" x14ac:dyDescent="0.25">
      <c r="A602" s="7" t="s">
        <v>4009</v>
      </c>
      <c r="B602" s="12">
        <v>393.55200000000002</v>
      </c>
      <c r="C602" s="12">
        <v>29.51639999999999</v>
      </c>
    </row>
    <row r="603" spans="1:3" x14ac:dyDescent="0.25">
      <c r="A603" s="7" t="s">
        <v>5084</v>
      </c>
      <c r="B603" s="12">
        <v>391.85999999999996</v>
      </c>
      <c r="C603" s="12">
        <v>163.46159999999998</v>
      </c>
    </row>
    <row r="604" spans="1:3" x14ac:dyDescent="0.25">
      <c r="A604" s="7" t="s">
        <v>345</v>
      </c>
      <c r="B604" s="12">
        <v>391.52000000000004</v>
      </c>
      <c r="C604" s="12">
        <v>146.82</v>
      </c>
    </row>
    <row r="605" spans="1:3" x14ac:dyDescent="0.25">
      <c r="A605" s="7" t="s">
        <v>2449</v>
      </c>
      <c r="B605" s="12">
        <v>390.66</v>
      </c>
      <c r="C605" s="12">
        <v>132.8244</v>
      </c>
    </row>
    <row r="606" spans="1:3" x14ac:dyDescent="0.25">
      <c r="A606" s="7" t="s">
        <v>2946</v>
      </c>
      <c r="B606" s="12">
        <v>390</v>
      </c>
      <c r="C606" s="12">
        <v>74</v>
      </c>
    </row>
    <row r="607" spans="1:3" x14ac:dyDescent="0.25">
      <c r="A607" s="7" t="s">
        <v>2918</v>
      </c>
      <c r="B607" s="12">
        <v>389.85</v>
      </c>
      <c r="C607" s="12">
        <v>76.150699999999986</v>
      </c>
    </row>
    <row r="608" spans="1:3" x14ac:dyDescent="0.25">
      <c r="A608" s="7" t="s">
        <v>2009</v>
      </c>
      <c r="B608" s="12">
        <v>389.79</v>
      </c>
      <c r="C608" s="12">
        <v>38.978999999999964</v>
      </c>
    </row>
    <row r="609" spans="1:3" x14ac:dyDescent="0.25">
      <c r="A609" s="7" t="s">
        <v>4688</v>
      </c>
      <c r="B609" s="12">
        <v>389.70000000000005</v>
      </c>
      <c r="C609" s="12">
        <v>109.116</v>
      </c>
    </row>
    <row r="610" spans="1:3" x14ac:dyDescent="0.25">
      <c r="A610" s="7" t="s">
        <v>267</v>
      </c>
      <c r="B610" s="12">
        <v>389.4</v>
      </c>
      <c r="C610" s="12">
        <v>103.71019999999997</v>
      </c>
    </row>
    <row r="611" spans="1:3" x14ac:dyDescent="0.25">
      <c r="A611" s="7" t="s">
        <v>4610</v>
      </c>
      <c r="B611" s="12">
        <v>386.91</v>
      </c>
      <c r="C611" s="12">
        <v>133.26900000000001</v>
      </c>
    </row>
    <row r="612" spans="1:3" x14ac:dyDescent="0.25">
      <c r="A612" s="7" t="s">
        <v>6728</v>
      </c>
      <c r="B612" s="12">
        <v>386.84800000000001</v>
      </c>
      <c r="C612" s="12">
        <v>-26.595800000000011</v>
      </c>
    </row>
    <row r="613" spans="1:3" x14ac:dyDescent="0.25">
      <c r="A613" s="7" t="s">
        <v>1482</v>
      </c>
      <c r="B613" s="12">
        <v>386.46</v>
      </c>
      <c r="C613" s="12">
        <v>124.52600000000001</v>
      </c>
    </row>
    <row r="614" spans="1:3" x14ac:dyDescent="0.25">
      <c r="A614" s="7" t="s">
        <v>7395</v>
      </c>
      <c r="B614" s="12">
        <v>386.23199999999997</v>
      </c>
      <c r="C614" s="12">
        <v>80.005199999999988</v>
      </c>
    </row>
    <row r="615" spans="1:3" x14ac:dyDescent="0.25">
      <c r="A615" s="7" t="s">
        <v>5527</v>
      </c>
      <c r="B615" s="12">
        <v>385.80000000000007</v>
      </c>
      <c r="C615" s="12">
        <v>130.20749999999998</v>
      </c>
    </row>
    <row r="616" spans="1:3" x14ac:dyDescent="0.25">
      <c r="A616" s="7" t="s">
        <v>3638</v>
      </c>
      <c r="B616" s="12">
        <v>384.15200000000004</v>
      </c>
      <c r="C616" s="12">
        <v>145.60599999999997</v>
      </c>
    </row>
    <row r="617" spans="1:3" x14ac:dyDescent="0.25">
      <c r="A617" s="7" t="s">
        <v>1978</v>
      </c>
      <c r="B617" s="12">
        <v>383.93600000000004</v>
      </c>
      <c r="C617" s="12">
        <v>23.996000000000016</v>
      </c>
    </row>
    <row r="618" spans="1:3" x14ac:dyDescent="0.25">
      <c r="A618" s="7" t="s">
        <v>4532</v>
      </c>
      <c r="B618" s="12">
        <v>383.64</v>
      </c>
      <c r="C618" s="12">
        <v>32.609399999999994</v>
      </c>
    </row>
    <row r="619" spans="1:3" x14ac:dyDescent="0.25">
      <c r="A619" s="7" t="s">
        <v>7166</v>
      </c>
      <c r="B619" s="12">
        <v>381.745</v>
      </c>
      <c r="C619" s="12">
        <v>14.263000000000023</v>
      </c>
    </row>
    <row r="620" spans="1:3" x14ac:dyDescent="0.25">
      <c r="A620" s="7" t="s">
        <v>5566</v>
      </c>
      <c r="B620" s="12">
        <v>380.56200000000001</v>
      </c>
      <c r="C620" s="12">
        <v>71.635199999999969</v>
      </c>
    </row>
    <row r="621" spans="1:3" x14ac:dyDescent="0.25">
      <c r="A621" s="7" t="s">
        <v>1169</v>
      </c>
      <c r="B621" s="12">
        <v>379.54399999999998</v>
      </c>
      <c r="C621" s="12">
        <v>123.3518</v>
      </c>
    </row>
    <row r="622" spans="1:3" x14ac:dyDescent="0.25">
      <c r="A622" s="7" t="s">
        <v>1672</v>
      </c>
      <c r="B622" s="12">
        <v>378.57200000000006</v>
      </c>
      <c r="C622" s="12">
        <v>52.823999999999998</v>
      </c>
    </row>
    <row r="623" spans="1:3" x14ac:dyDescent="0.25">
      <c r="A623" s="7" t="s">
        <v>8459</v>
      </c>
      <c r="B623" s="12">
        <v>376.86599999999999</v>
      </c>
      <c r="C623" s="12">
        <v>-213.55740000000006</v>
      </c>
    </row>
    <row r="624" spans="1:3" x14ac:dyDescent="0.25">
      <c r="A624" s="7" t="s">
        <v>2454</v>
      </c>
      <c r="B624" s="12">
        <v>376.3</v>
      </c>
      <c r="C624" s="12">
        <v>127.26749999999998</v>
      </c>
    </row>
    <row r="625" spans="1:3" x14ac:dyDescent="0.25">
      <c r="A625" s="7" t="s">
        <v>838</v>
      </c>
      <c r="B625" s="12">
        <v>374.88600000000002</v>
      </c>
      <c r="C625" s="12">
        <v>83.44080000000001</v>
      </c>
    </row>
    <row r="626" spans="1:3" x14ac:dyDescent="0.25">
      <c r="A626" s="7" t="s">
        <v>1742</v>
      </c>
      <c r="B626" s="12">
        <v>374.71200000000005</v>
      </c>
      <c r="C626" s="12">
        <v>149.88479999999996</v>
      </c>
    </row>
    <row r="627" spans="1:3" x14ac:dyDescent="0.25">
      <c r="A627" s="7" t="s">
        <v>3664</v>
      </c>
      <c r="B627" s="12">
        <v>374.57599999999996</v>
      </c>
      <c r="C627" s="12">
        <v>164.90480000000002</v>
      </c>
    </row>
    <row r="628" spans="1:3" x14ac:dyDescent="0.25">
      <c r="A628" s="7" t="s">
        <v>3354</v>
      </c>
      <c r="B628" s="12">
        <v>374.06600000000003</v>
      </c>
      <c r="C628" s="12">
        <v>-156.42759999999987</v>
      </c>
    </row>
    <row r="629" spans="1:3" x14ac:dyDescent="0.25">
      <c r="A629" s="7" t="s">
        <v>5390</v>
      </c>
      <c r="B629" s="12">
        <v>371.38</v>
      </c>
      <c r="C629" s="12">
        <v>157.53699999999998</v>
      </c>
    </row>
    <row r="630" spans="1:3" x14ac:dyDescent="0.25">
      <c r="A630" s="7" t="s">
        <v>1236</v>
      </c>
      <c r="B630" s="12">
        <v>369.54399999999998</v>
      </c>
      <c r="C630" s="12">
        <v>80.507800000000017</v>
      </c>
    </row>
    <row r="631" spans="1:3" x14ac:dyDescent="0.25">
      <c r="A631" s="7" t="s">
        <v>6316</v>
      </c>
      <c r="B631" s="12">
        <v>368.81999999999994</v>
      </c>
      <c r="C631" s="12">
        <v>103.2696</v>
      </c>
    </row>
    <row r="632" spans="1:3" x14ac:dyDescent="0.25">
      <c r="A632" s="7" t="s">
        <v>1417</v>
      </c>
      <c r="B632" s="12">
        <v>367.63200000000001</v>
      </c>
      <c r="C632" s="12">
        <v>86.313600000000008</v>
      </c>
    </row>
    <row r="633" spans="1:3" x14ac:dyDescent="0.25">
      <c r="A633" s="7" t="s">
        <v>2147</v>
      </c>
      <c r="B633" s="12">
        <v>366.99599999999998</v>
      </c>
      <c r="C633" s="12">
        <v>151.83559999999997</v>
      </c>
    </row>
    <row r="634" spans="1:3" x14ac:dyDescent="0.25">
      <c r="A634" s="7" t="s">
        <v>3887</v>
      </c>
      <c r="B634" s="12">
        <v>360.12800000000004</v>
      </c>
      <c r="C634" s="12">
        <v>105.91999999999997</v>
      </c>
    </row>
    <row r="635" spans="1:3" x14ac:dyDescent="0.25">
      <c r="A635" s="7" t="s">
        <v>2043</v>
      </c>
      <c r="B635" s="12">
        <v>358.26</v>
      </c>
      <c r="C635" s="12">
        <v>39.664499999999961</v>
      </c>
    </row>
    <row r="636" spans="1:3" x14ac:dyDescent="0.25">
      <c r="A636" s="7" t="s">
        <v>2016</v>
      </c>
      <c r="B636" s="12">
        <v>357.16400000000004</v>
      </c>
      <c r="C636" s="12">
        <v>93.240199999999987</v>
      </c>
    </row>
    <row r="637" spans="1:3" x14ac:dyDescent="0.25">
      <c r="A637" s="7" t="s">
        <v>969</v>
      </c>
      <c r="B637" s="12">
        <v>357.12</v>
      </c>
      <c r="C637" s="12">
        <v>63.488000000000014</v>
      </c>
    </row>
    <row r="638" spans="1:3" x14ac:dyDescent="0.25">
      <c r="A638" s="7" t="s">
        <v>7178</v>
      </c>
      <c r="B638" s="12">
        <v>356.346</v>
      </c>
      <c r="C638" s="12">
        <v>67.309800000000024</v>
      </c>
    </row>
    <row r="639" spans="1:3" x14ac:dyDescent="0.25">
      <c r="A639" s="7" t="s">
        <v>5759</v>
      </c>
      <c r="B639" s="12">
        <v>355.87200000000007</v>
      </c>
      <c r="C639" s="12">
        <v>86.541599999999988</v>
      </c>
    </row>
    <row r="640" spans="1:3" x14ac:dyDescent="0.25">
      <c r="A640" s="7" t="s">
        <v>6515</v>
      </c>
      <c r="B640" s="12">
        <v>353.88</v>
      </c>
      <c r="C640" s="12">
        <v>-38.33700000000001</v>
      </c>
    </row>
    <row r="641" spans="1:3" x14ac:dyDescent="0.25">
      <c r="A641" s="7" t="s">
        <v>1996</v>
      </c>
      <c r="B641" s="12">
        <v>353.49199999999996</v>
      </c>
      <c r="C641" s="12">
        <v>154.05919999999998</v>
      </c>
    </row>
    <row r="642" spans="1:3" x14ac:dyDescent="0.25">
      <c r="A642" s="7" t="s">
        <v>6769</v>
      </c>
      <c r="B642" s="12">
        <v>353.17200000000003</v>
      </c>
      <c r="C642" s="12">
        <v>131.66499999999996</v>
      </c>
    </row>
    <row r="643" spans="1:3" x14ac:dyDescent="0.25">
      <c r="A643" s="7" t="s">
        <v>6044</v>
      </c>
      <c r="B643" s="12">
        <v>353.16199999999998</v>
      </c>
      <c r="C643" s="12">
        <v>50.538699999999984</v>
      </c>
    </row>
    <row r="644" spans="1:3" x14ac:dyDescent="0.25">
      <c r="A644" s="7" t="s">
        <v>4763</v>
      </c>
      <c r="B644" s="12">
        <v>351.68000000000006</v>
      </c>
      <c r="C644" s="12">
        <v>39.563999999999957</v>
      </c>
    </row>
    <row r="645" spans="1:3" x14ac:dyDescent="0.25">
      <c r="A645" s="7" t="s">
        <v>4182</v>
      </c>
      <c r="B645" s="12">
        <v>350.97300000000007</v>
      </c>
      <c r="C645" s="12">
        <v>152.08829999999998</v>
      </c>
    </row>
    <row r="646" spans="1:3" x14ac:dyDescent="0.25">
      <c r="A646" s="7" t="s">
        <v>90</v>
      </c>
      <c r="B646" s="12">
        <v>350.20400000000006</v>
      </c>
      <c r="C646" s="12">
        <v>8.755100000000013</v>
      </c>
    </row>
    <row r="647" spans="1:3" x14ac:dyDescent="0.25">
      <c r="A647" s="7" t="s">
        <v>6963</v>
      </c>
      <c r="B647" s="12">
        <v>345.88800000000003</v>
      </c>
      <c r="C647" s="12">
        <v>146.04159999999996</v>
      </c>
    </row>
    <row r="648" spans="1:3" x14ac:dyDescent="0.25">
      <c r="A648" s="7" t="s">
        <v>3359</v>
      </c>
      <c r="B648" s="12">
        <v>344.78199999999998</v>
      </c>
      <c r="C648" s="12">
        <v>105.5116</v>
      </c>
    </row>
    <row r="649" spans="1:3" x14ac:dyDescent="0.25">
      <c r="A649" s="7" t="s">
        <v>5732</v>
      </c>
      <c r="B649" s="12">
        <v>344.22</v>
      </c>
      <c r="C649" s="12">
        <v>-189.32100000000003</v>
      </c>
    </row>
    <row r="650" spans="1:3" x14ac:dyDescent="0.25">
      <c r="A650" s="7" t="s">
        <v>953</v>
      </c>
      <c r="B650" s="12">
        <v>342.6</v>
      </c>
      <c r="C650" s="12">
        <v>145.26239999999999</v>
      </c>
    </row>
    <row r="651" spans="1:3" x14ac:dyDescent="0.25">
      <c r="A651" s="7" t="s">
        <v>2660</v>
      </c>
      <c r="B651" s="12">
        <v>342.27199999999993</v>
      </c>
      <c r="C651" s="12">
        <v>82.512</v>
      </c>
    </row>
    <row r="652" spans="1:3" x14ac:dyDescent="0.25">
      <c r="A652" s="7" t="s">
        <v>7403</v>
      </c>
      <c r="B652" s="12">
        <v>341.99100000000004</v>
      </c>
      <c r="C652" s="12">
        <v>-319.19159999999999</v>
      </c>
    </row>
    <row r="653" spans="1:3" x14ac:dyDescent="0.25">
      <c r="A653" s="7" t="s">
        <v>4813</v>
      </c>
      <c r="B653" s="12">
        <v>341.96</v>
      </c>
      <c r="C653" s="12">
        <v>-427.45000000000005</v>
      </c>
    </row>
    <row r="654" spans="1:3" x14ac:dyDescent="0.25">
      <c r="A654" s="7" t="s">
        <v>6117</v>
      </c>
      <c r="B654" s="12">
        <v>341.42000000000007</v>
      </c>
      <c r="C654" s="12">
        <v>59.549999999999962</v>
      </c>
    </row>
    <row r="655" spans="1:3" x14ac:dyDescent="0.25">
      <c r="A655" s="7" t="s">
        <v>4827</v>
      </c>
      <c r="B655" s="12">
        <v>339.2</v>
      </c>
      <c r="C655" s="12">
        <v>-106.50880000000001</v>
      </c>
    </row>
    <row r="656" spans="1:3" x14ac:dyDescent="0.25">
      <c r="A656" s="7" t="s">
        <v>3559</v>
      </c>
      <c r="B656" s="12">
        <v>339.13600000000002</v>
      </c>
      <c r="C656" s="12">
        <v>-67.827200000000019</v>
      </c>
    </row>
    <row r="657" spans="1:3" x14ac:dyDescent="0.25">
      <c r="A657" s="7" t="s">
        <v>5086</v>
      </c>
      <c r="B657" s="12">
        <v>338.67</v>
      </c>
      <c r="C657" s="12">
        <v>-17.89200000000001</v>
      </c>
    </row>
    <row r="658" spans="1:3" x14ac:dyDescent="0.25">
      <c r="A658" s="7" t="s">
        <v>261</v>
      </c>
      <c r="B658" s="12">
        <v>337.80399999999997</v>
      </c>
      <c r="C658" s="12">
        <v>126.56960000000001</v>
      </c>
    </row>
    <row r="659" spans="1:3" x14ac:dyDescent="0.25">
      <c r="A659" s="7" t="s">
        <v>1449</v>
      </c>
      <c r="B659" s="12">
        <v>337.79199999999997</v>
      </c>
      <c r="C659" s="12">
        <v>-5.1968000000000103</v>
      </c>
    </row>
    <row r="660" spans="1:3" x14ac:dyDescent="0.25">
      <c r="A660" s="7" t="s">
        <v>1959</v>
      </c>
      <c r="B660" s="12">
        <v>336.51</v>
      </c>
      <c r="C660" s="12">
        <v>44.867999999999967</v>
      </c>
    </row>
    <row r="661" spans="1:3" x14ac:dyDescent="0.25">
      <c r="A661" s="7" t="s">
        <v>5114</v>
      </c>
      <c r="B661" s="12">
        <v>336.40000000000003</v>
      </c>
      <c r="C661" s="12">
        <v>-255.6640000000001</v>
      </c>
    </row>
    <row r="662" spans="1:3" x14ac:dyDescent="0.25">
      <c r="A662" s="7" t="s">
        <v>4583</v>
      </c>
      <c r="B662" s="12">
        <v>335.68</v>
      </c>
      <c r="C662" s="12">
        <v>-35.036600000000021</v>
      </c>
    </row>
    <row r="663" spans="1:3" x14ac:dyDescent="0.25">
      <c r="A663" s="7" t="s">
        <v>5215</v>
      </c>
      <c r="B663" s="12">
        <v>335.52</v>
      </c>
      <c r="C663" s="12">
        <v>117.43199999999999</v>
      </c>
    </row>
    <row r="664" spans="1:3" x14ac:dyDescent="0.25">
      <c r="A664" s="7" t="s">
        <v>2991</v>
      </c>
      <c r="B664" s="12">
        <v>334.58400000000006</v>
      </c>
      <c r="C664" s="12">
        <v>113.07699999999997</v>
      </c>
    </row>
    <row r="665" spans="1:3" x14ac:dyDescent="0.25">
      <c r="A665" s="7" t="s">
        <v>5740</v>
      </c>
      <c r="B665" s="12">
        <v>333.09000000000003</v>
      </c>
      <c r="C665" s="12">
        <v>23.316299999999984</v>
      </c>
    </row>
    <row r="666" spans="1:3" x14ac:dyDescent="0.25">
      <c r="A666" s="7" t="s">
        <v>6238</v>
      </c>
      <c r="B666" s="12">
        <v>332.94</v>
      </c>
      <c r="C666" s="12">
        <v>6.6587999999999994</v>
      </c>
    </row>
    <row r="667" spans="1:3" x14ac:dyDescent="0.25">
      <c r="A667" s="7" t="s">
        <v>6652</v>
      </c>
      <c r="B667" s="12">
        <v>331.01599999999996</v>
      </c>
      <c r="C667" s="12">
        <v>33.101600000000005</v>
      </c>
    </row>
    <row r="668" spans="1:3" x14ac:dyDescent="0.25">
      <c r="A668" s="7" t="s">
        <v>1753</v>
      </c>
      <c r="B668" s="12">
        <v>330.94800000000004</v>
      </c>
      <c r="C668" s="12">
        <v>-1.7117999999999753</v>
      </c>
    </row>
    <row r="669" spans="1:3" x14ac:dyDescent="0.25">
      <c r="A669" s="7" t="s">
        <v>4668</v>
      </c>
      <c r="B669" s="12">
        <v>330.28200000000004</v>
      </c>
      <c r="C669" s="12">
        <v>35.547299999999971</v>
      </c>
    </row>
    <row r="670" spans="1:3" x14ac:dyDescent="0.25">
      <c r="A670" s="7" t="s">
        <v>6193</v>
      </c>
      <c r="B670" s="12">
        <v>328.39919999999995</v>
      </c>
      <c r="C670" s="12">
        <v>-91.758599999999973</v>
      </c>
    </row>
    <row r="671" spans="1:3" x14ac:dyDescent="0.25">
      <c r="A671" s="7" t="s">
        <v>6119</v>
      </c>
      <c r="B671" s="12">
        <v>327.54400000000004</v>
      </c>
      <c r="C671" s="12">
        <v>-23.395999999999987</v>
      </c>
    </row>
    <row r="672" spans="1:3" x14ac:dyDescent="0.25">
      <c r="A672" s="7" t="s">
        <v>2349</v>
      </c>
      <c r="B672" s="12">
        <v>327.36400000000003</v>
      </c>
      <c r="C672" s="12">
        <v>49.911999999999985</v>
      </c>
    </row>
    <row r="673" spans="1:3" x14ac:dyDescent="0.25">
      <c r="A673" s="7" t="s">
        <v>5792</v>
      </c>
      <c r="B673" s="12">
        <v>325.86</v>
      </c>
      <c r="C673" s="12">
        <v>149.8956</v>
      </c>
    </row>
    <row r="674" spans="1:3" x14ac:dyDescent="0.25">
      <c r="A674" s="7" t="s">
        <v>4087</v>
      </c>
      <c r="B674" s="12">
        <v>324.30999999999995</v>
      </c>
      <c r="C674" s="12">
        <v>106.785</v>
      </c>
    </row>
    <row r="675" spans="1:3" x14ac:dyDescent="0.25">
      <c r="A675" s="7" t="s">
        <v>2089</v>
      </c>
      <c r="B675" s="12">
        <v>323.892</v>
      </c>
      <c r="C675" s="12">
        <v>21.592800000000018</v>
      </c>
    </row>
    <row r="676" spans="1:3" x14ac:dyDescent="0.25">
      <c r="A676" s="7" t="s">
        <v>4021</v>
      </c>
      <c r="B676" s="12">
        <v>323.892</v>
      </c>
      <c r="C676" s="12">
        <v>39.586799999999982</v>
      </c>
    </row>
    <row r="677" spans="1:3" x14ac:dyDescent="0.25">
      <c r="A677" s="7" t="s">
        <v>3526</v>
      </c>
      <c r="B677" s="12">
        <v>321.86</v>
      </c>
      <c r="C677" s="12">
        <v>90.120800000000003</v>
      </c>
    </row>
    <row r="678" spans="1:3" x14ac:dyDescent="0.25">
      <c r="A678" s="7" t="s">
        <v>5278</v>
      </c>
      <c r="B678" s="12">
        <v>319.93600000000004</v>
      </c>
      <c r="C678" s="12">
        <v>55.988799999999998</v>
      </c>
    </row>
    <row r="679" spans="1:3" x14ac:dyDescent="0.25">
      <c r="A679" s="7" t="s">
        <v>7037</v>
      </c>
      <c r="B679" s="12">
        <v>319.92</v>
      </c>
      <c r="C679" s="12">
        <v>118.37040000000002</v>
      </c>
    </row>
    <row r="680" spans="1:3" x14ac:dyDescent="0.25">
      <c r="A680" s="7" t="s">
        <v>5076</v>
      </c>
      <c r="B680" s="12">
        <v>319.70400000000001</v>
      </c>
      <c r="C680" s="12">
        <v>-31.589800000000039</v>
      </c>
    </row>
    <row r="681" spans="1:3" x14ac:dyDescent="0.25">
      <c r="A681" s="7" t="s">
        <v>3999</v>
      </c>
      <c r="B681" s="12">
        <v>319.66800000000001</v>
      </c>
      <c r="C681" s="12">
        <v>145.26089999999996</v>
      </c>
    </row>
    <row r="682" spans="1:3" x14ac:dyDescent="0.25">
      <c r="A682" s="7" t="s">
        <v>6735</v>
      </c>
      <c r="B682" s="12">
        <v>319.64400000000001</v>
      </c>
      <c r="C682" s="12">
        <v>89.746199999999988</v>
      </c>
    </row>
    <row r="683" spans="1:3" x14ac:dyDescent="0.25">
      <c r="A683" s="7" t="s">
        <v>3393</v>
      </c>
      <c r="B683" s="12">
        <v>319.59999999999997</v>
      </c>
      <c r="C683" s="12">
        <v>1.5040000000000004</v>
      </c>
    </row>
    <row r="684" spans="1:3" x14ac:dyDescent="0.25">
      <c r="A684" s="7" t="s">
        <v>5656</v>
      </c>
      <c r="B684" s="12">
        <v>317.44000000000005</v>
      </c>
      <c r="C684" s="12">
        <v>106.73920000000003</v>
      </c>
    </row>
    <row r="685" spans="1:3" x14ac:dyDescent="0.25">
      <c r="A685" s="7" t="s">
        <v>4754</v>
      </c>
      <c r="B685" s="12">
        <v>316.08</v>
      </c>
      <c r="C685" s="12">
        <v>129.505</v>
      </c>
    </row>
    <row r="686" spans="1:3" x14ac:dyDescent="0.25">
      <c r="A686" s="7" t="s">
        <v>7841</v>
      </c>
      <c r="B686" s="12">
        <v>314.91000000000003</v>
      </c>
      <c r="C686" s="12">
        <v>22.043700000000008</v>
      </c>
    </row>
    <row r="687" spans="1:3" x14ac:dyDescent="0.25">
      <c r="A687" s="7" t="s">
        <v>7201</v>
      </c>
      <c r="B687" s="12">
        <v>314.87399999999997</v>
      </c>
      <c r="C687" s="12">
        <v>45.231899999999953</v>
      </c>
    </row>
    <row r="688" spans="1:3" x14ac:dyDescent="0.25">
      <c r="A688" s="7" t="s">
        <v>1142</v>
      </c>
      <c r="B688" s="12">
        <v>314.40000000000003</v>
      </c>
      <c r="C688" s="12">
        <v>69.587199999999996</v>
      </c>
    </row>
    <row r="689" spans="1:3" x14ac:dyDescent="0.25">
      <c r="A689" s="7" t="s">
        <v>1845</v>
      </c>
      <c r="B689" s="12">
        <v>311.80799999999999</v>
      </c>
      <c r="C689" s="12">
        <v>21.923999999999999</v>
      </c>
    </row>
    <row r="690" spans="1:3" x14ac:dyDescent="0.25">
      <c r="A690" s="7" t="s">
        <v>7295</v>
      </c>
      <c r="B690" s="12">
        <v>310.89999999999998</v>
      </c>
      <c r="C690" s="12">
        <v>68.397999999999996</v>
      </c>
    </row>
    <row r="691" spans="1:3" x14ac:dyDescent="0.25">
      <c r="A691" s="7" t="s">
        <v>3642</v>
      </c>
      <c r="B691" s="12">
        <v>309.67</v>
      </c>
      <c r="C691" s="12">
        <v>48.687999999999953</v>
      </c>
    </row>
    <row r="692" spans="1:3" x14ac:dyDescent="0.25">
      <c r="A692" s="7" t="s">
        <v>1525</v>
      </c>
      <c r="B692" s="12">
        <v>309.47300000000001</v>
      </c>
      <c r="C692" s="12">
        <v>-20.769999999999985</v>
      </c>
    </row>
    <row r="693" spans="1:3" x14ac:dyDescent="0.25">
      <c r="A693" s="7" t="s">
        <v>3167</v>
      </c>
      <c r="B693" s="12">
        <v>308.79399999999998</v>
      </c>
      <c r="C693" s="12">
        <v>24.283799999999996</v>
      </c>
    </row>
    <row r="694" spans="1:3" x14ac:dyDescent="0.25">
      <c r="A694" s="7" t="s">
        <v>951</v>
      </c>
      <c r="B694" s="12">
        <v>307.45</v>
      </c>
      <c r="C694" s="12">
        <v>89.160499999999985</v>
      </c>
    </row>
    <row r="695" spans="1:3" x14ac:dyDescent="0.25">
      <c r="A695" s="7" t="s">
        <v>1244</v>
      </c>
      <c r="B695" s="12">
        <v>307.34199999999998</v>
      </c>
      <c r="C695" s="12">
        <v>-59.878700000000023</v>
      </c>
    </row>
    <row r="696" spans="1:3" x14ac:dyDescent="0.25">
      <c r="A696" s="7" t="s">
        <v>6087</v>
      </c>
      <c r="B696" s="12">
        <v>305.95999999999998</v>
      </c>
      <c r="C696" s="12">
        <v>30.596000000000004</v>
      </c>
    </row>
    <row r="697" spans="1:3" x14ac:dyDescent="0.25">
      <c r="A697" s="7" t="s">
        <v>2225</v>
      </c>
      <c r="B697" s="12">
        <v>304.416</v>
      </c>
      <c r="C697" s="12">
        <v>131.55119999999999</v>
      </c>
    </row>
    <row r="698" spans="1:3" x14ac:dyDescent="0.25">
      <c r="A698" s="7" t="s">
        <v>7924</v>
      </c>
      <c r="B698" s="12">
        <v>303.92</v>
      </c>
      <c r="C698" s="12">
        <v>-30.392000000000024</v>
      </c>
    </row>
    <row r="699" spans="1:3" x14ac:dyDescent="0.25">
      <c r="A699" s="7" t="s">
        <v>1377</v>
      </c>
      <c r="B699" s="12">
        <v>302.37599999999998</v>
      </c>
      <c r="C699" s="12">
        <v>22.678200000000018</v>
      </c>
    </row>
    <row r="700" spans="1:3" x14ac:dyDescent="0.25">
      <c r="A700" s="7" t="s">
        <v>1001</v>
      </c>
      <c r="B700" s="12">
        <v>301.94100000000003</v>
      </c>
      <c r="C700" s="12">
        <v>104.44499999999999</v>
      </c>
    </row>
    <row r="701" spans="1:3" x14ac:dyDescent="0.25">
      <c r="A701" s="7" t="s">
        <v>1034</v>
      </c>
      <c r="B701" s="12">
        <v>301.92000000000007</v>
      </c>
      <c r="C701" s="12">
        <v>139.12000000000003</v>
      </c>
    </row>
    <row r="702" spans="1:3" x14ac:dyDescent="0.25">
      <c r="A702" s="7" t="s">
        <v>8240</v>
      </c>
      <c r="B702" s="12">
        <v>301.46999999999997</v>
      </c>
      <c r="C702" s="12">
        <v>-241.17600000000002</v>
      </c>
    </row>
    <row r="703" spans="1:3" x14ac:dyDescent="0.25">
      <c r="A703" s="7" t="s">
        <v>7121</v>
      </c>
      <c r="B703" s="12">
        <v>301.32</v>
      </c>
      <c r="C703" s="12">
        <v>12.052799999999984</v>
      </c>
    </row>
    <row r="704" spans="1:3" x14ac:dyDescent="0.25">
      <c r="A704" s="7" t="s">
        <v>3904</v>
      </c>
      <c r="B704" s="12">
        <v>299.96999999999997</v>
      </c>
      <c r="C704" s="12">
        <v>131.98680000000002</v>
      </c>
    </row>
    <row r="705" spans="1:3" x14ac:dyDescent="0.25">
      <c r="A705" s="7" t="s">
        <v>5519</v>
      </c>
      <c r="B705" s="12">
        <v>299.60000000000002</v>
      </c>
      <c r="C705" s="12">
        <v>128.39999999999998</v>
      </c>
    </row>
    <row r="706" spans="1:3" x14ac:dyDescent="0.25">
      <c r="A706" s="7" t="s">
        <v>3165</v>
      </c>
      <c r="B706" s="12">
        <v>299.20799999999997</v>
      </c>
      <c r="C706" s="12">
        <v>-177.22320000000008</v>
      </c>
    </row>
    <row r="707" spans="1:3" x14ac:dyDescent="0.25">
      <c r="A707" s="7" t="s">
        <v>5663</v>
      </c>
      <c r="B707" s="12">
        <v>298.90800000000002</v>
      </c>
      <c r="C707" s="12">
        <v>81.22499999999998</v>
      </c>
    </row>
    <row r="708" spans="1:3" x14ac:dyDescent="0.25">
      <c r="A708" s="7" t="s">
        <v>1810</v>
      </c>
      <c r="B708" s="12">
        <v>297.96000000000004</v>
      </c>
      <c r="C708" s="12">
        <v>8.0219999999999771</v>
      </c>
    </row>
    <row r="709" spans="1:3" x14ac:dyDescent="0.25">
      <c r="A709" s="7" t="s">
        <v>4738</v>
      </c>
      <c r="B709" s="12">
        <v>296.96400000000006</v>
      </c>
      <c r="C709" s="12">
        <v>-45.358200000000032</v>
      </c>
    </row>
    <row r="710" spans="1:3" x14ac:dyDescent="0.25">
      <c r="A710" s="7" t="s">
        <v>5163</v>
      </c>
      <c r="B710" s="12">
        <v>295.45600000000002</v>
      </c>
      <c r="C710" s="12">
        <v>124.51359999999998</v>
      </c>
    </row>
    <row r="711" spans="1:3" x14ac:dyDescent="0.25">
      <c r="A711" s="7" t="s">
        <v>1487</v>
      </c>
      <c r="B711" s="12">
        <v>293.64</v>
      </c>
      <c r="C711" s="12">
        <v>146.82</v>
      </c>
    </row>
    <row r="712" spans="1:3" x14ac:dyDescent="0.25">
      <c r="A712" s="7" t="s">
        <v>343</v>
      </c>
      <c r="B712" s="12">
        <v>291.85399999999998</v>
      </c>
      <c r="C712" s="12">
        <v>18.39080000000002</v>
      </c>
    </row>
    <row r="713" spans="1:3" x14ac:dyDescent="0.25">
      <c r="A713" s="7" t="s">
        <v>1838</v>
      </c>
      <c r="B713" s="12">
        <v>291.02800000000002</v>
      </c>
      <c r="C713" s="12">
        <v>69.47120000000001</v>
      </c>
    </row>
    <row r="714" spans="1:3" x14ac:dyDescent="0.25">
      <c r="A714" s="7" t="s">
        <v>652</v>
      </c>
      <c r="B714" s="12">
        <v>291</v>
      </c>
      <c r="C714" s="12">
        <v>132.69599999999997</v>
      </c>
    </row>
    <row r="715" spans="1:3" x14ac:dyDescent="0.25">
      <c r="A715" s="7" t="s">
        <v>3103</v>
      </c>
      <c r="B715" s="12">
        <v>290.99800000000005</v>
      </c>
      <c r="C715" s="12">
        <v>82.390999999999991</v>
      </c>
    </row>
    <row r="716" spans="1:3" x14ac:dyDescent="0.25">
      <c r="A716" s="7" t="s">
        <v>1069</v>
      </c>
      <c r="B716" s="12">
        <v>289.07200000000006</v>
      </c>
      <c r="C716" s="12">
        <v>-6.9775999999999794</v>
      </c>
    </row>
    <row r="717" spans="1:3" x14ac:dyDescent="0.25">
      <c r="A717" s="7" t="s">
        <v>145</v>
      </c>
      <c r="B717" s="12">
        <v>288</v>
      </c>
      <c r="C717" s="12">
        <v>21.000000000000007</v>
      </c>
    </row>
    <row r="718" spans="1:3" x14ac:dyDescent="0.25">
      <c r="A718" s="7" t="s">
        <v>5381</v>
      </c>
      <c r="B718" s="12">
        <v>287.90999999999997</v>
      </c>
      <c r="C718" s="12">
        <v>33.589499999999987</v>
      </c>
    </row>
    <row r="719" spans="1:3" x14ac:dyDescent="0.25">
      <c r="A719" s="7" t="s">
        <v>5992</v>
      </c>
      <c r="B719" s="12">
        <v>285.66400000000004</v>
      </c>
      <c r="C719" s="12">
        <v>62.694399999999995</v>
      </c>
    </row>
    <row r="720" spans="1:3" x14ac:dyDescent="0.25">
      <c r="A720" s="7" t="s">
        <v>5060</v>
      </c>
      <c r="B720" s="12">
        <v>284.77800000000002</v>
      </c>
      <c r="C720" s="12">
        <v>97.481700000000018</v>
      </c>
    </row>
    <row r="721" spans="1:3" x14ac:dyDescent="0.25">
      <c r="A721" s="7" t="s">
        <v>4315</v>
      </c>
      <c r="B721" s="12">
        <v>284.38200000000001</v>
      </c>
      <c r="C721" s="12">
        <v>108.336</v>
      </c>
    </row>
    <row r="722" spans="1:3" x14ac:dyDescent="0.25">
      <c r="A722" s="7" t="s">
        <v>870</v>
      </c>
      <c r="B722" s="12">
        <v>282.964</v>
      </c>
      <c r="C722" s="12">
        <v>55.393799999999985</v>
      </c>
    </row>
    <row r="723" spans="1:3" x14ac:dyDescent="0.25">
      <c r="A723" s="7" t="s">
        <v>4987</v>
      </c>
      <c r="B723" s="12">
        <v>281.60399999999998</v>
      </c>
      <c r="C723" s="12">
        <v>5.4503999999999806</v>
      </c>
    </row>
    <row r="724" spans="1:3" x14ac:dyDescent="0.25">
      <c r="A724" s="7" t="s">
        <v>7590</v>
      </c>
      <c r="B724" s="12">
        <v>280</v>
      </c>
      <c r="C724" s="12">
        <v>109.20000000000002</v>
      </c>
    </row>
    <row r="725" spans="1:3" x14ac:dyDescent="0.25">
      <c r="A725" s="7" t="s">
        <v>6084</v>
      </c>
      <c r="B725" s="12">
        <v>277.92</v>
      </c>
      <c r="C725" s="12">
        <v>83.375999999999976</v>
      </c>
    </row>
    <row r="726" spans="1:3" x14ac:dyDescent="0.25">
      <c r="A726" s="7" t="s">
        <v>3407</v>
      </c>
      <c r="B726" s="12">
        <v>277.39999999999998</v>
      </c>
      <c r="C726" s="12">
        <v>133.15199999999999</v>
      </c>
    </row>
    <row r="727" spans="1:3" x14ac:dyDescent="0.25">
      <c r="A727" s="7" t="s">
        <v>496</v>
      </c>
      <c r="B727" s="12">
        <v>276.93600000000004</v>
      </c>
      <c r="C727" s="12">
        <v>-15.735000000000024</v>
      </c>
    </row>
    <row r="728" spans="1:3" x14ac:dyDescent="0.25">
      <c r="A728" s="7" t="s">
        <v>1055</v>
      </c>
      <c r="B728" s="12">
        <v>276.61200000000002</v>
      </c>
      <c r="C728" s="12">
        <v>68.592299999999994</v>
      </c>
    </row>
    <row r="729" spans="1:3" x14ac:dyDescent="0.25">
      <c r="A729" s="7" t="s">
        <v>255</v>
      </c>
      <c r="B729" s="12">
        <v>275.8</v>
      </c>
      <c r="C729" s="12">
        <v>115.836</v>
      </c>
    </row>
    <row r="730" spans="1:3" x14ac:dyDescent="0.25">
      <c r="A730" s="7" t="s">
        <v>81</v>
      </c>
      <c r="B730" s="12">
        <v>275.29200000000003</v>
      </c>
      <c r="C730" s="12">
        <v>21.921399999999991</v>
      </c>
    </row>
    <row r="731" spans="1:3" x14ac:dyDescent="0.25">
      <c r="A731" s="7" t="s">
        <v>364</v>
      </c>
      <c r="B731" s="12">
        <v>274.5</v>
      </c>
      <c r="C731" s="12">
        <v>76.860000000000014</v>
      </c>
    </row>
    <row r="732" spans="1:3" x14ac:dyDescent="0.25">
      <c r="A732" s="7" t="s">
        <v>2276</v>
      </c>
      <c r="B732" s="12">
        <v>273.096</v>
      </c>
      <c r="C732" s="12">
        <v>-6.8274000000000257</v>
      </c>
    </row>
    <row r="733" spans="1:3" x14ac:dyDescent="0.25">
      <c r="A733" s="7" t="s">
        <v>5902</v>
      </c>
      <c r="B733" s="12">
        <v>272.94</v>
      </c>
      <c r="C733" s="12">
        <v>30.023400000000009</v>
      </c>
    </row>
    <row r="734" spans="1:3" x14ac:dyDescent="0.25">
      <c r="A734" s="7" t="s">
        <v>1230</v>
      </c>
      <c r="B734" s="12">
        <v>272.55200000000002</v>
      </c>
      <c r="C734" s="12">
        <v>69.456800000000001</v>
      </c>
    </row>
    <row r="735" spans="1:3" x14ac:dyDescent="0.25">
      <c r="A735" s="7" t="s">
        <v>5138</v>
      </c>
      <c r="B735" s="12">
        <v>271.00000000000006</v>
      </c>
      <c r="C735" s="12">
        <v>-71.54400000000004</v>
      </c>
    </row>
    <row r="736" spans="1:3" x14ac:dyDescent="0.25">
      <c r="A736" s="7" t="s">
        <v>7348</v>
      </c>
      <c r="B736" s="12">
        <v>270.59999999999997</v>
      </c>
      <c r="C736" s="12">
        <v>75.767999999999986</v>
      </c>
    </row>
    <row r="737" spans="1:3" x14ac:dyDescent="0.25">
      <c r="A737" s="7" t="s">
        <v>3253</v>
      </c>
      <c r="B737" s="12">
        <v>269.87600000000003</v>
      </c>
      <c r="C737" s="12">
        <v>-15.785199999999978</v>
      </c>
    </row>
    <row r="738" spans="1:3" x14ac:dyDescent="0.25">
      <c r="A738" s="7" t="s">
        <v>7625</v>
      </c>
      <c r="B738" s="12">
        <v>268.24</v>
      </c>
      <c r="C738" s="12">
        <v>93.883999999999986</v>
      </c>
    </row>
    <row r="739" spans="1:3" x14ac:dyDescent="0.25">
      <c r="A739" s="7" t="s">
        <v>7168</v>
      </c>
      <c r="B739" s="12">
        <v>267.86599999999999</v>
      </c>
      <c r="C739" s="12">
        <v>36.981499999999997</v>
      </c>
    </row>
    <row r="740" spans="1:3" x14ac:dyDescent="0.25">
      <c r="A740" s="7" t="s">
        <v>201</v>
      </c>
      <c r="B740" s="12">
        <v>267.86</v>
      </c>
      <c r="C740" s="12">
        <v>63.560000000000031</v>
      </c>
    </row>
    <row r="741" spans="1:3" x14ac:dyDescent="0.25">
      <c r="A741" s="7" t="s">
        <v>4074</v>
      </c>
      <c r="B741" s="12">
        <v>266.76</v>
      </c>
      <c r="C741" s="12">
        <v>117.37440000000002</v>
      </c>
    </row>
    <row r="742" spans="1:3" x14ac:dyDescent="0.25">
      <c r="A742" s="7" t="s">
        <v>2034</v>
      </c>
      <c r="B742" s="12">
        <v>266.33599999999996</v>
      </c>
      <c r="C742" s="12">
        <v>-120.17600000000004</v>
      </c>
    </row>
    <row r="743" spans="1:3" x14ac:dyDescent="0.25">
      <c r="A743" s="7" t="s">
        <v>1729</v>
      </c>
      <c r="B743" s="12">
        <v>266.32800000000003</v>
      </c>
      <c r="C743" s="12">
        <v>23.303700000000003</v>
      </c>
    </row>
    <row r="744" spans="1:3" x14ac:dyDescent="0.25">
      <c r="A744" s="7" t="s">
        <v>1428</v>
      </c>
      <c r="B744" s="12">
        <v>266.24</v>
      </c>
      <c r="C744" s="12">
        <v>71.884799999999998</v>
      </c>
    </row>
    <row r="745" spans="1:3" x14ac:dyDescent="0.25">
      <c r="A745" s="7" t="s">
        <v>1506</v>
      </c>
      <c r="B745" s="12">
        <v>265.96199999999999</v>
      </c>
      <c r="C745" s="12">
        <v>64.390799999999999</v>
      </c>
    </row>
    <row r="746" spans="1:3" x14ac:dyDescent="0.25">
      <c r="A746" s="7" t="s">
        <v>1676</v>
      </c>
      <c r="B746" s="12">
        <v>265.47500000000002</v>
      </c>
      <c r="C746" s="12">
        <v>-111.49950000000007</v>
      </c>
    </row>
    <row r="747" spans="1:3" x14ac:dyDescent="0.25">
      <c r="A747" s="7" t="s">
        <v>3648</v>
      </c>
      <c r="B747" s="12">
        <v>264.61</v>
      </c>
      <c r="C747" s="12">
        <v>67.559999999999974</v>
      </c>
    </row>
    <row r="748" spans="1:3" x14ac:dyDescent="0.25">
      <c r="A748" s="7" t="s">
        <v>5081</v>
      </c>
      <c r="B748" s="12">
        <v>264.17599999999999</v>
      </c>
      <c r="C748" s="12">
        <v>63.958400000000012</v>
      </c>
    </row>
    <row r="749" spans="1:3" x14ac:dyDescent="0.25">
      <c r="A749" s="7" t="s">
        <v>3945</v>
      </c>
      <c r="B749" s="12">
        <v>263.67</v>
      </c>
      <c r="C749" s="12">
        <v>57.076800000000006</v>
      </c>
    </row>
    <row r="750" spans="1:3" x14ac:dyDescent="0.25">
      <c r="A750" s="7" t="s">
        <v>5481</v>
      </c>
      <c r="B750" s="12">
        <v>262.30399999999997</v>
      </c>
      <c r="C750" s="12">
        <v>40.048199999999994</v>
      </c>
    </row>
    <row r="751" spans="1:3" x14ac:dyDescent="0.25">
      <c r="A751" s="7" t="s">
        <v>5187</v>
      </c>
      <c r="B751" s="12">
        <v>261.88800000000003</v>
      </c>
      <c r="C751" s="12">
        <v>41.664000000000009</v>
      </c>
    </row>
    <row r="752" spans="1:3" x14ac:dyDescent="0.25">
      <c r="A752" s="7" t="s">
        <v>4776</v>
      </c>
      <c r="B752" s="12">
        <v>261.35199999999998</v>
      </c>
      <c r="C752" s="12">
        <v>59.558099999999996</v>
      </c>
    </row>
    <row r="753" spans="1:3" x14ac:dyDescent="0.25">
      <c r="A753" s="7" t="s">
        <v>1291</v>
      </c>
      <c r="B753" s="12">
        <v>261.10000000000002</v>
      </c>
      <c r="C753" s="12">
        <v>39.537999999999975</v>
      </c>
    </row>
    <row r="754" spans="1:3" x14ac:dyDescent="0.25">
      <c r="A754" s="7" t="s">
        <v>1653</v>
      </c>
      <c r="B754" s="12">
        <v>260.68</v>
      </c>
      <c r="C754" s="12">
        <v>62.376999999999988</v>
      </c>
    </row>
    <row r="755" spans="1:3" x14ac:dyDescent="0.25">
      <c r="A755" s="7" t="s">
        <v>6010</v>
      </c>
      <c r="B755" s="12">
        <v>259.83999999999997</v>
      </c>
      <c r="C755" s="12">
        <v>51.967999999999989</v>
      </c>
    </row>
    <row r="756" spans="1:3" x14ac:dyDescent="0.25">
      <c r="A756" s="7" t="s">
        <v>1106</v>
      </c>
      <c r="B756" s="12">
        <v>257.24999999999994</v>
      </c>
      <c r="C756" s="12">
        <v>56.937999999999988</v>
      </c>
    </row>
    <row r="757" spans="1:3" x14ac:dyDescent="0.25">
      <c r="A757" s="7" t="s">
        <v>801</v>
      </c>
      <c r="B757" s="12">
        <v>255.93600000000001</v>
      </c>
      <c r="C757" s="12">
        <v>94.943999999999988</v>
      </c>
    </row>
    <row r="758" spans="1:3" x14ac:dyDescent="0.25">
      <c r="A758" s="7" t="s">
        <v>318</v>
      </c>
      <c r="B758" s="12">
        <v>255.6</v>
      </c>
      <c r="C758" s="12">
        <v>115.01999999999998</v>
      </c>
    </row>
    <row r="759" spans="1:3" x14ac:dyDescent="0.25">
      <c r="A759" s="7" t="s">
        <v>3970</v>
      </c>
      <c r="B759" s="12">
        <v>255.48599999999999</v>
      </c>
      <c r="C759" s="12">
        <v>82.949999999999989</v>
      </c>
    </row>
    <row r="760" spans="1:3" x14ac:dyDescent="0.25">
      <c r="A760" s="7" t="s">
        <v>4106</v>
      </c>
      <c r="B760" s="12">
        <v>254.84999999999997</v>
      </c>
      <c r="C760" s="12">
        <v>49.780699999999968</v>
      </c>
    </row>
    <row r="761" spans="1:3" x14ac:dyDescent="0.25">
      <c r="A761" s="7" t="s">
        <v>3370</v>
      </c>
      <c r="B761" s="12">
        <v>254.56</v>
      </c>
      <c r="C761" s="12">
        <v>121.36</v>
      </c>
    </row>
    <row r="762" spans="1:3" x14ac:dyDescent="0.25">
      <c r="A762" s="7" t="s">
        <v>4850</v>
      </c>
      <c r="B762" s="12">
        <v>254.36400000000003</v>
      </c>
      <c r="C762" s="12">
        <v>21.713999999999977</v>
      </c>
    </row>
    <row r="763" spans="1:3" x14ac:dyDescent="0.25">
      <c r="A763" s="7" t="s">
        <v>4372</v>
      </c>
      <c r="B763" s="12">
        <v>254.25</v>
      </c>
      <c r="C763" s="12">
        <v>-0.67800000000000882</v>
      </c>
    </row>
    <row r="764" spans="1:3" x14ac:dyDescent="0.25">
      <c r="A764" s="7" t="s">
        <v>789</v>
      </c>
      <c r="B764" s="12">
        <v>254.03600000000003</v>
      </c>
      <c r="C764" s="12">
        <v>100.68499999999997</v>
      </c>
    </row>
    <row r="765" spans="1:3" x14ac:dyDescent="0.25">
      <c r="A765" s="7" t="s">
        <v>296</v>
      </c>
      <c r="B765" s="12">
        <v>251.76000000000002</v>
      </c>
      <c r="C765" s="12">
        <v>65.457599999999999</v>
      </c>
    </row>
    <row r="766" spans="1:3" x14ac:dyDescent="0.25">
      <c r="A766" s="7" t="s">
        <v>1017</v>
      </c>
      <c r="B766" s="12">
        <v>251.37</v>
      </c>
      <c r="C766" s="12">
        <v>29.92499999999999</v>
      </c>
    </row>
    <row r="767" spans="1:3" x14ac:dyDescent="0.25">
      <c r="A767" s="7" t="s">
        <v>597</v>
      </c>
      <c r="B767" s="12">
        <v>251.154</v>
      </c>
      <c r="C767" s="12">
        <v>-16.743600000000008</v>
      </c>
    </row>
    <row r="768" spans="1:3" x14ac:dyDescent="0.25">
      <c r="A768" s="7" t="s">
        <v>1084</v>
      </c>
      <c r="B768" s="12">
        <v>251.06399999999999</v>
      </c>
      <c r="C768" s="12">
        <v>69.993599999999986</v>
      </c>
    </row>
    <row r="769" spans="1:3" x14ac:dyDescent="0.25">
      <c r="A769" s="7" t="s">
        <v>6831</v>
      </c>
      <c r="B769" s="12">
        <v>250.92</v>
      </c>
      <c r="C769" s="12">
        <v>35.128800000000012</v>
      </c>
    </row>
    <row r="770" spans="1:3" x14ac:dyDescent="0.25">
      <c r="A770" s="7" t="s">
        <v>701</v>
      </c>
      <c r="B770" s="12">
        <v>250.6</v>
      </c>
      <c r="C770" s="12">
        <v>104.50019999999998</v>
      </c>
    </row>
    <row r="771" spans="1:3" x14ac:dyDescent="0.25">
      <c r="A771" s="7" t="s">
        <v>3015</v>
      </c>
      <c r="B771" s="12">
        <v>250.40399999999997</v>
      </c>
      <c r="C771" s="12">
        <v>102.43799999999999</v>
      </c>
    </row>
    <row r="772" spans="1:3" x14ac:dyDescent="0.25">
      <c r="A772" s="7" t="s">
        <v>1843</v>
      </c>
      <c r="B772" s="12">
        <v>248.92000000000002</v>
      </c>
      <c r="C772" s="12">
        <v>84.010499999999979</v>
      </c>
    </row>
    <row r="773" spans="1:3" x14ac:dyDescent="0.25">
      <c r="A773" s="7" t="s">
        <v>1185</v>
      </c>
      <c r="B773" s="12">
        <v>248.4</v>
      </c>
      <c r="C773" s="12">
        <v>119.232</v>
      </c>
    </row>
    <row r="774" spans="1:3" x14ac:dyDescent="0.25">
      <c r="A774" s="7" t="s">
        <v>2819</v>
      </c>
      <c r="B774" s="12">
        <v>248.35999999999999</v>
      </c>
      <c r="C774" s="12">
        <v>0</v>
      </c>
    </row>
    <row r="775" spans="1:3" x14ac:dyDescent="0.25">
      <c r="A775" s="7" t="s">
        <v>1902</v>
      </c>
      <c r="B775" s="12">
        <v>247.90800000000004</v>
      </c>
      <c r="C775" s="12">
        <v>40.072800000000001</v>
      </c>
    </row>
    <row r="776" spans="1:3" x14ac:dyDescent="0.25">
      <c r="A776" s="7" t="s">
        <v>8060</v>
      </c>
      <c r="B776" s="12">
        <v>247.18799999999999</v>
      </c>
      <c r="C776" s="12">
        <v>-49.437600000000032</v>
      </c>
    </row>
    <row r="777" spans="1:3" x14ac:dyDescent="0.25">
      <c r="A777" s="7" t="s">
        <v>2982</v>
      </c>
      <c r="B777" s="12">
        <v>247.04</v>
      </c>
      <c r="C777" s="12">
        <v>0</v>
      </c>
    </row>
    <row r="778" spans="1:3" x14ac:dyDescent="0.25">
      <c r="A778" s="7" t="s">
        <v>6801</v>
      </c>
      <c r="B778" s="12">
        <v>246.27199999999999</v>
      </c>
      <c r="C778" s="12">
        <v>18.470399999999994</v>
      </c>
    </row>
    <row r="779" spans="1:3" x14ac:dyDescent="0.25">
      <c r="A779" s="7" t="s">
        <v>2723</v>
      </c>
      <c r="B779" s="12">
        <v>246.12200000000001</v>
      </c>
      <c r="C779" s="12">
        <v>53.966199999999986</v>
      </c>
    </row>
    <row r="780" spans="1:3" x14ac:dyDescent="0.25">
      <c r="A780" s="7" t="s">
        <v>2105</v>
      </c>
      <c r="B780" s="12">
        <v>245.91799999999998</v>
      </c>
      <c r="C780" s="12">
        <v>29.99000000000002</v>
      </c>
    </row>
    <row r="781" spans="1:3" x14ac:dyDescent="0.25">
      <c r="A781" s="7" t="s">
        <v>2626</v>
      </c>
      <c r="B781" s="12">
        <v>245.43599999999998</v>
      </c>
      <c r="C781" s="12">
        <v>106.3104</v>
      </c>
    </row>
    <row r="782" spans="1:3" x14ac:dyDescent="0.25">
      <c r="A782" s="7" t="s">
        <v>2829</v>
      </c>
      <c r="B782" s="12">
        <v>244.44000000000003</v>
      </c>
      <c r="C782" s="12">
        <v>2.4443999999999946</v>
      </c>
    </row>
    <row r="783" spans="1:3" x14ac:dyDescent="0.25">
      <c r="A783" s="7" t="s">
        <v>2816</v>
      </c>
      <c r="B783" s="12">
        <v>244.42599999999999</v>
      </c>
      <c r="C783" s="12">
        <v>55.600199999999994</v>
      </c>
    </row>
    <row r="784" spans="1:3" x14ac:dyDescent="0.25">
      <c r="A784" s="7" t="s">
        <v>2839</v>
      </c>
      <c r="B784" s="12">
        <v>242.48000000000002</v>
      </c>
      <c r="C784" s="12">
        <v>116.39039999999999</v>
      </c>
    </row>
    <row r="785" spans="1:3" x14ac:dyDescent="0.25">
      <c r="A785" s="7" t="s">
        <v>6957</v>
      </c>
      <c r="B785" s="12">
        <v>241.96</v>
      </c>
      <c r="C785" s="12">
        <v>33.874400000000009</v>
      </c>
    </row>
    <row r="786" spans="1:3" x14ac:dyDescent="0.25">
      <c r="A786" s="7" t="s">
        <v>5631</v>
      </c>
      <c r="B786" s="12">
        <v>241.78000000000003</v>
      </c>
      <c r="C786" s="12">
        <v>62.171999999999997</v>
      </c>
    </row>
    <row r="787" spans="1:3" x14ac:dyDescent="0.25">
      <c r="A787" s="7" t="s">
        <v>7170</v>
      </c>
      <c r="B787" s="12">
        <v>241.17000000000002</v>
      </c>
      <c r="C787" s="12">
        <v>-168.8189999999999</v>
      </c>
    </row>
    <row r="788" spans="1:3" x14ac:dyDescent="0.25">
      <c r="A788" s="7" t="s">
        <v>8065</v>
      </c>
      <c r="B788" s="12">
        <v>239.976</v>
      </c>
      <c r="C788" s="12">
        <v>26.997299999999967</v>
      </c>
    </row>
    <row r="789" spans="1:3" x14ac:dyDescent="0.25">
      <c r="A789" s="7" t="s">
        <v>6905</v>
      </c>
      <c r="B789" s="12">
        <v>239.976</v>
      </c>
      <c r="C789" s="12">
        <v>17.998199999999997</v>
      </c>
    </row>
    <row r="790" spans="1:3" x14ac:dyDescent="0.25">
      <c r="A790" s="7" t="s">
        <v>2837</v>
      </c>
      <c r="B790" s="12">
        <v>239.94000000000005</v>
      </c>
      <c r="C790" s="12">
        <v>41.189699999999974</v>
      </c>
    </row>
    <row r="791" spans="1:3" x14ac:dyDescent="0.25">
      <c r="A791" s="7" t="s">
        <v>7370</v>
      </c>
      <c r="B791" s="12">
        <v>239.92</v>
      </c>
      <c r="C791" s="12">
        <v>67.177600000000012</v>
      </c>
    </row>
    <row r="792" spans="1:3" x14ac:dyDescent="0.25">
      <c r="A792" s="7" t="s">
        <v>450</v>
      </c>
      <c r="B792" s="12">
        <v>238.85399999999998</v>
      </c>
      <c r="C792" s="12">
        <v>60.17880000000001</v>
      </c>
    </row>
    <row r="793" spans="1:3" x14ac:dyDescent="0.25">
      <c r="A793" s="7" t="s">
        <v>7628</v>
      </c>
      <c r="B793" s="12">
        <v>237.58999999999997</v>
      </c>
      <c r="C793" s="12">
        <v>30.989999999999995</v>
      </c>
    </row>
    <row r="794" spans="1:3" x14ac:dyDescent="0.25">
      <c r="A794" s="7" t="s">
        <v>3611</v>
      </c>
      <c r="B794" s="12">
        <v>237.53600000000003</v>
      </c>
      <c r="C794" s="12">
        <v>89.53279999999998</v>
      </c>
    </row>
    <row r="795" spans="1:3" x14ac:dyDescent="0.25">
      <c r="A795" s="7" t="s">
        <v>3405</v>
      </c>
      <c r="B795" s="12">
        <v>236.3</v>
      </c>
      <c r="C795" s="12">
        <v>68.526999999999987</v>
      </c>
    </row>
    <row r="796" spans="1:3" x14ac:dyDescent="0.25">
      <c r="A796" s="7" t="s">
        <v>7846</v>
      </c>
      <c r="B796" s="12">
        <v>235.875</v>
      </c>
      <c r="C796" s="12">
        <v>-113.77499999999999</v>
      </c>
    </row>
    <row r="797" spans="1:3" x14ac:dyDescent="0.25">
      <c r="A797" s="7" t="s">
        <v>599</v>
      </c>
      <c r="B797" s="12">
        <v>235.102</v>
      </c>
      <c r="C797" s="12">
        <v>103.157</v>
      </c>
    </row>
    <row r="798" spans="1:3" x14ac:dyDescent="0.25">
      <c r="A798" s="7" t="s">
        <v>5628</v>
      </c>
      <c r="B798" s="12">
        <v>234.78399999999999</v>
      </c>
      <c r="C798" s="12">
        <v>84.805600000000013</v>
      </c>
    </row>
    <row r="799" spans="1:3" x14ac:dyDescent="0.25">
      <c r="A799" s="7" t="s">
        <v>2859</v>
      </c>
      <c r="B799" s="12">
        <v>234.11199999999999</v>
      </c>
      <c r="C799" s="12">
        <v>39.679999999999971</v>
      </c>
    </row>
    <row r="800" spans="1:3" x14ac:dyDescent="0.25">
      <c r="A800" s="7" t="s">
        <v>4941</v>
      </c>
      <c r="B800" s="12">
        <v>234</v>
      </c>
      <c r="C800" s="12">
        <v>42.119999999999976</v>
      </c>
    </row>
    <row r="801" spans="1:3" x14ac:dyDescent="0.25">
      <c r="A801" s="7" t="s">
        <v>535</v>
      </c>
      <c r="B801" s="12">
        <v>233.392</v>
      </c>
      <c r="C801" s="12">
        <v>62.950400000000023</v>
      </c>
    </row>
    <row r="802" spans="1:3" x14ac:dyDescent="0.25">
      <c r="A802" s="7" t="s">
        <v>171</v>
      </c>
      <c r="B802" s="12">
        <v>233.31</v>
      </c>
      <c r="C802" s="12">
        <v>72.719999999999985</v>
      </c>
    </row>
    <row r="803" spans="1:3" x14ac:dyDescent="0.25">
      <c r="A803" s="7" t="s">
        <v>5395</v>
      </c>
      <c r="B803" s="12">
        <v>232.88</v>
      </c>
      <c r="C803" s="12">
        <v>60.5488</v>
      </c>
    </row>
    <row r="804" spans="1:3" x14ac:dyDescent="0.25">
      <c r="A804" s="7" t="s">
        <v>3800</v>
      </c>
      <c r="B804" s="12">
        <v>231.852</v>
      </c>
      <c r="C804" s="12">
        <v>102.58200000000001</v>
      </c>
    </row>
    <row r="805" spans="1:3" x14ac:dyDescent="0.25">
      <c r="A805" s="7" t="s">
        <v>7329</v>
      </c>
      <c r="B805" s="12">
        <v>231.06399999999996</v>
      </c>
      <c r="C805" s="12">
        <v>2.8883000000000063</v>
      </c>
    </row>
    <row r="806" spans="1:3" x14ac:dyDescent="0.25">
      <c r="A806" s="7" t="s">
        <v>2374</v>
      </c>
      <c r="B806" s="12">
        <v>229.84600000000003</v>
      </c>
      <c r="C806" s="12">
        <v>-50.454000000000015</v>
      </c>
    </row>
    <row r="807" spans="1:3" x14ac:dyDescent="0.25">
      <c r="A807" s="7" t="s">
        <v>6208</v>
      </c>
      <c r="B807" s="12">
        <v>229.28400000000002</v>
      </c>
      <c r="C807" s="12">
        <v>96.11399999999999</v>
      </c>
    </row>
    <row r="808" spans="1:3" x14ac:dyDescent="0.25">
      <c r="A808" s="7" t="s">
        <v>5779</v>
      </c>
      <c r="B808" s="12">
        <v>227.77200000000002</v>
      </c>
      <c r="C808" s="12">
        <v>92.7072</v>
      </c>
    </row>
    <row r="809" spans="1:3" x14ac:dyDescent="0.25">
      <c r="A809" s="7" t="s">
        <v>904</v>
      </c>
      <c r="B809" s="12">
        <v>227.2</v>
      </c>
      <c r="C809" s="12">
        <v>88.608000000000004</v>
      </c>
    </row>
    <row r="810" spans="1:3" x14ac:dyDescent="0.25">
      <c r="A810" s="7" t="s">
        <v>2763</v>
      </c>
      <c r="B810" s="12">
        <v>226.26</v>
      </c>
      <c r="C810" s="12">
        <v>45.251999999999995</v>
      </c>
    </row>
    <row r="811" spans="1:3" x14ac:dyDescent="0.25">
      <c r="A811" s="7" t="s">
        <v>8439</v>
      </c>
      <c r="B811" s="12">
        <v>224.93700000000004</v>
      </c>
      <c r="C811" s="12">
        <v>-164.9538</v>
      </c>
    </row>
    <row r="812" spans="1:3" x14ac:dyDescent="0.25">
      <c r="A812" s="7" t="s">
        <v>6870</v>
      </c>
      <c r="B812" s="12">
        <v>223.88799999999998</v>
      </c>
      <c r="C812" s="12">
        <v>-50.374800000000008</v>
      </c>
    </row>
    <row r="813" spans="1:3" x14ac:dyDescent="0.25">
      <c r="A813" s="7" t="s">
        <v>2758</v>
      </c>
      <c r="B813" s="12">
        <v>223.05600000000001</v>
      </c>
      <c r="C813" s="12">
        <v>69.704999999999984</v>
      </c>
    </row>
    <row r="814" spans="1:3" x14ac:dyDescent="0.25">
      <c r="A814" s="7" t="s">
        <v>1206</v>
      </c>
      <c r="B814" s="12">
        <v>222.99200000000002</v>
      </c>
      <c r="C814" s="12">
        <v>84.852800000000002</v>
      </c>
    </row>
    <row r="815" spans="1:3" x14ac:dyDescent="0.25">
      <c r="A815" s="7" t="s">
        <v>1550</v>
      </c>
      <c r="B815" s="12">
        <v>222.52500000000003</v>
      </c>
      <c r="C815" s="12">
        <v>34.442999999999998</v>
      </c>
    </row>
    <row r="816" spans="1:3" x14ac:dyDescent="0.25">
      <c r="A816" s="7" t="s">
        <v>3902</v>
      </c>
      <c r="B816" s="12">
        <v>222.46</v>
      </c>
      <c r="C816" s="12">
        <v>11.12299999999999</v>
      </c>
    </row>
    <row r="817" spans="1:3" x14ac:dyDescent="0.25">
      <c r="A817" s="7" t="s">
        <v>6617</v>
      </c>
      <c r="B817" s="12">
        <v>222.00000000000003</v>
      </c>
      <c r="C817" s="12">
        <v>111.00000000000001</v>
      </c>
    </row>
    <row r="818" spans="1:3" x14ac:dyDescent="0.25">
      <c r="A818" s="7" t="s">
        <v>8109</v>
      </c>
      <c r="B818" s="12">
        <v>221.98</v>
      </c>
      <c r="C818" s="12">
        <v>62.15440000000001</v>
      </c>
    </row>
    <row r="819" spans="1:3" x14ac:dyDescent="0.25">
      <c r="A819" s="7" t="s">
        <v>5944</v>
      </c>
      <c r="B819" s="12">
        <v>221.16</v>
      </c>
      <c r="C819" s="12">
        <v>57.501599999999996</v>
      </c>
    </row>
    <row r="820" spans="1:3" x14ac:dyDescent="0.25">
      <c r="A820" s="7" t="s">
        <v>4152</v>
      </c>
      <c r="B820" s="12">
        <v>220.66200000000001</v>
      </c>
      <c r="C820" s="12">
        <v>12.791999999999987</v>
      </c>
    </row>
    <row r="821" spans="1:3" x14ac:dyDescent="0.25">
      <c r="A821" s="7" t="s">
        <v>5625</v>
      </c>
      <c r="B821" s="12">
        <v>218.988</v>
      </c>
      <c r="C821" s="12">
        <v>-2.488500000000009</v>
      </c>
    </row>
    <row r="822" spans="1:3" x14ac:dyDescent="0.25">
      <c r="A822" s="7" t="s">
        <v>2206</v>
      </c>
      <c r="B822" s="12">
        <v>218.96</v>
      </c>
      <c r="C822" s="12">
        <v>67.877600000000001</v>
      </c>
    </row>
    <row r="823" spans="1:3" x14ac:dyDescent="0.25">
      <c r="A823" s="7" t="s">
        <v>2117</v>
      </c>
      <c r="B823" s="12">
        <v>218.11199999999999</v>
      </c>
      <c r="C823" s="12">
        <v>-11.928000000000033</v>
      </c>
    </row>
    <row r="824" spans="1:3" x14ac:dyDescent="0.25">
      <c r="A824" s="7" t="s">
        <v>4825</v>
      </c>
      <c r="B824" s="12">
        <v>218.018</v>
      </c>
      <c r="C824" s="12">
        <v>68.659399999999977</v>
      </c>
    </row>
    <row r="825" spans="1:3" x14ac:dyDescent="0.25">
      <c r="A825" s="7" t="s">
        <v>147</v>
      </c>
      <c r="B825" s="12">
        <v>218</v>
      </c>
      <c r="C825" s="12">
        <v>37.496000000000009</v>
      </c>
    </row>
    <row r="826" spans="1:3" x14ac:dyDescent="0.25">
      <c r="A826" s="7" t="s">
        <v>4422</v>
      </c>
      <c r="B826" s="12">
        <v>217.67200000000003</v>
      </c>
      <c r="C826" s="12">
        <v>45.448000000000015</v>
      </c>
    </row>
    <row r="827" spans="1:3" x14ac:dyDescent="0.25">
      <c r="A827" s="7" t="s">
        <v>674</v>
      </c>
      <c r="B827" s="12">
        <v>217.05599999999998</v>
      </c>
      <c r="C827" s="12">
        <v>-12.756800000000034</v>
      </c>
    </row>
    <row r="828" spans="1:3" x14ac:dyDescent="0.25">
      <c r="A828" s="7" t="s">
        <v>4984</v>
      </c>
      <c r="B828" s="12">
        <v>216.17599999999999</v>
      </c>
      <c r="C828" s="12">
        <v>-135.01840000000004</v>
      </c>
    </row>
    <row r="829" spans="1:3" x14ac:dyDescent="0.25">
      <c r="A829" s="7" t="s">
        <v>762</v>
      </c>
      <c r="B829" s="12">
        <v>215.92399999999998</v>
      </c>
      <c r="C829" s="12">
        <v>83.667200000000008</v>
      </c>
    </row>
    <row r="830" spans="1:3" x14ac:dyDescent="0.25">
      <c r="A830" s="7" t="s">
        <v>831</v>
      </c>
      <c r="B830" s="12">
        <v>213.096</v>
      </c>
      <c r="C830" s="12">
        <v>-32.783999999999999</v>
      </c>
    </row>
    <row r="831" spans="1:3" x14ac:dyDescent="0.25">
      <c r="A831" s="7" t="s">
        <v>1147</v>
      </c>
      <c r="B831" s="12">
        <v>213.08</v>
      </c>
      <c r="C831" s="12">
        <v>-230.12640000000002</v>
      </c>
    </row>
    <row r="832" spans="1:3" x14ac:dyDescent="0.25">
      <c r="A832" s="7" t="s">
        <v>3551</v>
      </c>
      <c r="B832" s="12">
        <v>212.858</v>
      </c>
      <c r="C832" s="12">
        <v>75.249800000000008</v>
      </c>
    </row>
    <row r="833" spans="1:3" x14ac:dyDescent="0.25">
      <c r="A833" s="7" t="s">
        <v>6787</v>
      </c>
      <c r="B833" s="12">
        <v>212.8</v>
      </c>
      <c r="C833" s="12">
        <v>95.759999999999991</v>
      </c>
    </row>
    <row r="834" spans="1:3" x14ac:dyDescent="0.25">
      <c r="A834" s="7" t="s">
        <v>537</v>
      </c>
      <c r="B834" s="12">
        <v>211.89399999999998</v>
      </c>
      <c r="C834" s="12">
        <v>55.97199999999998</v>
      </c>
    </row>
    <row r="835" spans="1:3" x14ac:dyDescent="0.25">
      <c r="A835" s="7" t="s">
        <v>621</v>
      </c>
      <c r="B835" s="12">
        <v>211.48</v>
      </c>
      <c r="C835" s="12">
        <v>41.300800000000002</v>
      </c>
    </row>
    <row r="836" spans="1:3" x14ac:dyDescent="0.25">
      <c r="A836" s="7" t="s">
        <v>6361</v>
      </c>
      <c r="B836" s="12">
        <v>211.00799999999998</v>
      </c>
      <c r="C836" s="12">
        <v>80.446799999999996</v>
      </c>
    </row>
    <row r="837" spans="1:3" x14ac:dyDescent="0.25">
      <c r="A837" s="7" t="s">
        <v>4629</v>
      </c>
      <c r="B837" s="12">
        <v>210.82400000000001</v>
      </c>
      <c r="C837" s="12">
        <v>95.425600000000003</v>
      </c>
    </row>
    <row r="838" spans="1:3" x14ac:dyDescent="0.25">
      <c r="A838" s="7" t="s">
        <v>3972</v>
      </c>
      <c r="B838" s="12">
        <v>210.50399999999999</v>
      </c>
      <c r="C838" s="12">
        <v>90.967799999999983</v>
      </c>
    </row>
    <row r="839" spans="1:3" x14ac:dyDescent="0.25">
      <c r="A839" s="7" t="s">
        <v>4317</v>
      </c>
      <c r="B839" s="12">
        <v>209.7</v>
      </c>
      <c r="C839" s="12">
        <v>50.887199999999993</v>
      </c>
    </row>
    <row r="840" spans="1:3" x14ac:dyDescent="0.25">
      <c r="A840" s="7" t="s">
        <v>5282</v>
      </c>
      <c r="B840" s="12">
        <v>209.292</v>
      </c>
      <c r="C840" s="12">
        <v>67.579799999999992</v>
      </c>
    </row>
    <row r="841" spans="1:3" x14ac:dyDescent="0.25">
      <c r="A841" s="7" t="s">
        <v>783</v>
      </c>
      <c r="B841" s="12">
        <v>209.24400000000003</v>
      </c>
      <c r="C841" s="12">
        <v>46.746000000000009</v>
      </c>
    </row>
    <row r="842" spans="1:3" x14ac:dyDescent="0.25">
      <c r="A842" s="7" t="s">
        <v>7301</v>
      </c>
      <c r="B842" s="12">
        <v>208.55</v>
      </c>
      <c r="C842" s="12">
        <v>60.47949999999998</v>
      </c>
    </row>
    <row r="843" spans="1:3" x14ac:dyDescent="0.25">
      <c r="A843" s="7" t="s">
        <v>3261</v>
      </c>
      <c r="B843" s="12">
        <v>208.29599999999999</v>
      </c>
      <c r="C843" s="12">
        <v>60.279599999999988</v>
      </c>
    </row>
    <row r="844" spans="1:3" x14ac:dyDescent="0.25">
      <c r="A844" s="7" t="s">
        <v>2936</v>
      </c>
      <c r="B844" s="12">
        <v>208.18</v>
      </c>
      <c r="C844" s="12">
        <v>5.9480000000000146</v>
      </c>
    </row>
    <row r="845" spans="1:3" x14ac:dyDescent="0.25">
      <c r="A845" s="7" t="s">
        <v>4823</v>
      </c>
      <c r="B845" s="12">
        <v>207.87199999999999</v>
      </c>
      <c r="C845" s="12">
        <v>-1.2992000000000132</v>
      </c>
    </row>
    <row r="846" spans="1:3" x14ac:dyDescent="0.25">
      <c r="A846" s="7" t="s">
        <v>1700</v>
      </c>
      <c r="B846" s="12">
        <v>207.80799999999999</v>
      </c>
      <c r="C846" s="12">
        <v>26.281599999999997</v>
      </c>
    </row>
    <row r="847" spans="1:3" x14ac:dyDescent="0.25">
      <c r="A847" s="7" t="s">
        <v>1369</v>
      </c>
      <c r="B847" s="12">
        <v>207.24</v>
      </c>
      <c r="C847" s="12">
        <v>44.462400000000002</v>
      </c>
    </row>
    <row r="848" spans="1:3" x14ac:dyDescent="0.25">
      <c r="A848" s="7" t="s">
        <v>8269</v>
      </c>
      <c r="B848" s="12">
        <v>207.18400000000003</v>
      </c>
      <c r="C848" s="12">
        <v>25.897999999999982</v>
      </c>
    </row>
    <row r="849" spans="1:3" x14ac:dyDescent="0.25">
      <c r="A849" s="7" t="s">
        <v>1158</v>
      </c>
      <c r="B849" s="12">
        <v>207.07999999999998</v>
      </c>
      <c r="C849" s="12">
        <v>88.977599999999981</v>
      </c>
    </row>
    <row r="850" spans="1:3" x14ac:dyDescent="0.25">
      <c r="A850" s="7" t="s">
        <v>3635</v>
      </c>
      <c r="B850" s="12">
        <v>206.75400000000002</v>
      </c>
      <c r="C850" s="12">
        <v>46.215600000000009</v>
      </c>
    </row>
    <row r="851" spans="1:3" x14ac:dyDescent="0.25">
      <c r="A851" s="7" t="s">
        <v>5373</v>
      </c>
      <c r="B851" s="12">
        <v>204.71600000000001</v>
      </c>
      <c r="C851" s="12">
        <v>47.403500000000001</v>
      </c>
    </row>
    <row r="852" spans="1:3" x14ac:dyDescent="0.25">
      <c r="A852" s="7" t="s">
        <v>771</v>
      </c>
      <c r="B852" s="12">
        <v>204.51200000000006</v>
      </c>
      <c r="C852" s="12">
        <v>27.024599999999985</v>
      </c>
    </row>
    <row r="853" spans="1:3" x14ac:dyDescent="0.25">
      <c r="A853" s="7" t="s">
        <v>4298</v>
      </c>
      <c r="B853" s="12">
        <v>203.79600000000002</v>
      </c>
      <c r="C853" s="12">
        <v>76.723199999999991</v>
      </c>
    </row>
    <row r="854" spans="1:3" x14ac:dyDescent="0.25">
      <c r="A854" s="7" t="s">
        <v>1552</v>
      </c>
      <c r="B854" s="12">
        <v>203.62800000000001</v>
      </c>
      <c r="C854" s="12">
        <v>65.963999999999999</v>
      </c>
    </row>
    <row r="855" spans="1:3" x14ac:dyDescent="0.25">
      <c r="A855" s="7" t="s">
        <v>361</v>
      </c>
      <c r="B855" s="12">
        <v>203.136</v>
      </c>
      <c r="C855" s="12">
        <v>-11.426399999999983</v>
      </c>
    </row>
    <row r="856" spans="1:3" x14ac:dyDescent="0.25">
      <c r="A856" s="7" t="s">
        <v>6365</v>
      </c>
      <c r="B856" s="12">
        <v>202.68</v>
      </c>
      <c r="C856" s="12">
        <v>16.214399999999983</v>
      </c>
    </row>
    <row r="857" spans="1:3" x14ac:dyDescent="0.25">
      <c r="A857" s="7" t="s">
        <v>3856</v>
      </c>
      <c r="B857" s="12">
        <v>202.44599999999997</v>
      </c>
      <c r="C857" s="12">
        <v>-25.525800000000004</v>
      </c>
    </row>
    <row r="858" spans="1:3" x14ac:dyDescent="0.25">
      <c r="A858" s="7" t="s">
        <v>4873</v>
      </c>
      <c r="B858" s="12">
        <v>201.55199999999999</v>
      </c>
      <c r="C858" s="12">
        <v>82.946399999999983</v>
      </c>
    </row>
    <row r="859" spans="1:3" x14ac:dyDescent="0.25">
      <c r="A859" s="7" t="s">
        <v>5070</v>
      </c>
      <c r="B859" s="12">
        <v>199.80000000000004</v>
      </c>
      <c r="C859" s="12">
        <v>17.482499999999995</v>
      </c>
    </row>
    <row r="860" spans="1:3" x14ac:dyDescent="0.25">
      <c r="A860" s="7" t="s">
        <v>1194</v>
      </c>
      <c r="B860" s="12">
        <v>199.63300000000004</v>
      </c>
      <c r="C860" s="12">
        <v>29.419599999999956</v>
      </c>
    </row>
    <row r="861" spans="1:3" x14ac:dyDescent="0.25">
      <c r="A861" s="7" t="s">
        <v>6312</v>
      </c>
      <c r="B861" s="12">
        <v>198.27200000000002</v>
      </c>
      <c r="C861" s="12">
        <v>-32.219200000000022</v>
      </c>
    </row>
    <row r="862" spans="1:3" x14ac:dyDescent="0.25">
      <c r="A862" s="7" t="s">
        <v>73</v>
      </c>
      <c r="B862" s="12">
        <v>198.25999999999996</v>
      </c>
      <c r="C862" s="12">
        <v>51.547600000000003</v>
      </c>
    </row>
    <row r="863" spans="1:3" x14ac:dyDescent="0.25">
      <c r="A863" s="7" t="s">
        <v>6298</v>
      </c>
      <c r="B863" s="12">
        <v>197.94800000000001</v>
      </c>
      <c r="C863" s="12">
        <v>60.470700000000001</v>
      </c>
    </row>
    <row r="864" spans="1:3" x14ac:dyDescent="0.25">
      <c r="A864" s="7" t="s">
        <v>2483</v>
      </c>
      <c r="B864" s="12">
        <v>197.82</v>
      </c>
      <c r="C864" s="12">
        <v>59.345999999999997</v>
      </c>
    </row>
    <row r="865" spans="1:3" x14ac:dyDescent="0.25">
      <c r="A865" s="7" t="s">
        <v>2509</v>
      </c>
      <c r="B865" s="12">
        <v>196.98000000000002</v>
      </c>
      <c r="C865" s="12">
        <v>94.550400000000025</v>
      </c>
    </row>
    <row r="866" spans="1:3" x14ac:dyDescent="0.25">
      <c r="A866" s="7" t="s">
        <v>4180</v>
      </c>
      <c r="B866" s="12">
        <v>196.94400000000002</v>
      </c>
      <c r="C866" s="12">
        <v>78.329999999999984</v>
      </c>
    </row>
    <row r="867" spans="1:3" x14ac:dyDescent="0.25">
      <c r="A867" s="7" t="s">
        <v>3230</v>
      </c>
      <c r="B867" s="12">
        <v>196.45</v>
      </c>
      <c r="C867" s="12">
        <v>70.72199999999998</v>
      </c>
    </row>
    <row r="868" spans="1:3" x14ac:dyDescent="0.25">
      <c r="A868" s="7" t="s">
        <v>2620</v>
      </c>
      <c r="B868" s="12">
        <v>196.24800000000002</v>
      </c>
      <c r="C868" s="12">
        <v>55.100399999999979</v>
      </c>
    </row>
    <row r="869" spans="1:3" x14ac:dyDescent="0.25">
      <c r="A869" s="7" t="s">
        <v>3078</v>
      </c>
      <c r="B869" s="12">
        <v>196.02000000000004</v>
      </c>
      <c r="C869" s="12">
        <v>26.135999999999992</v>
      </c>
    </row>
    <row r="870" spans="1:3" x14ac:dyDescent="0.25">
      <c r="A870" s="7" t="s">
        <v>813</v>
      </c>
      <c r="B870" s="12">
        <v>195.79599999999999</v>
      </c>
      <c r="C870" s="12">
        <v>11.684599999999975</v>
      </c>
    </row>
    <row r="871" spans="1:3" x14ac:dyDescent="0.25">
      <c r="A871" s="7" t="s">
        <v>6534</v>
      </c>
      <c r="B871" s="12">
        <v>194.68800000000002</v>
      </c>
      <c r="C871" s="12">
        <v>68.951999999999998</v>
      </c>
    </row>
    <row r="872" spans="1:3" x14ac:dyDescent="0.25">
      <c r="A872" s="7" t="s">
        <v>5345</v>
      </c>
      <c r="B872" s="12">
        <v>193.95999999999998</v>
      </c>
      <c r="C872" s="12">
        <v>83.178999999999974</v>
      </c>
    </row>
    <row r="873" spans="1:3" x14ac:dyDescent="0.25">
      <c r="A873" s="7" t="s">
        <v>136</v>
      </c>
      <c r="B873" s="12">
        <v>193.11599999999999</v>
      </c>
      <c r="C873" s="12">
        <v>75.177300000000002</v>
      </c>
    </row>
    <row r="874" spans="1:3" x14ac:dyDescent="0.25">
      <c r="A874" s="7" t="s">
        <v>5089</v>
      </c>
      <c r="B874" s="12">
        <v>192.28</v>
      </c>
      <c r="C874" s="12">
        <v>76.912000000000006</v>
      </c>
    </row>
    <row r="875" spans="1:3" x14ac:dyDescent="0.25">
      <c r="A875" s="7" t="s">
        <v>1927</v>
      </c>
      <c r="B875" s="12">
        <v>191.6</v>
      </c>
      <c r="C875" s="12">
        <v>91.967999999999989</v>
      </c>
    </row>
    <row r="876" spans="1:3" x14ac:dyDescent="0.25">
      <c r="A876" s="7" t="s">
        <v>2938</v>
      </c>
      <c r="B876" s="12">
        <v>191.334</v>
      </c>
      <c r="C876" s="12">
        <v>82.955999999999989</v>
      </c>
    </row>
    <row r="877" spans="1:3" x14ac:dyDescent="0.25">
      <c r="A877" s="7" t="s">
        <v>5032</v>
      </c>
      <c r="B877" s="12">
        <v>191.26</v>
      </c>
      <c r="C877" s="12">
        <v>77.682999999999993</v>
      </c>
    </row>
    <row r="878" spans="1:3" x14ac:dyDescent="0.25">
      <c r="A878" s="7" t="s">
        <v>1612</v>
      </c>
      <c r="B878" s="12">
        <v>191.17800000000003</v>
      </c>
      <c r="C878" s="12">
        <v>42.236999999999981</v>
      </c>
    </row>
    <row r="879" spans="1:3" x14ac:dyDescent="0.25">
      <c r="A879" s="7" t="s">
        <v>3105</v>
      </c>
      <c r="B879" s="12">
        <v>190.32000000000002</v>
      </c>
      <c r="C879" s="12">
        <v>77.104000000000013</v>
      </c>
    </row>
    <row r="880" spans="1:3" x14ac:dyDescent="0.25">
      <c r="A880" s="7" t="s">
        <v>2927</v>
      </c>
      <c r="B880" s="12">
        <v>190.32</v>
      </c>
      <c r="C880" s="12">
        <v>55.192799999999991</v>
      </c>
    </row>
    <row r="881" spans="1:3" x14ac:dyDescent="0.25">
      <c r="A881" s="7" t="s">
        <v>4505</v>
      </c>
      <c r="B881" s="12">
        <v>188.55199999999996</v>
      </c>
      <c r="C881" s="12">
        <v>-2.693600000000032</v>
      </c>
    </row>
    <row r="882" spans="1:3" x14ac:dyDescent="0.25">
      <c r="A882" s="7" t="s">
        <v>3627</v>
      </c>
      <c r="B882" s="12">
        <v>188.5</v>
      </c>
      <c r="C882" s="12">
        <v>47.125</v>
      </c>
    </row>
    <row r="883" spans="1:3" x14ac:dyDescent="0.25">
      <c r="A883" s="7" t="s">
        <v>2519</v>
      </c>
      <c r="B883" s="12">
        <v>188.39999999999998</v>
      </c>
      <c r="C883" s="12">
        <v>35.32500000000001</v>
      </c>
    </row>
    <row r="884" spans="1:3" x14ac:dyDescent="0.25">
      <c r="A884" s="7" t="s">
        <v>229</v>
      </c>
      <c r="B884" s="12">
        <v>187.90600000000001</v>
      </c>
      <c r="C884" s="12">
        <v>55.97199999999998</v>
      </c>
    </row>
    <row r="885" spans="1:3" x14ac:dyDescent="0.25">
      <c r="A885" s="7" t="s">
        <v>2301</v>
      </c>
      <c r="B885" s="12">
        <v>187.81199999999998</v>
      </c>
      <c r="C885" s="12">
        <v>73.92600000000003</v>
      </c>
    </row>
    <row r="886" spans="1:3" x14ac:dyDescent="0.25">
      <c r="A886" s="7" t="s">
        <v>3850</v>
      </c>
      <c r="B886" s="12">
        <v>185.88</v>
      </c>
      <c r="C886" s="12">
        <v>66.606999999999985</v>
      </c>
    </row>
    <row r="887" spans="1:3" x14ac:dyDescent="0.25">
      <c r="A887" s="7" t="s">
        <v>5851</v>
      </c>
      <c r="B887" s="12">
        <v>185.79</v>
      </c>
      <c r="C887" s="12">
        <v>43.914000000000016</v>
      </c>
    </row>
    <row r="888" spans="1:3" x14ac:dyDescent="0.25">
      <c r="A888" s="7" t="s">
        <v>744</v>
      </c>
      <c r="B888" s="12">
        <v>185.76</v>
      </c>
      <c r="C888" s="12">
        <v>85.44959999999999</v>
      </c>
    </row>
    <row r="889" spans="1:3" x14ac:dyDescent="0.25">
      <c r="A889" s="7" t="s">
        <v>753</v>
      </c>
      <c r="B889" s="12">
        <v>184.23</v>
      </c>
      <c r="C889" s="12">
        <v>81.972000000000008</v>
      </c>
    </row>
    <row r="890" spans="1:3" x14ac:dyDescent="0.25">
      <c r="A890" s="7" t="s">
        <v>729</v>
      </c>
      <c r="B890" s="12">
        <v>184.2</v>
      </c>
      <c r="C890" s="12">
        <v>80.065599999999989</v>
      </c>
    </row>
    <row r="891" spans="1:3" x14ac:dyDescent="0.25">
      <c r="A891" s="7" t="s">
        <v>1337</v>
      </c>
      <c r="B891" s="12">
        <v>182.196</v>
      </c>
      <c r="C891" s="12">
        <v>72.878400000000013</v>
      </c>
    </row>
    <row r="892" spans="1:3" x14ac:dyDescent="0.25">
      <c r="A892" s="7" t="s">
        <v>3113</v>
      </c>
      <c r="B892" s="12">
        <v>182</v>
      </c>
      <c r="C892" s="12">
        <v>67.599999999999994</v>
      </c>
    </row>
    <row r="893" spans="1:3" x14ac:dyDescent="0.25">
      <c r="A893" s="7" t="s">
        <v>1663</v>
      </c>
      <c r="B893" s="12">
        <v>180.66</v>
      </c>
      <c r="C893" s="12">
        <v>50.584800000000008</v>
      </c>
    </row>
    <row r="894" spans="1:3" x14ac:dyDescent="0.25">
      <c r="A894" s="7" t="s">
        <v>8167</v>
      </c>
      <c r="B894" s="12">
        <v>179.99100000000004</v>
      </c>
      <c r="C894" s="12">
        <v>-251.98739999999992</v>
      </c>
    </row>
    <row r="895" spans="1:3" x14ac:dyDescent="0.25">
      <c r="A895" s="7" t="s">
        <v>827</v>
      </c>
      <c r="B895" s="12">
        <v>179.76</v>
      </c>
      <c r="C895" s="12">
        <v>39.547199999999997</v>
      </c>
    </row>
    <row r="896" spans="1:3" x14ac:dyDescent="0.25">
      <c r="A896" s="7" t="s">
        <v>2406</v>
      </c>
      <c r="B896" s="12">
        <v>179.46</v>
      </c>
      <c r="C896" s="12">
        <v>50.24880000000001</v>
      </c>
    </row>
    <row r="897" spans="1:3" x14ac:dyDescent="0.25">
      <c r="A897" s="7" t="s">
        <v>6590</v>
      </c>
      <c r="B897" s="12">
        <v>179.08</v>
      </c>
      <c r="C897" s="12">
        <v>46.560800000000008</v>
      </c>
    </row>
    <row r="898" spans="1:3" x14ac:dyDescent="0.25">
      <c r="A898" s="7" t="s">
        <v>5063</v>
      </c>
      <c r="B898" s="12">
        <v>178.74</v>
      </c>
      <c r="C898" s="12">
        <v>63.552000000000007</v>
      </c>
    </row>
    <row r="899" spans="1:3" x14ac:dyDescent="0.25">
      <c r="A899" s="7" t="s">
        <v>4496</v>
      </c>
      <c r="B899" s="12">
        <v>178.22400000000002</v>
      </c>
      <c r="C899" s="12">
        <v>58.77600000000001</v>
      </c>
    </row>
    <row r="900" spans="1:3" x14ac:dyDescent="0.25">
      <c r="A900" s="7" t="s">
        <v>4472</v>
      </c>
      <c r="B900" s="12">
        <v>178.05999999999997</v>
      </c>
      <c r="C900" s="12">
        <v>45.355999999999995</v>
      </c>
    </row>
    <row r="901" spans="1:3" x14ac:dyDescent="0.25">
      <c r="A901" s="7" t="s">
        <v>3549</v>
      </c>
      <c r="B901" s="12">
        <v>177.95600000000005</v>
      </c>
      <c r="C901" s="12">
        <v>66.995199999999997</v>
      </c>
    </row>
    <row r="902" spans="1:3" x14ac:dyDescent="0.25">
      <c r="A902" s="7" t="s">
        <v>2467</v>
      </c>
      <c r="B902" s="12">
        <v>177.63199999999998</v>
      </c>
      <c r="C902" s="12">
        <v>7.5712000000000046</v>
      </c>
    </row>
    <row r="903" spans="1:3" x14ac:dyDescent="0.25">
      <c r="A903" s="7" t="s">
        <v>2729</v>
      </c>
      <c r="B903" s="12">
        <v>177</v>
      </c>
      <c r="C903" s="12">
        <v>30.089999999999982</v>
      </c>
    </row>
    <row r="904" spans="1:3" x14ac:dyDescent="0.25">
      <c r="A904" s="7" t="s">
        <v>1217</v>
      </c>
      <c r="B904" s="12">
        <v>176.41799999999998</v>
      </c>
      <c r="C904" s="12">
        <v>18.829799999999985</v>
      </c>
    </row>
    <row r="905" spans="1:3" x14ac:dyDescent="0.25">
      <c r="A905" s="7" t="s">
        <v>6351</v>
      </c>
      <c r="B905" s="12">
        <v>175.95600000000002</v>
      </c>
      <c r="C905" s="12">
        <v>41.989499999999992</v>
      </c>
    </row>
    <row r="906" spans="1:3" x14ac:dyDescent="0.25">
      <c r="A906" s="7" t="s">
        <v>4608</v>
      </c>
      <c r="B906" s="12">
        <v>175.92</v>
      </c>
      <c r="C906" s="12">
        <v>61.571999999999996</v>
      </c>
    </row>
    <row r="907" spans="1:3" x14ac:dyDescent="0.25">
      <c r="A907" s="7" t="s">
        <v>6288</v>
      </c>
      <c r="B907" s="12">
        <v>175.91199999999998</v>
      </c>
      <c r="C907" s="12">
        <v>4.9974999999999792</v>
      </c>
    </row>
    <row r="908" spans="1:3" x14ac:dyDescent="0.25">
      <c r="A908" s="7" t="s">
        <v>1538</v>
      </c>
      <c r="B908" s="12">
        <v>175.84799999999998</v>
      </c>
      <c r="C908" s="12">
        <v>41.203599999999973</v>
      </c>
    </row>
    <row r="909" spans="1:3" x14ac:dyDescent="0.25">
      <c r="A909" s="7" t="s">
        <v>7781</v>
      </c>
      <c r="B909" s="12">
        <v>175.44</v>
      </c>
      <c r="C909" s="12">
        <v>52.632000000000005</v>
      </c>
    </row>
    <row r="910" spans="1:3" x14ac:dyDescent="0.25">
      <c r="A910" s="7" t="s">
        <v>3615</v>
      </c>
      <c r="B910" s="12">
        <v>175.22400000000002</v>
      </c>
      <c r="C910" s="12">
        <v>26.074999999999989</v>
      </c>
    </row>
    <row r="911" spans="1:3" x14ac:dyDescent="0.25">
      <c r="A911" s="7" t="s">
        <v>6978</v>
      </c>
      <c r="B911" s="12">
        <v>174.13400000000001</v>
      </c>
      <c r="C911" s="12">
        <v>58.744</v>
      </c>
    </row>
    <row r="912" spans="1:3" x14ac:dyDescent="0.25">
      <c r="A912" s="7" t="s">
        <v>2408</v>
      </c>
      <c r="B912" s="12">
        <v>173.50000000000003</v>
      </c>
      <c r="C912" s="12">
        <v>53.576800000000013</v>
      </c>
    </row>
    <row r="913" spans="1:3" x14ac:dyDescent="0.25">
      <c r="A913" s="7" t="s">
        <v>1764</v>
      </c>
      <c r="B913" s="12">
        <v>171.70800000000003</v>
      </c>
      <c r="C913" s="12">
        <v>0.69799999999999285</v>
      </c>
    </row>
    <row r="914" spans="1:3" x14ac:dyDescent="0.25">
      <c r="A914" s="7" t="s">
        <v>1870</v>
      </c>
      <c r="B914" s="12">
        <v>171.70400000000001</v>
      </c>
      <c r="C914" s="12">
        <v>34.340800000000016</v>
      </c>
    </row>
    <row r="915" spans="1:3" x14ac:dyDescent="0.25">
      <c r="A915" s="7" t="s">
        <v>947</v>
      </c>
      <c r="B915" s="12">
        <v>171.08</v>
      </c>
      <c r="C915" s="12">
        <v>34.215999999999973</v>
      </c>
    </row>
    <row r="916" spans="1:3" x14ac:dyDescent="0.25">
      <c r="A916" s="7" t="s">
        <v>6104</v>
      </c>
      <c r="B916" s="12">
        <v>170.74399999999997</v>
      </c>
      <c r="C916" s="12">
        <v>-325.63320000000004</v>
      </c>
    </row>
    <row r="917" spans="1:3" x14ac:dyDescent="0.25">
      <c r="A917" s="7" t="s">
        <v>3957</v>
      </c>
      <c r="B917" s="12">
        <v>169.1</v>
      </c>
      <c r="C917" s="12">
        <v>33.312699999999992</v>
      </c>
    </row>
    <row r="918" spans="1:3" x14ac:dyDescent="0.25">
      <c r="A918" s="7" t="s">
        <v>1688</v>
      </c>
      <c r="B918" s="12">
        <v>168.48</v>
      </c>
      <c r="C918" s="12">
        <v>33.34499999999997</v>
      </c>
    </row>
    <row r="919" spans="1:3" x14ac:dyDescent="0.25">
      <c r="A919" s="7" t="s">
        <v>7609</v>
      </c>
      <c r="B919" s="12">
        <v>168.392</v>
      </c>
      <c r="C919" s="12">
        <v>35.307999999999993</v>
      </c>
    </row>
    <row r="920" spans="1:3" x14ac:dyDescent="0.25">
      <c r="A920" s="7" t="s">
        <v>2488</v>
      </c>
      <c r="B920" s="12">
        <v>167.95999999999998</v>
      </c>
      <c r="C920" s="12">
        <v>50.388000000000005</v>
      </c>
    </row>
    <row r="921" spans="1:3" x14ac:dyDescent="0.25">
      <c r="A921" s="7" t="s">
        <v>4958</v>
      </c>
      <c r="B921" s="12">
        <v>167.94</v>
      </c>
      <c r="C921" s="12">
        <v>26.870399999999997</v>
      </c>
    </row>
    <row r="922" spans="1:3" x14ac:dyDescent="0.25">
      <c r="A922" s="7" t="s">
        <v>1316</v>
      </c>
      <c r="B922" s="12">
        <v>167.72000000000003</v>
      </c>
      <c r="C922" s="12">
        <v>41.930000000000007</v>
      </c>
    </row>
    <row r="923" spans="1:3" x14ac:dyDescent="0.25">
      <c r="A923" s="7" t="s">
        <v>5676</v>
      </c>
      <c r="B923" s="12">
        <v>167.08799999999999</v>
      </c>
      <c r="C923" s="12">
        <v>61.7376</v>
      </c>
    </row>
    <row r="924" spans="1:3" x14ac:dyDescent="0.25">
      <c r="A924" s="7" t="s">
        <v>472</v>
      </c>
      <c r="B924" s="12">
        <v>166.70400000000001</v>
      </c>
      <c r="C924" s="12">
        <v>67.043999999999983</v>
      </c>
    </row>
    <row r="925" spans="1:3" x14ac:dyDescent="0.25">
      <c r="A925" s="7" t="s">
        <v>3564</v>
      </c>
      <c r="B925" s="12">
        <v>166.50199999999998</v>
      </c>
      <c r="C925" s="12">
        <v>28.203399999999991</v>
      </c>
    </row>
    <row r="926" spans="1:3" x14ac:dyDescent="0.25">
      <c r="A926" s="7" t="s">
        <v>1640</v>
      </c>
      <c r="B926" s="12">
        <v>165.66399999999999</v>
      </c>
      <c r="C926" s="12">
        <v>75.350399999999993</v>
      </c>
    </row>
    <row r="927" spans="1:3" x14ac:dyDescent="0.25">
      <c r="A927" s="7" t="s">
        <v>7638</v>
      </c>
      <c r="B927" s="12">
        <v>165.45600000000002</v>
      </c>
      <c r="C927" s="12">
        <v>36.767999999999986</v>
      </c>
    </row>
    <row r="928" spans="1:3" x14ac:dyDescent="0.25">
      <c r="A928" s="7" t="s">
        <v>4254</v>
      </c>
      <c r="B928" s="12">
        <v>165.37800000000001</v>
      </c>
      <c r="C928" s="12">
        <v>40.575300000000006</v>
      </c>
    </row>
    <row r="929" spans="1:3" x14ac:dyDescent="0.25">
      <c r="A929" s="7" t="s">
        <v>5127</v>
      </c>
      <c r="B929" s="12">
        <v>163.96</v>
      </c>
      <c r="C929" s="12">
        <v>70.502800000000008</v>
      </c>
    </row>
    <row r="930" spans="1:3" x14ac:dyDescent="0.25">
      <c r="A930" s="7" t="s">
        <v>2505</v>
      </c>
      <c r="B930" s="12">
        <v>163.79000000000002</v>
      </c>
      <c r="C930" s="12">
        <v>44.223300000000002</v>
      </c>
    </row>
    <row r="931" spans="1:3" x14ac:dyDescent="0.25">
      <c r="A931" s="7" t="s">
        <v>8334</v>
      </c>
      <c r="B931" s="12">
        <v>163.76400000000001</v>
      </c>
      <c r="C931" s="12">
        <v>25.474399999999999</v>
      </c>
    </row>
    <row r="932" spans="1:3" x14ac:dyDescent="0.25">
      <c r="A932" s="7" t="s">
        <v>1598</v>
      </c>
      <c r="B932" s="12">
        <v>163.65</v>
      </c>
      <c r="C932" s="12">
        <v>19.092500000000005</v>
      </c>
    </row>
    <row r="933" spans="1:3" x14ac:dyDescent="0.25">
      <c r="A933" s="7" t="s">
        <v>6482</v>
      </c>
      <c r="B933" s="12">
        <v>163.21000000000004</v>
      </c>
      <c r="C933" s="12">
        <v>-3.4360000000000053</v>
      </c>
    </row>
    <row r="934" spans="1:3" x14ac:dyDescent="0.25">
      <c r="A934" s="7" t="s">
        <v>3715</v>
      </c>
      <c r="B934" s="12">
        <v>163.15199999999999</v>
      </c>
      <c r="C934" s="12">
        <v>69.803100000000001</v>
      </c>
    </row>
    <row r="935" spans="1:3" x14ac:dyDescent="0.25">
      <c r="A935" s="7" t="s">
        <v>5049</v>
      </c>
      <c r="B935" s="12">
        <v>162.63600000000002</v>
      </c>
      <c r="C935" s="12">
        <v>26.5212</v>
      </c>
    </row>
    <row r="936" spans="1:3" x14ac:dyDescent="0.25">
      <c r="A936" s="7" t="s">
        <v>5417</v>
      </c>
      <c r="B936" s="12">
        <v>162.37799999999999</v>
      </c>
      <c r="C936" s="12">
        <v>68.466599999999985</v>
      </c>
    </row>
    <row r="937" spans="1:3" x14ac:dyDescent="0.25">
      <c r="A937" s="7" t="s">
        <v>1534</v>
      </c>
      <c r="B937" s="12">
        <v>162.28800000000001</v>
      </c>
      <c r="C937" s="12">
        <v>-12.622400000000003</v>
      </c>
    </row>
    <row r="938" spans="1:3" x14ac:dyDescent="0.25">
      <c r="A938" s="7" t="s">
        <v>5105</v>
      </c>
      <c r="B938" s="12">
        <v>162.23999999999998</v>
      </c>
      <c r="C938" s="12">
        <v>32.109999999999978</v>
      </c>
    </row>
    <row r="939" spans="1:3" x14ac:dyDescent="0.25">
      <c r="A939" s="7" t="s">
        <v>2303</v>
      </c>
      <c r="B939" s="12">
        <v>162.17500000000001</v>
      </c>
      <c r="C939" s="12">
        <v>27.444999999999979</v>
      </c>
    </row>
    <row r="940" spans="1:3" x14ac:dyDescent="0.25">
      <c r="A940" s="7" t="s">
        <v>2110</v>
      </c>
      <c r="B940" s="12">
        <v>161.964</v>
      </c>
      <c r="C940" s="12">
        <v>68.384799999999984</v>
      </c>
    </row>
    <row r="941" spans="1:3" x14ac:dyDescent="0.25">
      <c r="A941" s="7" t="s">
        <v>3308</v>
      </c>
      <c r="B941" s="12">
        <v>161.16000000000003</v>
      </c>
      <c r="C941" s="12">
        <v>46.451999999999998</v>
      </c>
    </row>
    <row r="942" spans="1:3" x14ac:dyDescent="0.25">
      <c r="A942" s="7" t="s">
        <v>1975</v>
      </c>
      <c r="B942" s="12">
        <v>161.1</v>
      </c>
      <c r="C942" s="12">
        <v>74.10599999999998</v>
      </c>
    </row>
    <row r="943" spans="1:3" x14ac:dyDescent="0.25">
      <c r="A943" s="7" t="s">
        <v>2974</v>
      </c>
      <c r="B943" s="12">
        <v>160.77600000000001</v>
      </c>
      <c r="C943" s="12">
        <v>10.048500000000004</v>
      </c>
    </row>
    <row r="944" spans="1:3" x14ac:dyDescent="0.25">
      <c r="A944" s="7" t="s">
        <v>5336</v>
      </c>
      <c r="B944" s="12">
        <v>159.98400000000001</v>
      </c>
      <c r="C944" s="12">
        <v>13.998599999999989</v>
      </c>
    </row>
    <row r="945" spans="1:3" x14ac:dyDescent="0.25">
      <c r="A945" s="7" t="s">
        <v>4585</v>
      </c>
      <c r="B945" s="12">
        <v>159.34799999999998</v>
      </c>
      <c r="C945" s="12">
        <v>70.568399999999997</v>
      </c>
    </row>
    <row r="946" spans="1:3" x14ac:dyDescent="0.25">
      <c r="A946" s="7" t="s">
        <v>4470</v>
      </c>
      <c r="B946" s="12">
        <v>159.25</v>
      </c>
      <c r="C946" s="12">
        <v>47.600000000000023</v>
      </c>
    </row>
    <row r="947" spans="1:3" x14ac:dyDescent="0.25">
      <c r="A947" s="7" t="s">
        <v>1588</v>
      </c>
      <c r="B947" s="12">
        <v>159.036</v>
      </c>
      <c r="C947" s="12">
        <v>26.506</v>
      </c>
    </row>
    <row r="948" spans="1:3" x14ac:dyDescent="0.25">
      <c r="A948" s="7" t="s">
        <v>5378</v>
      </c>
      <c r="B948" s="12">
        <v>158.24</v>
      </c>
      <c r="C948" s="12">
        <v>27.691999999999993</v>
      </c>
    </row>
    <row r="949" spans="1:3" x14ac:dyDescent="0.25">
      <c r="A949" s="7" t="s">
        <v>7443</v>
      </c>
      <c r="B949" s="12">
        <v>158.13</v>
      </c>
      <c r="C949" s="12">
        <v>77.483699999999999</v>
      </c>
    </row>
    <row r="950" spans="1:3" x14ac:dyDescent="0.25">
      <c r="A950" s="7" t="s">
        <v>404</v>
      </c>
      <c r="B950" s="12">
        <v>157.91999999999999</v>
      </c>
      <c r="C950" s="12">
        <v>17.765999999999991</v>
      </c>
    </row>
    <row r="951" spans="1:3" x14ac:dyDescent="0.25">
      <c r="A951" s="7" t="s">
        <v>3812</v>
      </c>
      <c r="B951" s="12">
        <v>157.68</v>
      </c>
      <c r="C951" s="12">
        <v>66.575999999999993</v>
      </c>
    </row>
    <row r="952" spans="1:3" x14ac:dyDescent="0.25">
      <c r="A952" s="7" t="s">
        <v>7091</v>
      </c>
      <c r="B952" s="12">
        <v>155.88</v>
      </c>
      <c r="C952" s="12">
        <v>54.558</v>
      </c>
    </row>
    <row r="953" spans="1:3" x14ac:dyDescent="0.25">
      <c r="A953" s="7" t="s">
        <v>4278</v>
      </c>
      <c r="B953" s="12">
        <v>154.91200000000001</v>
      </c>
      <c r="C953" s="12">
        <v>37.244800000000005</v>
      </c>
    </row>
    <row r="954" spans="1:3" x14ac:dyDescent="0.25">
      <c r="A954" s="7" t="s">
        <v>1969</v>
      </c>
      <c r="B954" s="12">
        <v>154.9</v>
      </c>
      <c r="C954" s="12">
        <v>69.704999999999998</v>
      </c>
    </row>
    <row r="955" spans="1:3" x14ac:dyDescent="0.25">
      <c r="A955" s="7" t="s">
        <v>7870</v>
      </c>
      <c r="B955" s="12">
        <v>154.19999999999999</v>
      </c>
      <c r="C955" s="12">
        <v>30.377400000000016</v>
      </c>
    </row>
    <row r="956" spans="1:3" x14ac:dyDescent="0.25">
      <c r="A956" s="7" t="s">
        <v>313</v>
      </c>
      <c r="B956" s="12">
        <v>153.429</v>
      </c>
      <c r="C956" s="12">
        <v>47.416500000000006</v>
      </c>
    </row>
    <row r="957" spans="1:3" x14ac:dyDescent="0.25">
      <c r="A957" s="7" t="s">
        <v>5947</v>
      </c>
      <c r="B957" s="12">
        <v>152.88</v>
      </c>
      <c r="C957" s="12">
        <v>51.979199999999992</v>
      </c>
    </row>
    <row r="958" spans="1:3" x14ac:dyDescent="0.25">
      <c r="A958" s="7" t="s">
        <v>2441</v>
      </c>
      <c r="B958" s="12">
        <v>152.65</v>
      </c>
      <c r="C958" s="12">
        <v>70.219000000000008</v>
      </c>
    </row>
    <row r="959" spans="1:3" x14ac:dyDescent="0.25">
      <c r="A959" s="7" t="s">
        <v>2079</v>
      </c>
      <c r="B959" s="12">
        <v>151.92399999999998</v>
      </c>
      <c r="C959" s="12">
        <v>31.983999999999991</v>
      </c>
    </row>
    <row r="960" spans="1:3" x14ac:dyDescent="0.25">
      <c r="A960" s="7" t="s">
        <v>8177</v>
      </c>
      <c r="B960" s="12">
        <v>151.18799999999999</v>
      </c>
      <c r="C960" s="12">
        <v>-25.198000000000008</v>
      </c>
    </row>
    <row r="961" spans="1:3" x14ac:dyDescent="0.25">
      <c r="A961" s="7" t="s">
        <v>6782</v>
      </c>
      <c r="B961" s="12">
        <v>151.05600000000001</v>
      </c>
      <c r="C961" s="12">
        <v>7.5527999999999977</v>
      </c>
    </row>
    <row r="962" spans="1:3" x14ac:dyDescent="0.25">
      <c r="A962" s="7" t="s">
        <v>4458</v>
      </c>
      <c r="B962" s="12">
        <v>150.738</v>
      </c>
      <c r="C962" s="12">
        <v>52.04049999999998</v>
      </c>
    </row>
    <row r="963" spans="1:3" x14ac:dyDescent="0.25">
      <c r="A963" s="7" t="s">
        <v>2210</v>
      </c>
      <c r="B963" s="12">
        <v>150.33600000000001</v>
      </c>
      <c r="C963" s="12">
        <v>69.465600000000009</v>
      </c>
    </row>
    <row r="964" spans="1:3" x14ac:dyDescent="0.25">
      <c r="A964" s="7" t="s">
        <v>1420</v>
      </c>
      <c r="B964" s="12">
        <v>149.952</v>
      </c>
      <c r="C964" s="12">
        <v>62.47999999999999</v>
      </c>
    </row>
    <row r="965" spans="1:3" x14ac:dyDescent="0.25">
      <c r="A965" s="7" t="s">
        <v>5362</v>
      </c>
      <c r="B965" s="12">
        <v>149.70000000000002</v>
      </c>
      <c r="C965" s="12">
        <v>41.916000000000004</v>
      </c>
    </row>
    <row r="966" spans="1:3" x14ac:dyDescent="0.25">
      <c r="A966" s="7" t="s">
        <v>6199</v>
      </c>
      <c r="B966" s="12">
        <v>149.04000000000002</v>
      </c>
      <c r="C966" s="12">
        <v>71.539200000000008</v>
      </c>
    </row>
    <row r="967" spans="1:3" x14ac:dyDescent="0.25">
      <c r="A967" s="7" t="s">
        <v>2212</v>
      </c>
      <c r="B967" s="12">
        <v>148.42800000000003</v>
      </c>
      <c r="C967" s="12">
        <v>36.229199999999992</v>
      </c>
    </row>
    <row r="968" spans="1:3" x14ac:dyDescent="0.25">
      <c r="A968" s="7" t="s">
        <v>1690</v>
      </c>
      <c r="B968" s="12">
        <v>148.36799999999999</v>
      </c>
      <c r="C968" s="12">
        <v>16.354199999999992</v>
      </c>
    </row>
    <row r="969" spans="1:3" x14ac:dyDescent="0.25">
      <c r="A969" s="7" t="s">
        <v>3823</v>
      </c>
      <c r="B969" s="12">
        <v>148.34399999999999</v>
      </c>
      <c r="C969" s="12">
        <v>33.907200000000003</v>
      </c>
    </row>
    <row r="970" spans="1:3" x14ac:dyDescent="0.25">
      <c r="A970" s="7" t="s">
        <v>7155</v>
      </c>
      <c r="B970" s="12">
        <v>147.86199999999999</v>
      </c>
      <c r="C970" s="12">
        <v>36.178999999999981</v>
      </c>
    </row>
    <row r="971" spans="1:3" x14ac:dyDescent="0.25">
      <c r="A971" s="7" t="s">
        <v>3152</v>
      </c>
      <c r="B971" s="12">
        <v>147.852</v>
      </c>
      <c r="C971" s="12">
        <v>-20.279700000000005</v>
      </c>
    </row>
    <row r="972" spans="1:3" x14ac:dyDescent="0.25">
      <c r="A972" s="7" t="s">
        <v>8091</v>
      </c>
      <c r="B972" s="12">
        <v>146.952</v>
      </c>
      <c r="C972" s="12">
        <v>9.1844999999999928</v>
      </c>
    </row>
    <row r="973" spans="1:3" x14ac:dyDescent="0.25">
      <c r="A973" s="7" t="s">
        <v>7085</v>
      </c>
      <c r="B973" s="12">
        <v>146.82</v>
      </c>
      <c r="C973" s="12">
        <v>73.41</v>
      </c>
    </row>
    <row r="974" spans="1:3" x14ac:dyDescent="0.25">
      <c r="A974" s="7" t="s">
        <v>1295</v>
      </c>
      <c r="B974" s="12">
        <v>146.69999999999999</v>
      </c>
      <c r="C974" s="12">
        <v>45.47699999999999</v>
      </c>
    </row>
    <row r="975" spans="1:3" x14ac:dyDescent="0.25">
      <c r="A975" s="7" t="s">
        <v>6437</v>
      </c>
      <c r="B975" s="12">
        <v>146.65</v>
      </c>
      <c r="C975" s="12">
        <v>30.796499999999998</v>
      </c>
    </row>
    <row r="976" spans="1:3" x14ac:dyDescent="0.25">
      <c r="A976" s="7" t="s">
        <v>2149</v>
      </c>
      <c r="B976" s="12">
        <v>146.44800000000001</v>
      </c>
      <c r="C976" s="12">
        <v>68.947200000000009</v>
      </c>
    </row>
    <row r="977" spans="1:3" x14ac:dyDescent="0.25">
      <c r="A977" s="7" t="s">
        <v>2550</v>
      </c>
      <c r="B977" s="12">
        <v>145.9</v>
      </c>
      <c r="C977" s="12">
        <v>62.736999999999995</v>
      </c>
    </row>
    <row r="978" spans="1:3" x14ac:dyDescent="0.25">
      <c r="A978" s="7" t="s">
        <v>1189</v>
      </c>
      <c r="B978" s="12">
        <v>145.15200000000004</v>
      </c>
      <c r="C978" s="12">
        <v>67.651200000000017</v>
      </c>
    </row>
    <row r="979" spans="1:3" x14ac:dyDescent="0.25">
      <c r="A979" s="7" t="s">
        <v>1708</v>
      </c>
      <c r="B979" s="12">
        <v>145.15200000000002</v>
      </c>
      <c r="C979" s="12">
        <v>64.281599999999997</v>
      </c>
    </row>
    <row r="980" spans="1:3" x14ac:dyDescent="0.25">
      <c r="A980" s="7" t="s">
        <v>6359</v>
      </c>
      <c r="B980" s="12">
        <v>144.96</v>
      </c>
      <c r="C980" s="12">
        <v>60.883200000000002</v>
      </c>
    </row>
    <row r="981" spans="1:3" x14ac:dyDescent="0.25">
      <c r="A981" s="7" t="s">
        <v>2142</v>
      </c>
      <c r="B981" s="12">
        <v>144.452</v>
      </c>
      <c r="C981" s="12">
        <v>-6.8992000000000147</v>
      </c>
    </row>
    <row r="982" spans="1:3" x14ac:dyDescent="0.25">
      <c r="A982" s="7" t="s">
        <v>5124</v>
      </c>
      <c r="B982" s="12">
        <v>144.19999999999999</v>
      </c>
      <c r="C982" s="12">
        <v>47.585999999999991</v>
      </c>
    </row>
    <row r="983" spans="1:3" x14ac:dyDescent="0.25">
      <c r="A983" s="7" t="s">
        <v>1651</v>
      </c>
      <c r="B983" s="12">
        <v>144</v>
      </c>
      <c r="C983" s="12">
        <v>66</v>
      </c>
    </row>
    <row r="984" spans="1:3" x14ac:dyDescent="0.25">
      <c r="A984" s="7" t="s">
        <v>4130</v>
      </c>
      <c r="B984" s="12">
        <v>143.85599999999999</v>
      </c>
      <c r="C984" s="12">
        <v>9.5903999999999936</v>
      </c>
    </row>
    <row r="985" spans="1:3" x14ac:dyDescent="0.25">
      <c r="A985" s="7" t="s">
        <v>773</v>
      </c>
      <c r="B985" s="12">
        <v>143.71200000000002</v>
      </c>
      <c r="C985" s="12">
        <v>35.928000000000011</v>
      </c>
    </row>
    <row r="986" spans="1:3" x14ac:dyDescent="0.25">
      <c r="A986" s="7" t="s">
        <v>6201</v>
      </c>
      <c r="B986" s="12">
        <v>143.44399999999999</v>
      </c>
      <c r="C986" s="12">
        <v>-9.1560000000000006</v>
      </c>
    </row>
    <row r="987" spans="1:3" x14ac:dyDescent="0.25">
      <c r="A987" s="7" t="s">
        <v>1590</v>
      </c>
      <c r="B987" s="12">
        <v>142.98699999999999</v>
      </c>
      <c r="C987" s="12">
        <v>10.35199999999999</v>
      </c>
    </row>
    <row r="988" spans="1:3" x14ac:dyDescent="0.25">
      <c r="A988" s="7" t="s">
        <v>1022</v>
      </c>
      <c r="B988" s="12">
        <v>142.04000000000002</v>
      </c>
      <c r="C988" s="12">
        <v>65.391999999999996</v>
      </c>
    </row>
    <row r="989" spans="1:3" x14ac:dyDescent="0.25">
      <c r="A989" s="7" t="s">
        <v>5690</v>
      </c>
      <c r="B989" s="12">
        <v>141.89999999999998</v>
      </c>
      <c r="C989" s="12">
        <v>36.894000000000005</v>
      </c>
    </row>
    <row r="990" spans="1:3" x14ac:dyDescent="0.25">
      <c r="A990" s="7" t="s">
        <v>1823</v>
      </c>
      <c r="B990" s="12">
        <v>140.73599999999999</v>
      </c>
      <c r="C990" s="12">
        <v>-90.158999999999963</v>
      </c>
    </row>
    <row r="991" spans="1:3" x14ac:dyDescent="0.25">
      <c r="A991" s="7" t="s">
        <v>2331</v>
      </c>
      <c r="B991" s="12">
        <v>140.61599999999999</v>
      </c>
      <c r="C991" s="12">
        <v>35.321399999999997</v>
      </c>
    </row>
    <row r="992" spans="1:3" x14ac:dyDescent="0.25">
      <c r="A992" s="7" t="s">
        <v>432</v>
      </c>
      <c r="B992" s="12">
        <v>140.13000000000002</v>
      </c>
      <c r="C992" s="12">
        <v>-3.8060000000000045</v>
      </c>
    </row>
    <row r="993" spans="1:3" x14ac:dyDescent="0.25">
      <c r="A993" s="7" t="s">
        <v>7703</v>
      </c>
      <c r="B993" s="12">
        <v>138.11599999999999</v>
      </c>
      <c r="C993" s="12">
        <v>31.156399999999994</v>
      </c>
    </row>
    <row r="994" spans="1:3" x14ac:dyDescent="0.25">
      <c r="A994" s="7" t="s">
        <v>6622</v>
      </c>
      <c r="B994" s="12">
        <v>137.30000000000001</v>
      </c>
      <c r="C994" s="12">
        <v>49.427999999999997</v>
      </c>
    </row>
    <row r="995" spans="1:3" x14ac:dyDescent="0.25">
      <c r="A995" s="7" t="s">
        <v>4103</v>
      </c>
      <c r="B995" s="12">
        <v>136.78399999999999</v>
      </c>
      <c r="C995" s="12">
        <v>5.129400000000004</v>
      </c>
    </row>
    <row r="996" spans="1:3" x14ac:dyDescent="0.25">
      <c r="A996" s="7" t="s">
        <v>3601</v>
      </c>
      <c r="B996" s="12">
        <v>136.65600000000001</v>
      </c>
      <c r="C996" s="12">
        <v>22.191999999999993</v>
      </c>
    </row>
    <row r="997" spans="1:3" x14ac:dyDescent="0.25">
      <c r="A997" s="7" t="s">
        <v>6248</v>
      </c>
      <c r="B997" s="12">
        <v>136.46400000000003</v>
      </c>
      <c r="C997" s="12">
        <v>15.352199999999989</v>
      </c>
    </row>
    <row r="998" spans="1:3" x14ac:dyDescent="0.25">
      <c r="A998" s="7" t="s">
        <v>1594</v>
      </c>
      <c r="B998" s="12">
        <v>136.34400000000002</v>
      </c>
      <c r="C998" s="12">
        <v>56.118400000000008</v>
      </c>
    </row>
    <row r="999" spans="1:3" x14ac:dyDescent="0.25">
      <c r="A999" s="7" t="s">
        <v>5720</v>
      </c>
      <c r="B999" s="12">
        <v>135.96</v>
      </c>
      <c r="C999" s="12">
        <v>3.3989999999999885</v>
      </c>
    </row>
    <row r="1000" spans="1:3" x14ac:dyDescent="0.25">
      <c r="A1000" s="7" t="s">
        <v>8542</v>
      </c>
      <c r="B1000" s="12">
        <v>135.94999999999999</v>
      </c>
      <c r="C1000" s="12">
        <v>39.425499999999985</v>
      </c>
    </row>
    <row r="1001" spans="1:3" x14ac:dyDescent="0.25">
      <c r="A1001" s="7" t="s">
        <v>138</v>
      </c>
      <c r="B1001" s="12">
        <v>135.315</v>
      </c>
      <c r="C1001" s="12">
        <v>15.015599999999981</v>
      </c>
    </row>
    <row r="1002" spans="1:3" x14ac:dyDescent="0.25">
      <c r="A1002" s="7" t="s">
        <v>6130</v>
      </c>
      <c r="B1002" s="12">
        <v>135.07999999999998</v>
      </c>
      <c r="C1002" s="12">
        <v>63.487599999999993</v>
      </c>
    </row>
    <row r="1003" spans="1:3" x14ac:dyDescent="0.25">
      <c r="A1003" s="7" t="s">
        <v>1411</v>
      </c>
      <c r="B1003" s="12">
        <v>134.64000000000001</v>
      </c>
      <c r="C1003" s="12">
        <v>26.234999999999999</v>
      </c>
    </row>
    <row r="1004" spans="1:3" x14ac:dyDescent="0.25">
      <c r="A1004" s="7" t="s">
        <v>6491</v>
      </c>
      <c r="B1004" s="12">
        <v>133.696</v>
      </c>
      <c r="C1004" s="12">
        <v>-9.6094000000000008</v>
      </c>
    </row>
    <row r="1005" spans="1:3" x14ac:dyDescent="0.25">
      <c r="A1005" s="7" t="s">
        <v>1918</v>
      </c>
      <c r="B1005" s="12">
        <v>133.46800000000002</v>
      </c>
      <c r="C1005" s="12">
        <v>62.357999999999997</v>
      </c>
    </row>
    <row r="1006" spans="1:3" x14ac:dyDescent="0.25">
      <c r="A1006" s="7" t="s">
        <v>894</v>
      </c>
      <c r="B1006" s="12">
        <v>132.98000000000002</v>
      </c>
      <c r="C1006" s="12">
        <v>28.121999999999993</v>
      </c>
    </row>
    <row r="1007" spans="1:3" x14ac:dyDescent="0.25">
      <c r="A1007" s="7" t="s">
        <v>1246</v>
      </c>
      <c r="B1007" s="12">
        <v>132.19200000000001</v>
      </c>
      <c r="C1007" s="12">
        <v>58.060800000000015</v>
      </c>
    </row>
    <row r="1008" spans="1:3" x14ac:dyDescent="0.25">
      <c r="A1008" s="7" t="s">
        <v>4420</v>
      </c>
      <c r="B1008" s="12">
        <v>131.88</v>
      </c>
      <c r="C1008" s="12">
        <v>55.389600000000002</v>
      </c>
    </row>
    <row r="1009" spans="1:3" x14ac:dyDescent="0.25">
      <c r="A1009" s="7" t="s">
        <v>3276</v>
      </c>
      <c r="B1009" s="12">
        <v>131.67000000000002</v>
      </c>
      <c r="C1009" s="12">
        <v>26.564999999999998</v>
      </c>
    </row>
    <row r="1010" spans="1:3" x14ac:dyDescent="0.25">
      <c r="A1010" s="7" t="s">
        <v>5718</v>
      </c>
      <c r="B1010" s="12">
        <v>131.10400000000001</v>
      </c>
      <c r="C1010" s="12">
        <v>13.110400000000007</v>
      </c>
    </row>
    <row r="1011" spans="1:3" x14ac:dyDescent="0.25">
      <c r="A1011" s="7" t="s">
        <v>6261</v>
      </c>
      <c r="B1011" s="12">
        <v>131.1</v>
      </c>
      <c r="C1011" s="12">
        <v>60.305999999999983</v>
      </c>
    </row>
    <row r="1012" spans="1:3" x14ac:dyDescent="0.25">
      <c r="A1012" s="7" t="s">
        <v>5454</v>
      </c>
      <c r="B1012" s="12">
        <v>130.87200000000001</v>
      </c>
      <c r="C1012" s="12">
        <v>25.706999999999994</v>
      </c>
    </row>
    <row r="1013" spans="1:3" x14ac:dyDescent="0.25">
      <c r="A1013" s="7" t="s">
        <v>2416</v>
      </c>
      <c r="B1013" s="12">
        <v>130.35</v>
      </c>
      <c r="C1013" s="12">
        <v>36.497999999999998</v>
      </c>
    </row>
    <row r="1014" spans="1:3" x14ac:dyDescent="0.25">
      <c r="A1014" s="7" t="s">
        <v>846</v>
      </c>
      <c r="B1014" s="12">
        <v>130.32</v>
      </c>
      <c r="C1014" s="12">
        <v>63.856799999999993</v>
      </c>
    </row>
    <row r="1015" spans="1:3" x14ac:dyDescent="0.25">
      <c r="A1015" s="7" t="s">
        <v>6295</v>
      </c>
      <c r="B1015" s="12">
        <v>129.91999999999999</v>
      </c>
      <c r="C1015" s="12">
        <v>-22.411199999999987</v>
      </c>
    </row>
    <row r="1016" spans="1:3" x14ac:dyDescent="0.25">
      <c r="A1016" s="7" t="s">
        <v>4908</v>
      </c>
      <c r="B1016" s="12">
        <v>129.90600000000001</v>
      </c>
      <c r="C1016" s="12">
        <v>53.405799999999999</v>
      </c>
    </row>
    <row r="1017" spans="1:3" x14ac:dyDescent="0.25">
      <c r="A1017" s="7" t="s">
        <v>287</v>
      </c>
      <c r="B1017" s="12">
        <v>129.696</v>
      </c>
      <c r="C1017" s="12">
        <v>30.802800000000001</v>
      </c>
    </row>
    <row r="1018" spans="1:3" x14ac:dyDescent="0.25">
      <c r="A1018" s="7" t="s">
        <v>4044</v>
      </c>
      <c r="B1018" s="12">
        <v>129.56400000000002</v>
      </c>
      <c r="C1018" s="12">
        <v>28.767600000000005</v>
      </c>
    </row>
    <row r="1019" spans="1:3" x14ac:dyDescent="0.25">
      <c r="A1019" s="7" t="s">
        <v>4886</v>
      </c>
      <c r="B1019" s="12">
        <v>128.9</v>
      </c>
      <c r="C1019" s="12">
        <v>15.468000000000004</v>
      </c>
    </row>
    <row r="1020" spans="1:3" x14ac:dyDescent="0.25">
      <c r="A1020" s="7" t="s">
        <v>3640</v>
      </c>
      <c r="B1020" s="12">
        <v>128.69999999999999</v>
      </c>
      <c r="C1020" s="12">
        <v>37.44</v>
      </c>
    </row>
    <row r="1021" spans="1:3" x14ac:dyDescent="0.25">
      <c r="A1021" s="7" t="s">
        <v>1359</v>
      </c>
      <c r="B1021" s="12">
        <v>128.304</v>
      </c>
      <c r="C1021" s="12">
        <v>58.903200000000005</v>
      </c>
    </row>
    <row r="1022" spans="1:3" x14ac:dyDescent="0.25">
      <c r="A1022" s="7" t="s">
        <v>1108</v>
      </c>
      <c r="B1022" s="12">
        <v>127.97200000000002</v>
      </c>
      <c r="C1022" s="12">
        <v>45.746999999999993</v>
      </c>
    </row>
    <row r="1023" spans="1:3" x14ac:dyDescent="0.25">
      <c r="A1023" s="7" t="s">
        <v>1694</v>
      </c>
      <c r="B1023" s="12">
        <v>127.19399999999999</v>
      </c>
      <c r="C1023" s="12">
        <v>57.456599999999995</v>
      </c>
    </row>
    <row r="1024" spans="1:3" x14ac:dyDescent="0.25">
      <c r="A1024" s="7" t="s">
        <v>4612</v>
      </c>
      <c r="B1024" s="12">
        <v>127.00800000000002</v>
      </c>
      <c r="C1024" s="12">
        <v>56.246400000000001</v>
      </c>
    </row>
    <row r="1025" spans="1:3" x14ac:dyDescent="0.25">
      <c r="A1025" s="7" t="s">
        <v>5610</v>
      </c>
      <c r="B1025" s="12">
        <v>126.316</v>
      </c>
      <c r="C1025" s="12">
        <v>31.578999999999994</v>
      </c>
    </row>
    <row r="1026" spans="1:3" x14ac:dyDescent="0.25">
      <c r="A1026" s="7" t="s">
        <v>7493</v>
      </c>
      <c r="B1026" s="12">
        <v>126.08</v>
      </c>
      <c r="C1026" s="12">
        <v>-28.367999999999984</v>
      </c>
    </row>
    <row r="1027" spans="1:3" x14ac:dyDescent="0.25">
      <c r="A1027" s="7" t="s">
        <v>5834</v>
      </c>
      <c r="B1027" s="12">
        <v>125.92999999999999</v>
      </c>
      <c r="C1027" s="12">
        <v>22.307600000000001</v>
      </c>
    </row>
    <row r="1028" spans="1:3" x14ac:dyDescent="0.25">
      <c r="A1028" s="7" t="s">
        <v>3878</v>
      </c>
      <c r="B1028" s="12">
        <v>125.87400000000002</v>
      </c>
      <c r="C1028" s="12">
        <v>46.453499999999991</v>
      </c>
    </row>
    <row r="1029" spans="1:3" x14ac:dyDescent="0.25">
      <c r="A1029" s="7" t="s">
        <v>1498</v>
      </c>
      <c r="B1029" s="12">
        <v>125.35600000000001</v>
      </c>
      <c r="C1029" s="12">
        <v>21.326799999999999</v>
      </c>
    </row>
    <row r="1030" spans="1:3" x14ac:dyDescent="0.25">
      <c r="A1030" s="7" t="s">
        <v>1504</v>
      </c>
      <c r="B1030" s="12">
        <v>125.17200000000001</v>
      </c>
      <c r="C1030" s="12">
        <v>52.374600000000008</v>
      </c>
    </row>
    <row r="1031" spans="1:3" x14ac:dyDescent="0.25">
      <c r="A1031" s="7" t="s">
        <v>4442</v>
      </c>
      <c r="B1031" s="12">
        <v>124.99199999999999</v>
      </c>
      <c r="C1031" s="12">
        <v>24.552</v>
      </c>
    </row>
    <row r="1032" spans="1:3" x14ac:dyDescent="0.25">
      <c r="A1032" s="7" t="s">
        <v>3618</v>
      </c>
      <c r="B1032" s="12">
        <v>124.80400000000002</v>
      </c>
      <c r="C1032" s="12">
        <v>-30.440000000000033</v>
      </c>
    </row>
    <row r="1033" spans="1:3" x14ac:dyDescent="0.25">
      <c r="A1033" s="7" t="s">
        <v>3391</v>
      </c>
      <c r="B1033" s="12">
        <v>124.63</v>
      </c>
      <c r="C1033" s="12">
        <v>53.590900000000012</v>
      </c>
    </row>
    <row r="1034" spans="1:3" x14ac:dyDescent="0.25">
      <c r="A1034" s="7" t="s">
        <v>199</v>
      </c>
      <c r="B1034" s="12">
        <v>124.586</v>
      </c>
      <c r="C1034" s="12">
        <v>26.211599999999997</v>
      </c>
    </row>
    <row r="1035" spans="1:3" x14ac:dyDescent="0.25">
      <c r="A1035" s="7" t="s">
        <v>4975</v>
      </c>
      <c r="B1035" s="12">
        <v>124.28</v>
      </c>
      <c r="C1035" s="12">
        <v>-31.07</v>
      </c>
    </row>
    <row r="1036" spans="1:3" x14ac:dyDescent="0.25">
      <c r="A1036" s="7" t="s">
        <v>1471</v>
      </c>
      <c r="B1036" s="12">
        <v>123.768</v>
      </c>
      <c r="C1036" s="12">
        <v>53.632800000000003</v>
      </c>
    </row>
    <row r="1037" spans="1:3" x14ac:dyDescent="0.25">
      <c r="A1037" s="7" t="s">
        <v>559</v>
      </c>
      <c r="B1037" s="12">
        <v>123.556</v>
      </c>
      <c r="C1037" s="12">
        <v>26.860000000000007</v>
      </c>
    </row>
    <row r="1038" spans="1:3" x14ac:dyDescent="0.25">
      <c r="A1038" s="7" t="s">
        <v>526</v>
      </c>
      <c r="B1038" s="12">
        <v>123.55199999999999</v>
      </c>
      <c r="C1038" s="12">
        <v>45.143999999999998</v>
      </c>
    </row>
    <row r="1039" spans="1:3" x14ac:dyDescent="0.25">
      <c r="A1039" s="7" t="s">
        <v>2005</v>
      </c>
      <c r="B1039" s="12">
        <v>123.43100000000001</v>
      </c>
      <c r="C1039" s="12">
        <v>-26.6098</v>
      </c>
    </row>
    <row r="1040" spans="1:3" x14ac:dyDescent="0.25">
      <c r="A1040" s="7" t="s">
        <v>6407</v>
      </c>
      <c r="B1040" s="12">
        <v>123.22799999999999</v>
      </c>
      <c r="C1040" s="12">
        <v>27.383999999999993</v>
      </c>
    </row>
    <row r="1041" spans="1:3" x14ac:dyDescent="0.25">
      <c r="A1041" s="7" t="s">
        <v>4663</v>
      </c>
      <c r="B1041" s="12">
        <v>122.8</v>
      </c>
      <c r="C1041" s="12">
        <v>57.715999999999994</v>
      </c>
    </row>
    <row r="1042" spans="1:3" x14ac:dyDescent="0.25">
      <c r="A1042" s="7" t="s">
        <v>2131</v>
      </c>
      <c r="B1042" s="12">
        <v>122.12800000000003</v>
      </c>
      <c r="C1042" s="12">
        <v>16.882399999999983</v>
      </c>
    </row>
    <row r="1043" spans="1:3" x14ac:dyDescent="0.25">
      <c r="A1043" s="7" t="s">
        <v>500</v>
      </c>
      <c r="B1043" s="12">
        <v>122.00999999999999</v>
      </c>
      <c r="C1043" s="12">
        <v>37.823099999999997</v>
      </c>
    </row>
    <row r="1044" spans="1:3" x14ac:dyDescent="0.25">
      <c r="A1044" s="7" t="s">
        <v>3139</v>
      </c>
      <c r="B1044" s="12">
        <v>121.392</v>
      </c>
      <c r="C1044" s="12">
        <v>48.556799999999996</v>
      </c>
    </row>
    <row r="1045" spans="1:3" x14ac:dyDescent="0.25">
      <c r="A1045" s="7" t="s">
        <v>1343</v>
      </c>
      <c r="B1045" s="12">
        <v>120.57600000000001</v>
      </c>
      <c r="C1045" s="12">
        <v>35.167999999999999</v>
      </c>
    </row>
    <row r="1046" spans="1:3" x14ac:dyDescent="0.25">
      <c r="A1046" s="7" t="s">
        <v>3345</v>
      </c>
      <c r="B1046" s="12">
        <v>120.52800000000002</v>
      </c>
      <c r="C1046" s="12">
        <v>49.766400000000004</v>
      </c>
    </row>
    <row r="1047" spans="1:3" x14ac:dyDescent="0.25">
      <c r="A1047" s="7" t="s">
        <v>2155</v>
      </c>
      <c r="B1047" s="12">
        <v>119.83299999999998</v>
      </c>
      <c r="C1047" s="12">
        <v>-12.688200000000002</v>
      </c>
    </row>
    <row r="1048" spans="1:3" x14ac:dyDescent="0.25">
      <c r="A1048" s="7" t="s">
        <v>3506</v>
      </c>
      <c r="B1048" s="12">
        <v>119.7</v>
      </c>
      <c r="C1048" s="12">
        <v>59.85</v>
      </c>
    </row>
    <row r="1049" spans="1:3" x14ac:dyDescent="0.25">
      <c r="A1049" s="7" t="s">
        <v>1998</v>
      </c>
      <c r="B1049" s="12">
        <v>119.508</v>
      </c>
      <c r="C1049" s="12">
        <v>-20.5242</v>
      </c>
    </row>
    <row r="1050" spans="1:3" x14ac:dyDescent="0.25">
      <c r="A1050" s="7" t="s">
        <v>1989</v>
      </c>
      <c r="B1050" s="12">
        <v>118.08</v>
      </c>
      <c r="C1050" s="12">
        <v>46.567800000000005</v>
      </c>
    </row>
    <row r="1051" spans="1:3" x14ac:dyDescent="0.25">
      <c r="A1051" s="7" t="s">
        <v>2923</v>
      </c>
      <c r="B1051" s="12">
        <v>117.88200000000002</v>
      </c>
      <c r="C1051" s="12">
        <v>47.752199999999995</v>
      </c>
    </row>
    <row r="1052" spans="1:3" x14ac:dyDescent="0.25">
      <c r="A1052" s="7" t="s">
        <v>1821</v>
      </c>
      <c r="B1052" s="12">
        <v>116.91000000000001</v>
      </c>
      <c r="C1052" s="12">
        <v>3.5072999999999954</v>
      </c>
    </row>
    <row r="1053" spans="1:3" x14ac:dyDescent="0.25">
      <c r="A1053" s="7" t="s">
        <v>4711</v>
      </c>
      <c r="B1053" s="12">
        <v>116.7</v>
      </c>
      <c r="C1053" s="12">
        <v>1.166999999999998</v>
      </c>
    </row>
    <row r="1054" spans="1:3" x14ac:dyDescent="0.25">
      <c r="A1054" s="7" t="s">
        <v>5745</v>
      </c>
      <c r="B1054" s="12">
        <v>116.28</v>
      </c>
      <c r="C1054" s="12">
        <v>56.977199999999996</v>
      </c>
    </row>
    <row r="1055" spans="1:3" x14ac:dyDescent="0.25">
      <c r="A1055" s="7" t="s">
        <v>1438</v>
      </c>
      <c r="B1055" s="12">
        <v>115.9</v>
      </c>
      <c r="C1055" s="12">
        <v>30.481699999999989</v>
      </c>
    </row>
    <row r="1056" spans="1:3" x14ac:dyDescent="0.25">
      <c r="A1056" s="7" t="s">
        <v>2804</v>
      </c>
      <c r="B1056" s="12">
        <v>115.64</v>
      </c>
      <c r="C1056" s="12">
        <v>26.018999999999995</v>
      </c>
    </row>
    <row r="1057" spans="1:3" x14ac:dyDescent="0.25">
      <c r="A1057" s="7" t="s">
        <v>3596</v>
      </c>
      <c r="B1057" s="12">
        <v>115.072</v>
      </c>
      <c r="C1057" s="12">
        <v>26.982400000000002</v>
      </c>
    </row>
    <row r="1058" spans="1:3" x14ac:dyDescent="0.25">
      <c r="A1058" s="7" t="s">
        <v>1799</v>
      </c>
      <c r="B1058" s="12">
        <v>115.05199999999999</v>
      </c>
      <c r="C1058" s="12">
        <v>50.951599999999999</v>
      </c>
    </row>
    <row r="1059" spans="1:3" x14ac:dyDescent="0.25">
      <c r="A1059" s="7" t="s">
        <v>2775</v>
      </c>
      <c r="B1059" s="12">
        <v>115</v>
      </c>
      <c r="C1059" s="12">
        <v>51.749999999999993</v>
      </c>
    </row>
    <row r="1060" spans="1:3" x14ac:dyDescent="0.25">
      <c r="A1060" s="7" t="s">
        <v>1816</v>
      </c>
      <c r="B1060" s="12">
        <v>114.04800000000002</v>
      </c>
      <c r="C1060" s="12">
        <v>46.656000000000006</v>
      </c>
    </row>
    <row r="1061" spans="1:3" x14ac:dyDescent="0.25">
      <c r="A1061" s="7" t="s">
        <v>7119</v>
      </c>
      <c r="B1061" s="12">
        <v>113.76</v>
      </c>
      <c r="C1061" s="12">
        <v>44.366400000000006</v>
      </c>
    </row>
    <row r="1062" spans="1:3" x14ac:dyDescent="0.25">
      <c r="A1062" s="7" t="s">
        <v>4479</v>
      </c>
      <c r="B1062" s="12">
        <v>113.56800000000001</v>
      </c>
      <c r="C1062" s="12">
        <v>-5.6784000000000034</v>
      </c>
    </row>
    <row r="1063" spans="1:3" x14ac:dyDescent="0.25">
      <c r="A1063" s="7" t="s">
        <v>1156</v>
      </c>
      <c r="B1063" s="12">
        <v>113.52</v>
      </c>
      <c r="C1063" s="12">
        <v>45.15</v>
      </c>
    </row>
    <row r="1064" spans="1:3" x14ac:dyDescent="0.25">
      <c r="A1064" s="7" t="s">
        <v>3851</v>
      </c>
      <c r="B1064" s="12">
        <v>113.33199999999999</v>
      </c>
      <c r="C1064" s="12">
        <v>33.315699999999993</v>
      </c>
    </row>
    <row r="1065" spans="1:3" x14ac:dyDescent="0.25">
      <c r="A1065" s="7" t="s">
        <v>7205</v>
      </c>
      <c r="B1065" s="12">
        <v>112.75200000000001</v>
      </c>
      <c r="C1065" s="12">
        <v>48.729600000000005</v>
      </c>
    </row>
    <row r="1066" spans="1:3" x14ac:dyDescent="0.25">
      <c r="A1066" s="7" t="s">
        <v>690</v>
      </c>
      <c r="B1066" s="12">
        <v>111.94399999999999</v>
      </c>
      <c r="C1066" s="12">
        <v>-7.996000000000004</v>
      </c>
    </row>
    <row r="1067" spans="1:3" x14ac:dyDescent="0.25">
      <c r="A1067" s="7" t="s">
        <v>1128</v>
      </c>
      <c r="B1067" s="12">
        <v>111.86000000000001</v>
      </c>
      <c r="C1067" s="12">
        <v>5.5929999999999964</v>
      </c>
    </row>
    <row r="1068" spans="1:3" x14ac:dyDescent="0.25">
      <c r="A1068" s="7" t="s">
        <v>2864</v>
      </c>
      <c r="B1068" s="12">
        <v>111.45699999999999</v>
      </c>
      <c r="C1068" s="12">
        <v>23.813499999999994</v>
      </c>
    </row>
    <row r="1069" spans="1:3" x14ac:dyDescent="0.25">
      <c r="A1069" s="7" t="s">
        <v>4780</v>
      </c>
      <c r="B1069" s="12">
        <v>110.952</v>
      </c>
      <c r="C1069" s="12">
        <v>-8.4420000000000037</v>
      </c>
    </row>
    <row r="1070" spans="1:3" x14ac:dyDescent="0.25">
      <c r="A1070" s="7" t="s">
        <v>5533</v>
      </c>
      <c r="B1070" s="12">
        <v>110.208</v>
      </c>
      <c r="C1070" s="12">
        <v>43.279599999999995</v>
      </c>
    </row>
    <row r="1071" spans="1:3" x14ac:dyDescent="0.25">
      <c r="A1071" s="7" t="s">
        <v>2139</v>
      </c>
      <c r="B1071" s="12">
        <v>110.01599999999999</v>
      </c>
      <c r="C1071" s="12">
        <v>43.777200000000001</v>
      </c>
    </row>
    <row r="1072" spans="1:3" x14ac:dyDescent="0.25">
      <c r="A1072" s="7" t="s">
        <v>6569</v>
      </c>
      <c r="B1072" s="12">
        <v>109.92</v>
      </c>
      <c r="C1072" s="12">
        <v>53.860799999999998</v>
      </c>
    </row>
    <row r="1073" spans="1:3" x14ac:dyDescent="0.25">
      <c r="A1073" s="7" t="s">
        <v>5713</v>
      </c>
      <c r="B1073" s="12">
        <v>109.9</v>
      </c>
      <c r="C1073" s="12">
        <v>51.653000000000006</v>
      </c>
    </row>
    <row r="1074" spans="1:3" x14ac:dyDescent="0.25">
      <c r="A1074" s="7" t="s">
        <v>6113</v>
      </c>
      <c r="B1074" s="12">
        <v>109.82400000000001</v>
      </c>
      <c r="C1074" s="12">
        <v>49.420800000000007</v>
      </c>
    </row>
    <row r="1075" spans="1:3" x14ac:dyDescent="0.25">
      <c r="A1075" s="7" t="s">
        <v>311</v>
      </c>
      <c r="B1075" s="12">
        <v>109.75999999999999</v>
      </c>
      <c r="C1075" s="12">
        <v>42.806399999999996</v>
      </c>
    </row>
    <row r="1076" spans="1:3" x14ac:dyDescent="0.25">
      <c r="A1076" s="7" t="s">
        <v>2190</v>
      </c>
      <c r="B1076" s="12">
        <v>109.494</v>
      </c>
      <c r="C1076" s="12">
        <v>53.009</v>
      </c>
    </row>
    <row r="1077" spans="1:3" x14ac:dyDescent="0.25">
      <c r="A1077" s="7" t="s">
        <v>4972</v>
      </c>
      <c r="B1077" s="12">
        <v>109.44300000000001</v>
      </c>
      <c r="C1077" s="12">
        <v>34.952999999999996</v>
      </c>
    </row>
    <row r="1078" spans="1:3" x14ac:dyDescent="0.25">
      <c r="A1078" s="7" t="s">
        <v>5342</v>
      </c>
      <c r="B1078" s="12">
        <v>109.22399999999999</v>
      </c>
      <c r="C1078" s="12">
        <v>20.14739999999999</v>
      </c>
    </row>
    <row r="1079" spans="1:3" x14ac:dyDescent="0.25">
      <c r="A1079" s="7" t="s">
        <v>3955</v>
      </c>
      <c r="B1079" s="12">
        <v>108.86400000000003</v>
      </c>
      <c r="C1079" s="12">
        <v>48.211200000000005</v>
      </c>
    </row>
    <row r="1080" spans="1:3" x14ac:dyDescent="0.25">
      <c r="A1080" s="7" t="s">
        <v>4349</v>
      </c>
      <c r="B1080" s="12">
        <v>108.80800000000002</v>
      </c>
      <c r="C1080" s="12">
        <v>7.5040000000000031</v>
      </c>
    </row>
    <row r="1081" spans="1:3" x14ac:dyDescent="0.25">
      <c r="A1081" s="7" t="s">
        <v>4568</v>
      </c>
      <c r="B1081" s="12">
        <v>108.68199999999999</v>
      </c>
      <c r="C1081" s="12">
        <v>52.122999999999998</v>
      </c>
    </row>
    <row r="1082" spans="1:3" x14ac:dyDescent="0.25">
      <c r="A1082" s="7" t="s">
        <v>5952</v>
      </c>
      <c r="B1082" s="12">
        <v>108.47999999999999</v>
      </c>
      <c r="C1082" s="12">
        <v>-7.7970000000000095</v>
      </c>
    </row>
    <row r="1083" spans="1:3" x14ac:dyDescent="0.25">
      <c r="A1083" s="7" t="s">
        <v>1868</v>
      </c>
      <c r="B1083" s="12">
        <v>108.41600000000001</v>
      </c>
      <c r="C1083" s="12">
        <v>44.985599999999991</v>
      </c>
    </row>
    <row r="1084" spans="1:3" x14ac:dyDescent="0.25">
      <c r="A1084" s="7" t="s">
        <v>2169</v>
      </c>
      <c r="B1084" s="12">
        <v>107.56800000000001</v>
      </c>
      <c r="C1084" s="12">
        <v>46.915199999999999</v>
      </c>
    </row>
    <row r="1085" spans="1:3" x14ac:dyDescent="0.25">
      <c r="A1085" s="7" t="s">
        <v>1300</v>
      </c>
      <c r="B1085" s="12">
        <v>106.68</v>
      </c>
      <c r="C1085" s="12">
        <v>36.271199999999993</v>
      </c>
    </row>
    <row r="1086" spans="1:3" x14ac:dyDescent="0.25">
      <c r="A1086" s="7" t="s">
        <v>781</v>
      </c>
      <c r="B1086" s="12">
        <v>106.27200000000002</v>
      </c>
      <c r="C1086" s="12">
        <v>43.480800000000002</v>
      </c>
    </row>
    <row r="1087" spans="1:3" x14ac:dyDescent="0.25">
      <c r="A1087" s="7" t="s">
        <v>4081</v>
      </c>
      <c r="B1087" s="12">
        <v>106.02000000000002</v>
      </c>
      <c r="C1087" s="12">
        <v>-3.5339999999999971</v>
      </c>
    </row>
    <row r="1088" spans="1:3" x14ac:dyDescent="0.25">
      <c r="A1088" s="7" t="s">
        <v>4415</v>
      </c>
      <c r="B1088" s="12">
        <v>105.89399999999999</v>
      </c>
      <c r="C1088" s="12">
        <v>42.93</v>
      </c>
    </row>
    <row r="1089" spans="1:3" x14ac:dyDescent="0.25">
      <c r="A1089" s="7" t="s">
        <v>5987</v>
      </c>
      <c r="B1089" s="12">
        <v>105.672</v>
      </c>
      <c r="C1089" s="12">
        <v>40.004400000000004</v>
      </c>
    </row>
    <row r="1090" spans="1:3" x14ac:dyDescent="0.25">
      <c r="A1090" s="7" t="s">
        <v>6332</v>
      </c>
      <c r="B1090" s="12">
        <v>105.55199999999999</v>
      </c>
      <c r="C1090" s="12">
        <v>35.623799999999996</v>
      </c>
    </row>
    <row r="1091" spans="1:3" x14ac:dyDescent="0.25">
      <c r="A1091" s="7" t="s">
        <v>2308</v>
      </c>
      <c r="B1091" s="12">
        <v>104.5</v>
      </c>
      <c r="C1091" s="12">
        <v>17.875</v>
      </c>
    </row>
    <row r="1092" spans="1:3" x14ac:dyDescent="0.25">
      <c r="A1092" s="7" t="s">
        <v>1387</v>
      </c>
      <c r="B1092" s="12">
        <v>103.12</v>
      </c>
      <c r="C1092" s="12">
        <v>10.311999999999998</v>
      </c>
    </row>
    <row r="1093" spans="1:3" x14ac:dyDescent="0.25">
      <c r="A1093" s="7" t="s">
        <v>6804</v>
      </c>
      <c r="B1093" s="12">
        <v>102.85600000000001</v>
      </c>
      <c r="C1093" s="12">
        <v>43.653999999999996</v>
      </c>
    </row>
    <row r="1094" spans="1:3" x14ac:dyDescent="0.25">
      <c r="A1094" s="7" t="s">
        <v>7077</v>
      </c>
      <c r="B1094" s="12">
        <v>102.84</v>
      </c>
      <c r="C1094" s="12">
        <v>37.022400000000005</v>
      </c>
    </row>
    <row r="1095" spans="1:3" x14ac:dyDescent="0.25">
      <c r="A1095" s="7" t="s">
        <v>6558</v>
      </c>
      <c r="B1095" s="12">
        <v>102.608</v>
      </c>
      <c r="C1095" s="12">
        <v>16.324000000000005</v>
      </c>
    </row>
    <row r="1096" spans="1:3" x14ac:dyDescent="0.25">
      <c r="A1096" s="7" t="s">
        <v>5604</v>
      </c>
      <c r="B1096" s="12">
        <v>102.43199999999999</v>
      </c>
      <c r="C1096" s="12">
        <v>39.052199999999999</v>
      </c>
    </row>
    <row r="1097" spans="1:3" x14ac:dyDescent="0.25">
      <c r="A1097" s="7" t="s">
        <v>4649</v>
      </c>
      <c r="B1097" s="12">
        <v>102.34</v>
      </c>
      <c r="C1097" s="12">
        <v>47.076399999999992</v>
      </c>
    </row>
    <row r="1098" spans="1:3" x14ac:dyDescent="0.25">
      <c r="A1098" s="7" t="s">
        <v>44</v>
      </c>
      <c r="B1098" s="12">
        <v>102.33999999999999</v>
      </c>
      <c r="C1098" s="12">
        <v>44.225499999999997</v>
      </c>
    </row>
    <row r="1099" spans="1:3" x14ac:dyDescent="0.25">
      <c r="A1099" s="7" t="s">
        <v>2478</v>
      </c>
      <c r="B1099" s="12">
        <v>102.06</v>
      </c>
      <c r="C1099" s="12">
        <v>50.009399999999999</v>
      </c>
    </row>
    <row r="1100" spans="1:3" x14ac:dyDescent="0.25">
      <c r="A1100" s="7" t="s">
        <v>7046</v>
      </c>
      <c r="B1100" s="12">
        <v>101.94</v>
      </c>
      <c r="C1100" s="12">
        <v>30.581999999999987</v>
      </c>
    </row>
    <row r="1101" spans="1:3" x14ac:dyDescent="0.25">
      <c r="A1101" s="7" t="s">
        <v>452</v>
      </c>
      <c r="B1101" s="12">
        <v>101.748</v>
      </c>
      <c r="C1101" s="12">
        <v>42.11699999999999</v>
      </c>
    </row>
    <row r="1102" spans="1:3" x14ac:dyDescent="0.25">
      <c r="A1102" s="7" t="s">
        <v>7476</v>
      </c>
      <c r="B1102" s="12">
        <v>101.52000000000001</v>
      </c>
      <c r="C1102" s="12">
        <v>19.034999999999989</v>
      </c>
    </row>
    <row r="1103" spans="1:3" x14ac:dyDescent="0.25">
      <c r="A1103" s="7" t="s">
        <v>1289</v>
      </c>
      <c r="B1103" s="12">
        <v>101.38799999999999</v>
      </c>
      <c r="C1103" s="12">
        <v>29.372699999999995</v>
      </c>
    </row>
    <row r="1104" spans="1:3" x14ac:dyDescent="0.25">
      <c r="A1104" s="7" t="s">
        <v>4243</v>
      </c>
      <c r="B1104" s="12">
        <v>101.322</v>
      </c>
      <c r="C1104" s="12">
        <v>-8.5734000000000101</v>
      </c>
    </row>
    <row r="1105" spans="1:3" x14ac:dyDescent="0.25">
      <c r="A1105" s="7" t="s">
        <v>4198</v>
      </c>
      <c r="B1105" s="12">
        <v>100.62</v>
      </c>
      <c r="C1105" s="12">
        <v>38.119500000000002</v>
      </c>
    </row>
    <row r="1106" spans="1:3" x14ac:dyDescent="0.25">
      <c r="A1106" s="7" t="s">
        <v>6641</v>
      </c>
      <c r="B1106" s="12">
        <v>100.41200000000001</v>
      </c>
      <c r="C1106" s="12">
        <v>16.992800000000003</v>
      </c>
    </row>
    <row r="1107" spans="1:3" x14ac:dyDescent="0.25">
      <c r="A1107" s="7" t="s">
        <v>5176</v>
      </c>
      <c r="B1107" s="12">
        <v>100.2</v>
      </c>
      <c r="C1107" s="12">
        <v>44.622399999999992</v>
      </c>
    </row>
    <row r="1108" spans="1:3" x14ac:dyDescent="0.25">
      <c r="A1108" s="7" t="s">
        <v>1061</v>
      </c>
      <c r="B1108" s="12">
        <v>100.1</v>
      </c>
      <c r="C1108" s="12">
        <v>33.032999999999994</v>
      </c>
    </row>
    <row r="1109" spans="1:3" x14ac:dyDescent="0.25">
      <c r="A1109" s="7" t="s">
        <v>8229</v>
      </c>
      <c r="B1109" s="12">
        <v>99.9</v>
      </c>
      <c r="C1109" s="12">
        <v>46.952999999999996</v>
      </c>
    </row>
    <row r="1110" spans="1:3" x14ac:dyDescent="0.25">
      <c r="A1110" s="7" t="s">
        <v>305</v>
      </c>
      <c r="B1110" s="12">
        <v>99.88000000000001</v>
      </c>
      <c r="C1110" s="12">
        <v>39.679599999999994</v>
      </c>
    </row>
    <row r="1111" spans="1:3" x14ac:dyDescent="0.25">
      <c r="A1111" s="7" t="s">
        <v>2367</v>
      </c>
      <c r="B1111" s="12">
        <v>99.84</v>
      </c>
      <c r="C1111" s="12">
        <v>44.927999999999997</v>
      </c>
    </row>
    <row r="1112" spans="1:3" x14ac:dyDescent="0.25">
      <c r="A1112" s="7" t="s">
        <v>3734</v>
      </c>
      <c r="B1112" s="12">
        <v>99.79200000000003</v>
      </c>
      <c r="C1112" s="12">
        <v>39.139200000000002</v>
      </c>
    </row>
    <row r="1113" spans="1:3" x14ac:dyDescent="0.25">
      <c r="A1113" s="7" t="s">
        <v>2579</v>
      </c>
      <c r="B1113" s="12">
        <v>99.499999999999986</v>
      </c>
      <c r="C1113" s="12">
        <v>30.168399999999991</v>
      </c>
    </row>
    <row r="1114" spans="1:3" x14ac:dyDescent="0.25">
      <c r="A1114" s="7" t="s">
        <v>3019</v>
      </c>
      <c r="B1114" s="12">
        <v>99.28</v>
      </c>
      <c r="C1114" s="12">
        <v>12.409999999999989</v>
      </c>
    </row>
    <row r="1115" spans="1:3" x14ac:dyDescent="0.25">
      <c r="A1115" s="7" t="s">
        <v>7547</v>
      </c>
      <c r="B1115" s="12">
        <v>99.232000000000014</v>
      </c>
      <c r="C1115" s="12">
        <v>9.9231999999999978</v>
      </c>
    </row>
    <row r="1116" spans="1:3" x14ac:dyDescent="0.25">
      <c r="A1116" s="7" t="s">
        <v>192</v>
      </c>
      <c r="B1116" s="12">
        <v>99.06</v>
      </c>
      <c r="C1116" s="12">
        <v>40.766999999999996</v>
      </c>
    </row>
    <row r="1117" spans="1:3" x14ac:dyDescent="0.25">
      <c r="A1117" s="7" t="s">
        <v>4869</v>
      </c>
      <c r="B1117" s="12">
        <v>98.13600000000001</v>
      </c>
      <c r="C1117" s="12">
        <v>-78.508799999999979</v>
      </c>
    </row>
    <row r="1118" spans="1:3" x14ac:dyDescent="0.25">
      <c r="A1118" s="7" t="s">
        <v>4926</v>
      </c>
      <c r="B1118" s="12">
        <v>97.860000000000014</v>
      </c>
      <c r="C1118" s="12">
        <v>39.144000000000013</v>
      </c>
    </row>
    <row r="1119" spans="1:3" x14ac:dyDescent="0.25">
      <c r="A1119" s="7" t="s">
        <v>806</v>
      </c>
      <c r="B1119" s="12">
        <v>97.82</v>
      </c>
      <c r="C1119" s="12">
        <v>12.701999999999991</v>
      </c>
    </row>
    <row r="1120" spans="1:3" x14ac:dyDescent="0.25">
      <c r="A1120" s="7" t="s">
        <v>3692</v>
      </c>
      <c r="B1120" s="12">
        <v>97.68</v>
      </c>
      <c r="C1120" s="12">
        <v>27.350400000000004</v>
      </c>
    </row>
    <row r="1121" spans="1:3" x14ac:dyDescent="0.25">
      <c r="A1121" s="7" t="s">
        <v>320</v>
      </c>
      <c r="B1121" s="12">
        <v>97.200000000000017</v>
      </c>
      <c r="C1121" s="12">
        <v>28.187999999999995</v>
      </c>
    </row>
    <row r="1122" spans="1:3" x14ac:dyDescent="0.25">
      <c r="A1122" s="7" t="s">
        <v>4052</v>
      </c>
      <c r="B1122" s="12">
        <v>96.960000000000008</v>
      </c>
      <c r="C1122" s="12">
        <v>-29.088000000000012</v>
      </c>
    </row>
    <row r="1123" spans="1:3" x14ac:dyDescent="0.25">
      <c r="A1123" s="7" t="s">
        <v>8478</v>
      </c>
      <c r="B1123" s="12">
        <v>95.984000000000009</v>
      </c>
      <c r="C1123" s="12">
        <v>11.997999999999998</v>
      </c>
    </row>
    <row r="1124" spans="1:3" x14ac:dyDescent="0.25">
      <c r="A1124" s="7" t="s">
        <v>2426</v>
      </c>
      <c r="B1124" s="12">
        <v>95.96</v>
      </c>
      <c r="C1124" s="12">
        <v>22.070799999999991</v>
      </c>
    </row>
    <row r="1125" spans="1:3" x14ac:dyDescent="0.25">
      <c r="A1125" s="7" t="s">
        <v>2632</v>
      </c>
      <c r="B1125" s="12">
        <v>95.904000000000011</v>
      </c>
      <c r="C1125" s="12">
        <v>41.990400000000001</v>
      </c>
    </row>
    <row r="1126" spans="1:3" x14ac:dyDescent="0.25">
      <c r="A1126" s="7" t="s">
        <v>6961</v>
      </c>
      <c r="B1126" s="12">
        <v>95.904000000000011</v>
      </c>
      <c r="C1126" s="12">
        <v>32.367599999999996</v>
      </c>
    </row>
    <row r="1127" spans="1:3" x14ac:dyDescent="0.25">
      <c r="A1127" s="7" t="s">
        <v>2254</v>
      </c>
      <c r="B1127" s="12">
        <v>95.68</v>
      </c>
      <c r="C1127" s="12">
        <v>23.92</v>
      </c>
    </row>
    <row r="1128" spans="1:3" x14ac:dyDescent="0.25">
      <c r="A1128" s="7" t="s">
        <v>6862</v>
      </c>
      <c r="B1128" s="12">
        <v>95.423999999999992</v>
      </c>
      <c r="C1128" s="12">
        <v>28.400000000000006</v>
      </c>
    </row>
    <row r="1129" spans="1:3" x14ac:dyDescent="0.25">
      <c r="A1129" s="7" t="s">
        <v>5786</v>
      </c>
      <c r="B1129" s="12">
        <v>95.039999999999992</v>
      </c>
      <c r="C1129" s="12">
        <v>29.462399999999995</v>
      </c>
    </row>
    <row r="1130" spans="1:3" x14ac:dyDescent="0.25">
      <c r="A1130" s="7" t="s">
        <v>2535</v>
      </c>
      <c r="B1130" s="12">
        <v>94.72</v>
      </c>
      <c r="C1130" s="12">
        <v>33.67</v>
      </c>
    </row>
    <row r="1131" spans="1:3" x14ac:dyDescent="0.25">
      <c r="A1131" s="7" t="s">
        <v>5963</v>
      </c>
      <c r="B1131" s="12">
        <v>94.27000000000001</v>
      </c>
      <c r="C1131" s="12">
        <v>18.168400000000002</v>
      </c>
    </row>
    <row r="1132" spans="1:3" x14ac:dyDescent="0.25">
      <c r="A1132" s="7" t="s">
        <v>2411</v>
      </c>
      <c r="B1132" s="12">
        <v>94.164000000000016</v>
      </c>
      <c r="C1132" s="12">
        <v>28.497000000000003</v>
      </c>
    </row>
    <row r="1133" spans="1:3" x14ac:dyDescent="0.25">
      <c r="A1133" s="7" t="s">
        <v>4511</v>
      </c>
      <c r="B1133" s="12">
        <v>93.6</v>
      </c>
      <c r="C1133" s="12">
        <v>23.400000000000006</v>
      </c>
    </row>
    <row r="1134" spans="1:3" x14ac:dyDescent="0.25">
      <c r="A1134" s="7" t="s">
        <v>4218</v>
      </c>
      <c r="B1134" s="12">
        <v>93.52</v>
      </c>
      <c r="C1134" s="12">
        <v>34.602399999999989</v>
      </c>
    </row>
    <row r="1135" spans="1:3" x14ac:dyDescent="0.25">
      <c r="A1135" s="7" t="s">
        <v>3702</v>
      </c>
      <c r="B1135" s="12">
        <v>93.297000000000011</v>
      </c>
      <c r="C1135" s="12">
        <v>26.014199999999995</v>
      </c>
    </row>
    <row r="1136" spans="1:3" x14ac:dyDescent="0.25">
      <c r="A1136" s="7" t="s">
        <v>8084</v>
      </c>
      <c r="B1136" s="12">
        <v>93.248000000000005</v>
      </c>
      <c r="C1136" s="12">
        <v>31.4712</v>
      </c>
    </row>
    <row r="1137" spans="1:3" x14ac:dyDescent="0.25">
      <c r="A1137" s="7" t="s">
        <v>5658</v>
      </c>
      <c r="B1137" s="12">
        <v>93.15</v>
      </c>
      <c r="C1137" s="12">
        <v>44.712000000000003</v>
      </c>
    </row>
    <row r="1138" spans="1:3" x14ac:dyDescent="0.25">
      <c r="A1138" s="7" t="s">
        <v>210</v>
      </c>
      <c r="B1138" s="12">
        <v>92.628000000000014</v>
      </c>
      <c r="C1138" s="12">
        <v>22.989599999999999</v>
      </c>
    </row>
    <row r="1139" spans="1:3" x14ac:dyDescent="0.25">
      <c r="A1139" s="7" t="s">
        <v>7219</v>
      </c>
      <c r="B1139" s="12">
        <v>92.202000000000012</v>
      </c>
      <c r="C1139" s="12">
        <v>-0.83819999999999695</v>
      </c>
    </row>
    <row r="1140" spans="1:3" x14ac:dyDescent="0.25">
      <c r="A1140" s="7" t="s">
        <v>413</v>
      </c>
      <c r="B1140" s="12">
        <v>92.105999999999995</v>
      </c>
      <c r="C1140" s="12">
        <v>37.8658</v>
      </c>
    </row>
    <row r="1141" spans="1:3" x14ac:dyDescent="0.25">
      <c r="A1141" s="7" t="s">
        <v>6600</v>
      </c>
      <c r="B1141" s="12">
        <v>92.070000000000007</v>
      </c>
      <c r="C1141" s="12">
        <v>23.938200000000005</v>
      </c>
    </row>
    <row r="1142" spans="1:3" x14ac:dyDescent="0.25">
      <c r="A1142" s="7" t="s">
        <v>1248</v>
      </c>
      <c r="B1142" s="12">
        <v>92.016000000000005</v>
      </c>
      <c r="C1142" s="12">
        <v>41.472000000000008</v>
      </c>
    </row>
    <row r="1143" spans="1:3" x14ac:dyDescent="0.25">
      <c r="A1143" s="7" t="s">
        <v>3498</v>
      </c>
      <c r="B1143" s="12">
        <v>91.953999999999994</v>
      </c>
      <c r="C1143" s="12">
        <v>14.9925</v>
      </c>
    </row>
    <row r="1144" spans="1:3" x14ac:dyDescent="0.25">
      <c r="A1144" s="7" t="s">
        <v>1204</v>
      </c>
      <c r="B1144" s="12">
        <v>91.84</v>
      </c>
      <c r="C1144" s="12">
        <v>45.001600000000003</v>
      </c>
    </row>
    <row r="1145" spans="1:3" x14ac:dyDescent="0.25">
      <c r="A1145" s="7" t="s">
        <v>3065</v>
      </c>
      <c r="B1145" s="12">
        <v>91.596000000000004</v>
      </c>
      <c r="C1145" s="12">
        <v>34.303600000000003</v>
      </c>
    </row>
    <row r="1146" spans="1:3" x14ac:dyDescent="0.25">
      <c r="A1146" s="7" t="s">
        <v>8394</v>
      </c>
      <c r="B1146" s="12">
        <v>91.474999999999994</v>
      </c>
      <c r="C1146" s="12">
        <v>-1.8294999999999959</v>
      </c>
    </row>
    <row r="1147" spans="1:3" x14ac:dyDescent="0.25">
      <c r="A1147" s="7" t="s">
        <v>8067</v>
      </c>
      <c r="B1147" s="12">
        <v>91.360000000000014</v>
      </c>
      <c r="C1147" s="12">
        <v>29.691999999999993</v>
      </c>
    </row>
    <row r="1148" spans="1:3" x14ac:dyDescent="0.25">
      <c r="A1148" s="7" t="s">
        <v>5448</v>
      </c>
      <c r="B1148" s="12">
        <v>91.1</v>
      </c>
      <c r="C1148" s="12">
        <v>30.062999999999995</v>
      </c>
    </row>
    <row r="1149" spans="1:3" x14ac:dyDescent="0.25">
      <c r="A1149" s="7" t="s">
        <v>7730</v>
      </c>
      <c r="B1149" s="12">
        <v>90.882000000000005</v>
      </c>
      <c r="C1149" s="12">
        <v>-190.85220000000004</v>
      </c>
    </row>
    <row r="1150" spans="1:3" x14ac:dyDescent="0.25">
      <c r="A1150" s="7" t="s">
        <v>1692</v>
      </c>
      <c r="B1150" s="12">
        <v>90.88</v>
      </c>
      <c r="C1150" s="12">
        <v>26.355199999999996</v>
      </c>
    </row>
    <row r="1151" spans="1:3" x14ac:dyDescent="0.25">
      <c r="A1151" s="7" t="s">
        <v>4427</v>
      </c>
      <c r="B1151" s="12">
        <v>90.168000000000021</v>
      </c>
      <c r="C1151" s="12">
        <v>37.107600000000005</v>
      </c>
    </row>
    <row r="1152" spans="1:3" x14ac:dyDescent="0.25">
      <c r="A1152" s="7" t="s">
        <v>1858</v>
      </c>
      <c r="B1152" s="12">
        <v>89.855999999999995</v>
      </c>
      <c r="C1152" s="12">
        <v>21.340800000000002</v>
      </c>
    </row>
    <row r="1153" spans="1:3" x14ac:dyDescent="0.25">
      <c r="A1153" s="7" t="s">
        <v>7127</v>
      </c>
      <c r="B1153" s="12">
        <v>89.700000000000017</v>
      </c>
      <c r="C1153" s="12">
        <v>40.365000000000002</v>
      </c>
    </row>
    <row r="1154" spans="1:3" x14ac:dyDescent="0.25">
      <c r="A1154" s="7" t="s">
        <v>4499</v>
      </c>
      <c r="B1154" s="12">
        <v>89.424000000000021</v>
      </c>
      <c r="C1154" s="12">
        <v>35.510399999999997</v>
      </c>
    </row>
    <row r="1155" spans="1:3" x14ac:dyDescent="0.25">
      <c r="A1155" s="7" t="s">
        <v>1770</v>
      </c>
      <c r="B1155" s="12">
        <v>89.307999999999993</v>
      </c>
      <c r="C1155" s="12">
        <v>37.175800000000002</v>
      </c>
    </row>
    <row r="1156" spans="1:3" x14ac:dyDescent="0.25">
      <c r="A1156" s="7" t="s">
        <v>1957</v>
      </c>
      <c r="B1156" s="12">
        <v>89.14800000000001</v>
      </c>
      <c r="C1156" s="12">
        <v>38.193800000000003</v>
      </c>
    </row>
    <row r="1157" spans="1:3" x14ac:dyDescent="0.25">
      <c r="A1157" s="7" t="s">
        <v>610</v>
      </c>
      <c r="B1157" s="12">
        <v>89.082000000000008</v>
      </c>
      <c r="C1157" s="12">
        <v>39.072599999999994</v>
      </c>
    </row>
    <row r="1158" spans="1:3" x14ac:dyDescent="0.25">
      <c r="A1158" s="7" t="s">
        <v>5995</v>
      </c>
      <c r="B1158" s="12">
        <v>89.055999999999997</v>
      </c>
      <c r="C1158" s="12">
        <v>24.28799999999999</v>
      </c>
    </row>
    <row r="1159" spans="1:3" x14ac:dyDescent="0.25">
      <c r="A1159" s="7" t="s">
        <v>3107</v>
      </c>
      <c r="B1159" s="12">
        <v>88.38000000000001</v>
      </c>
      <c r="C1159" s="12">
        <v>43.306199999999997</v>
      </c>
    </row>
    <row r="1160" spans="1:3" x14ac:dyDescent="0.25">
      <c r="A1160" s="7" t="s">
        <v>2737</v>
      </c>
      <c r="B1160" s="12">
        <v>88.2</v>
      </c>
      <c r="C1160" s="12">
        <v>43.217999999999996</v>
      </c>
    </row>
    <row r="1161" spans="1:3" x14ac:dyDescent="0.25">
      <c r="A1161" s="7" t="s">
        <v>7019</v>
      </c>
      <c r="B1161" s="12">
        <v>88.11</v>
      </c>
      <c r="C1161" s="12">
        <v>39.649499999999996</v>
      </c>
    </row>
    <row r="1162" spans="1:3" x14ac:dyDescent="0.25">
      <c r="A1162" s="7" t="s">
        <v>8237</v>
      </c>
      <c r="B1162" s="12">
        <v>88.074000000000012</v>
      </c>
      <c r="C1162" s="12">
        <v>-58.71599999999998</v>
      </c>
    </row>
    <row r="1163" spans="1:3" x14ac:dyDescent="0.25">
      <c r="A1163" s="7" t="s">
        <v>4292</v>
      </c>
      <c r="B1163" s="12">
        <v>87.955999999999989</v>
      </c>
      <c r="C1163" s="12">
        <v>-31.983999999999998</v>
      </c>
    </row>
    <row r="1164" spans="1:3" x14ac:dyDescent="0.25">
      <c r="A1164" s="7" t="s">
        <v>3751</v>
      </c>
      <c r="B1164" s="12">
        <v>87.6</v>
      </c>
      <c r="C1164" s="12">
        <v>30.66</v>
      </c>
    </row>
    <row r="1165" spans="1:3" x14ac:dyDescent="0.25">
      <c r="A1165" s="7" t="s">
        <v>3121</v>
      </c>
      <c r="B1165" s="12">
        <v>86.97</v>
      </c>
      <c r="C1165" s="12">
        <v>25.221299999999989</v>
      </c>
    </row>
    <row r="1166" spans="1:3" x14ac:dyDescent="0.25">
      <c r="A1166" s="7" t="s">
        <v>5309</v>
      </c>
      <c r="B1166" s="12">
        <v>86.84</v>
      </c>
      <c r="C1166" s="12">
        <v>38.209599999999995</v>
      </c>
    </row>
    <row r="1167" spans="1:3" x14ac:dyDescent="0.25">
      <c r="A1167" s="7" t="s">
        <v>3826</v>
      </c>
      <c r="B1167" s="12">
        <v>86.83</v>
      </c>
      <c r="C1167" s="12">
        <v>15.538</v>
      </c>
    </row>
    <row r="1168" spans="1:3" x14ac:dyDescent="0.25">
      <c r="A1168" s="7" t="s">
        <v>710</v>
      </c>
      <c r="B1168" s="12">
        <v>86.350000000000009</v>
      </c>
      <c r="C1168" s="12">
        <v>-17.269999999999985</v>
      </c>
    </row>
    <row r="1169" spans="1:3" x14ac:dyDescent="0.25">
      <c r="A1169" s="7" t="s">
        <v>281</v>
      </c>
      <c r="B1169" s="12">
        <v>86.112000000000009</v>
      </c>
      <c r="C1169" s="12">
        <v>40.365000000000002</v>
      </c>
    </row>
    <row r="1170" spans="1:3" x14ac:dyDescent="0.25">
      <c r="A1170" s="7" t="s">
        <v>1655</v>
      </c>
      <c r="B1170" s="12">
        <v>85.567999999999998</v>
      </c>
      <c r="C1170" s="12">
        <v>38.811199999999999</v>
      </c>
    </row>
    <row r="1171" spans="1:3" x14ac:dyDescent="0.25">
      <c r="A1171" s="7" t="s">
        <v>1925</v>
      </c>
      <c r="B1171" s="12">
        <v>85.536000000000001</v>
      </c>
      <c r="C1171" s="12">
        <v>34.992000000000004</v>
      </c>
    </row>
    <row r="1172" spans="1:3" x14ac:dyDescent="0.25">
      <c r="A1172" s="7" t="s">
        <v>6186</v>
      </c>
      <c r="B1172" s="12">
        <v>85.344000000000008</v>
      </c>
      <c r="C1172" s="12">
        <v>11.734799999999993</v>
      </c>
    </row>
    <row r="1173" spans="1:3" x14ac:dyDescent="0.25">
      <c r="A1173" s="7" t="s">
        <v>6948</v>
      </c>
      <c r="B1173" s="12">
        <v>85.25500000000001</v>
      </c>
      <c r="C1173" s="12">
        <v>8.6699999999999964</v>
      </c>
    </row>
    <row r="1174" spans="1:3" x14ac:dyDescent="0.25">
      <c r="A1174" s="7" t="s">
        <v>1406</v>
      </c>
      <c r="B1174" s="12">
        <v>85.204000000000008</v>
      </c>
      <c r="C1174" s="12">
        <v>39.558999999999997</v>
      </c>
    </row>
    <row r="1175" spans="1:3" x14ac:dyDescent="0.25">
      <c r="A1175" s="7" t="s">
        <v>892</v>
      </c>
      <c r="B1175" s="12">
        <v>84.84</v>
      </c>
      <c r="C1175" s="12">
        <v>22.058400000000006</v>
      </c>
    </row>
    <row r="1176" spans="1:3" x14ac:dyDescent="0.25">
      <c r="A1176" s="7" t="s">
        <v>2595</v>
      </c>
      <c r="B1176" s="12">
        <v>84.240000000000009</v>
      </c>
      <c r="C1176" s="12">
        <v>37.065600000000003</v>
      </c>
    </row>
    <row r="1177" spans="1:3" x14ac:dyDescent="0.25">
      <c r="A1177" s="7" t="s">
        <v>4325</v>
      </c>
      <c r="B1177" s="12">
        <v>84.240000000000009</v>
      </c>
      <c r="C1177" s="12">
        <v>33.695999999999998</v>
      </c>
    </row>
    <row r="1178" spans="1:3" x14ac:dyDescent="0.25">
      <c r="A1178" s="7" t="s">
        <v>7002</v>
      </c>
      <c r="B1178" s="12">
        <v>84.240000000000009</v>
      </c>
      <c r="C1178" s="12">
        <v>40.435200000000009</v>
      </c>
    </row>
    <row r="1179" spans="1:3" x14ac:dyDescent="0.25">
      <c r="A1179" s="7" t="s">
        <v>2719</v>
      </c>
      <c r="B1179" s="12">
        <v>84.240000000000009</v>
      </c>
      <c r="C1179" s="12">
        <v>40.435200000000002</v>
      </c>
    </row>
    <row r="1180" spans="1:3" x14ac:dyDescent="0.25">
      <c r="A1180" s="7" t="s">
        <v>1544</v>
      </c>
      <c r="B1180" s="12">
        <v>83.944000000000003</v>
      </c>
      <c r="C1180" s="12">
        <v>6.2957999999999954</v>
      </c>
    </row>
    <row r="1181" spans="1:3" x14ac:dyDescent="0.25">
      <c r="A1181" s="7" t="s">
        <v>2748</v>
      </c>
      <c r="B1181" s="12">
        <v>83.920000000000016</v>
      </c>
      <c r="C1181" s="12">
        <v>-1.0490000000000022</v>
      </c>
    </row>
    <row r="1182" spans="1:3" x14ac:dyDescent="0.25">
      <c r="A1182" s="7" t="s">
        <v>1208</v>
      </c>
      <c r="B1182" s="12">
        <v>82.944000000000017</v>
      </c>
      <c r="C1182" s="12">
        <v>35.769599999999997</v>
      </c>
    </row>
    <row r="1183" spans="1:3" x14ac:dyDescent="0.25">
      <c r="A1183" s="7" t="s">
        <v>1674</v>
      </c>
      <c r="B1183" s="12">
        <v>82.936000000000007</v>
      </c>
      <c r="C1183" s="12">
        <v>22.807399999999998</v>
      </c>
    </row>
    <row r="1184" spans="1:3" x14ac:dyDescent="0.25">
      <c r="A1184" s="7" t="s">
        <v>7312</v>
      </c>
      <c r="B1184" s="12">
        <v>82.656000000000006</v>
      </c>
      <c r="C1184" s="12">
        <v>30.996000000000002</v>
      </c>
    </row>
    <row r="1185" spans="1:3" x14ac:dyDescent="0.25">
      <c r="A1185" s="7" t="s">
        <v>570</v>
      </c>
      <c r="B1185" s="12">
        <v>82.343999999999994</v>
      </c>
      <c r="C1185" s="12">
        <v>32.236799999999995</v>
      </c>
    </row>
    <row r="1186" spans="1:3" x14ac:dyDescent="0.25">
      <c r="A1186" s="7" t="s">
        <v>3303</v>
      </c>
      <c r="B1186" s="12">
        <v>81.671999999999997</v>
      </c>
      <c r="C1186" s="12">
        <v>-0.19680000000000941</v>
      </c>
    </row>
    <row r="1187" spans="1:3" x14ac:dyDescent="0.25">
      <c r="A1187" s="7" t="s">
        <v>5814</v>
      </c>
      <c r="B1187" s="12">
        <v>81.179999999999993</v>
      </c>
      <c r="C1187" s="12">
        <v>34.243199999999995</v>
      </c>
    </row>
    <row r="1188" spans="1:3" x14ac:dyDescent="0.25">
      <c r="A1188" s="7" t="s">
        <v>742</v>
      </c>
      <c r="B1188" s="12">
        <v>80.94</v>
      </c>
      <c r="C1188" s="12">
        <v>33.185400000000001</v>
      </c>
    </row>
    <row r="1189" spans="1:3" x14ac:dyDescent="0.25">
      <c r="A1189" s="7" t="s">
        <v>1536</v>
      </c>
      <c r="B1189" s="12">
        <v>80.920000000000016</v>
      </c>
      <c r="C1189" s="12">
        <v>33.755200000000002</v>
      </c>
    </row>
    <row r="1190" spans="1:3" x14ac:dyDescent="0.25">
      <c r="A1190" s="7" t="s">
        <v>7022</v>
      </c>
      <c r="B1190" s="12">
        <v>80.64</v>
      </c>
      <c r="C1190" s="12">
        <v>29.609999999999996</v>
      </c>
    </row>
    <row r="1191" spans="1:3" x14ac:dyDescent="0.25">
      <c r="A1191" s="7" t="s">
        <v>2872</v>
      </c>
      <c r="B1191" s="12">
        <v>78.75200000000001</v>
      </c>
      <c r="C1191" s="12">
        <v>21.014799999999994</v>
      </c>
    </row>
    <row r="1192" spans="1:3" x14ac:dyDescent="0.25">
      <c r="A1192" s="7" t="s">
        <v>2288</v>
      </c>
      <c r="B1192" s="12">
        <v>78.570000000000007</v>
      </c>
      <c r="C1192" s="12">
        <v>9.428399999999991</v>
      </c>
    </row>
    <row r="1193" spans="1:3" x14ac:dyDescent="0.25">
      <c r="A1193" s="7" t="s">
        <v>7490</v>
      </c>
      <c r="B1193" s="12">
        <v>78.153999999999996</v>
      </c>
      <c r="C1193" s="12">
        <v>-5.4368000000000016</v>
      </c>
    </row>
    <row r="1194" spans="1:3" x14ac:dyDescent="0.25">
      <c r="A1194" s="7" t="s">
        <v>3996</v>
      </c>
      <c r="B1194" s="12">
        <v>77.870000000000019</v>
      </c>
      <c r="C1194" s="12">
        <v>-15.573999999999991</v>
      </c>
    </row>
    <row r="1195" spans="1:3" x14ac:dyDescent="0.25">
      <c r="A1195" s="7" t="s">
        <v>1964</v>
      </c>
      <c r="B1195" s="12">
        <v>77.87</v>
      </c>
      <c r="C1195" s="12">
        <v>22.582299999999996</v>
      </c>
    </row>
    <row r="1196" spans="1:3" x14ac:dyDescent="0.25">
      <c r="A1196" s="7" t="s">
        <v>2962</v>
      </c>
      <c r="B1196" s="12">
        <v>77.760000000000005</v>
      </c>
      <c r="C1196" s="12">
        <v>37.324800000000003</v>
      </c>
    </row>
    <row r="1197" spans="1:3" x14ac:dyDescent="0.25">
      <c r="A1197" s="7" t="s">
        <v>2768</v>
      </c>
      <c r="B1197" s="12">
        <v>77.480000000000018</v>
      </c>
      <c r="C1197" s="12">
        <v>24.212499999999999</v>
      </c>
    </row>
    <row r="1198" spans="1:3" x14ac:dyDescent="0.25">
      <c r="A1198" s="7" t="s">
        <v>2721</v>
      </c>
      <c r="B1198" s="12">
        <v>77.451999999999998</v>
      </c>
      <c r="C1198" s="12">
        <v>36.1828</v>
      </c>
    </row>
    <row r="1199" spans="1:3" x14ac:dyDescent="0.25">
      <c r="A1199" s="7" t="s">
        <v>327</v>
      </c>
      <c r="B1199" s="12">
        <v>77.212000000000003</v>
      </c>
      <c r="C1199" s="12">
        <v>16.039400000000001</v>
      </c>
    </row>
    <row r="1200" spans="1:3" x14ac:dyDescent="0.25">
      <c r="A1200" s="7" t="s">
        <v>1776</v>
      </c>
      <c r="B1200" s="12">
        <v>76.967999999999989</v>
      </c>
      <c r="C1200" s="12">
        <v>-21.166200000000007</v>
      </c>
    </row>
    <row r="1201" spans="1:3" x14ac:dyDescent="0.25">
      <c r="A1201" s="7" t="s">
        <v>3754</v>
      </c>
      <c r="B1201" s="12">
        <v>76.912000000000006</v>
      </c>
      <c r="C1201" s="12">
        <v>12.236000000000001</v>
      </c>
    </row>
    <row r="1202" spans="1:3" x14ac:dyDescent="0.25">
      <c r="A1202" s="7" t="s">
        <v>5811</v>
      </c>
      <c r="B1202" s="12">
        <v>76.896000000000001</v>
      </c>
      <c r="C1202" s="12">
        <v>11.534399999999991</v>
      </c>
    </row>
    <row r="1203" spans="1:3" x14ac:dyDescent="0.25">
      <c r="A1203" s="7" t="s">
        <v>464</v>
      </c>
      <c r="B1203" s="12">
        <v>76.596000000000004</v>
      </c>
      <c r="C1203" s="12">
        <v>-11.882200000000005</v>
      </c>
    </row>
    <row r="1204" spans="1:3" x14ac:dyDescent="0.25">
      <c r="A1204" s="7" t="s">
        <v>272</v>
      </c>
      <c r="B1204" s="12">
        <v>76.163999999999987</v>
      </c>
      <c r="C1204" s="12">
        <v>28.157599999999995</v>
      </c>
    </row>
    <row r="1205" spans="1:3" x14ac:dyDescent="0.25">
      <c r="A1205" s="7" t="s">
        <v>4994</v>
      </c>
      <c r="B1205" s="12">
        <v>75.960000000000008</v>
      </c>
      <c r="C1205" s="12">
        <v>-17.660699999999999</v>
      </c>
    </row>
    <row r="1206" spans="1:3" x14ac:dyDescent="0.25">
      <c r="A1206" s="7" t="s">
        <v>2084</v>
      </c>
      <c r="B1206" s="12">
        <v>75.919999999999987</v>
      </c>
      <c r="C1206" s="12">
        <v>19.739199999999997</v>
      </c>
    </row>
    <row r="1207" spans="1:3" x14ac:dyDescent="0.25">
      <c r="A1207" s="7" t="s">
        <v>1929</v>
      </c>
      <c r="B1207" s="12">
        <v>75.455999999999989</v>
      </c>
      <c r="C1207" s="12">
        <v>32.860799999999998</v>
      </c>
    </row>
    <row r="1208" spans="1:3" x14ac:dyDescent="0.25">
      <c r="A1208" s="7" t="s">
        <v>2897</v>
      </c>
      <c r="B1208" s="12">
        <v>75.348000000000013</v>
      </c>
      <c r="C1208" s="12">
        <v>20.092799999999997</v>
      </c>
    </row>
    <row r="1209" spans="1:3" x14ac:dyDescent="0.25">
      <c r="A1209" s="7" t="s">
        <v>1447</v>
      </c>
      <c r="B1209" s="12">
        <v>75.348000000000013</v>
      </c>
      <c r="C1209" s="12">
        <v>30.139199999999999</v>
      </c>
    </row>
    <row r="1210" spans="1:3" x14ac:dyDescent="0.25">
      <c r="A1210" s="7" t="s">
        <v>3097</v>
      </c>
      <c r="B1210" s="12">
        <v>75.328000000000003</v>
      </c>
      <c r="C1210" s="12">
        <v>28.24799999999999</v>
      </c>
    </row>
    <row r="1211" spans="1:3" x14ac:dyDescent="0.25">
      <c r="A1211" s="7" t="s">
        <v>4731</v>
      </c>
      <c r="B1211" s="12">
        <v>75.179999999999993</v>
      </c>
      <c r="C1211" s="12">
        <v>35.334599999999995</v>
      </c>
    </row>
    <row r="1212" spans="1:3" x14ac:dyDescent="0.25">
      <c r="A1212" s="7" t="s">
        <v>1529</v>
      </c>
      <c r="B1212" s="12">
        <v>74.88</v>
      </c>
      <c r="C1212" s="12">
        <v>14.040000000000001</v>
      </c>
    </row>
    <row r="1213" spans="1:3" x14ac:dyDescent="0.25">
      <c r="A1213" s="7" t="s">
        <v>3943</v>
      </c>
      <c r="B1213" s="12">
        <v>74.86</v>
      </c>
      <c r="C1213" s="12">
        <v>26.004000000000001</v>
      </c>
    </row>
    <row r="1214" spans="1:3" x14ac:dyDescent="0.25">
      <c r="A1214" s="7" t="s">
        <v>2714</v>
      </c>
      <c r="B1214" s="12">
        <v>73.926000000000002</v>
      </c>
      <c r="C1214" s="12">
        <v>-7.3925999999999981</v>
      </c>
    </row>
    <row r="1215" spans="1:3" x14ac:dyDescent="0.25">
      <c r="A1215" s="7" t="s">
        <v>250</v>
      </c>
      <c r="B1215" s="12">
        <v>73.866000000000014</v>
      </c>
      <c r="C1215" s="12">
        <v>7.5760000000000041</v>
      </c>
    </row>
    <row r="1216" spans="1:3" x14ac:dyDescent="0.25">
      <c r="A1216" s="7" t="s">
        <v>4402</v>
      </c>
      <c r="B1216" s="12">
        <v>73.77600000000001</v>
      </c>
      <c r="C1216" s="12">
        <v>16.536000000000001</v>
      </c>
    </row>
    <row r="1217" spans="1:3" x14ac:dyDescent="0.25">
      <c r="A1217" s="7" t="s">
        <v>1554</v>
      </c>
      <c r="B1217" s="12">
        <v>73.260000000000005</v>
      </c>
      <c r="C1217" s="12">
        <v>29.304000000000002</v>
      </c>
    </row>
    <row r="1218" spans="1:3" x14ac:dyDescent="0.25">
      <c r="A1218" s="7" t="s">
        <v>1136</v>
      </c>
      <c r="B1218" s="12">
        <v>73.254999999999995</v>
      </c>
      <c r="C1218" s="12">
        <v>18.654999999999998</v>
      </c>
    </row>
    <row r="1219" spans="1:3" x14ac:dyDescent="0.25">
      <c r="A1219" s="7" t="s">
        <v>7724</v>
      </c>
      <c r="B1219" s="12">
        <v>72.900000000000006</v>
      </c>
      <c r="C1219" s="12">
        <v>26.973000000000003</v>
      </c>
    </row>
    <row r="1220" spans="1:3" x14ac:dyDescent="0.25">
      <c r="A1220" s="7" t="s">
        <v>1994</v>
      </c>
      <c r="B1220" s="12">
        <v>72.576000000000008</v>
      </c>
      <c r="C1220" s="12">
        <v>28.7712</v>
      </c>
    </row>
    <row r="1221" spans="1:3" x14ac:dyDescent="0.25">
      <c r="A1221" s="7" t="s">
        <v>3085</v>
      </c>
      <c r="B1221" s="12">
        <v>72.576000000000008</v>
      </c>
      <c r="C1221" s="12">
        <v>28.7712</v>
      </c>
    </row>
    <row r="1222" spans="1:3" x14ac:dyDescent="0.25">
      <c r="A1222" s="7" t="s">
        <v>4312</v>
      </c>
      <c r="B1222" s="12">
        <v>72.540000000000006</v>
      </c>
      <c r="C1222" s="12">
        <v>9.7649999999999935</v>
      </c>
    </row>
    <row r="1223" spans="1:3" x14ac:dyDescent="0.25">
      <c r="A1223" s="7" t="s">
        <v>2417</v>
      </c>
      <c r="B1223" s="12">
        <v>72.52</v>
      </c>
      <c r="C1223" s="12">
        <v>29.784999999999993</v>
      </c>
    </row>
    <row r="1224" spans="1:3" x14ac:dyDescent="0.25">
      <c r="A1224" s="7" t="s">
        <v>7523</v>
      </c>
      <c r="B1224" s="12">
        <v>71.92</v>
      </c>
      <c r="C1224" s="12">
        <v>20.856799999999993</v>
      </c>
    </row>
    <row r="1225" spans="1:3" x14ac:dyDescent="0.25">
      <c r="A1225" s="7" t="s">
        <v>2393</v>
      </c>
      <c r="B1225" s="12">
        <v>71.819999999999993</v>
      </c>
      <c r="C1225" s="12">
        <v>30.995999999999995</v>
      </c>
    </row>
    <row r="1226" spans="1:3" x14ac:dyDescent="0.25">
      <c r="A1226" s="7" t="s">
        <v>1720</v>
      </c>
      <c r="B1226" s="12">
        <v>71.599999999999994</v>
      </c>
      <c r="C1226" s="12">
        <v>35.799999999999997</v>
      </c>
    </row>
    <row r="1227" spans="1:3" x14ac:dyDescent="0.25">
      <c r="A1227" s="7" t="s">
        <v>2336</v>
      </c>
      <c r="B1227" s="12">
        <v>71.253999999999991</v>
      </c>
      <c r="C1227" s="12">
        <v>-89.842000000000027</v>
      </c>
    </row>
    <row r="1228" spans="1:3" x14ac:dyDescent="0.25">
      <c r="A1228" s="7" t="s">
        <v>4878</v>
      </c>
      <c r="B1228" s="12">
        <v>71</v>
      </c>
      <c r="C1228" s="12">
        <v>24.99199999999999</v>
      </c>
    </row>
    <row r="1229" spans="1:3" x14ac:dyDescent="0.25">
      <c r="A1229" s="7" t="s">
        <v>4520</v>
      </c>
      <c r="B1229" s="12">
        <v>70.930000000000007</v>
      </c>
      <c r="C1229" s="12">
        <v>6.7469999999999999</v>
      </c>
    </row>
    <row r="1230" spans="1:3" x14ac:dyDescent="0.25">
      <c r="A1230" s="7" t="s">
        <v>6149</v>
      </c>
      <c r="B1230" s="12">
        <v>70.335999999999999</v>
      </c>
      <c r="C1230" s="12">
        <v>16.704800000000002</v>
      </c>
    </row>
    <row r="1231" spans="1:3" x14ac:dyDescent="0.25">
      <c r="A1231" s="7" t="s">
        <v>1579</v>
      </c>
      <c r="B1231" s="12">
        <v>70.210000000000008</v>
      </c>
      <c r="C1231" s="12">
        <v>27.836199999999998</v>
      </c>
    </row>
    <row r="1232" spans="1:3" x14ac:dyDescent="0.25">
      <c r="A1232" s="7" t="s">
        <v>5767</v>
      </c>
      <c r="B1232" s="12">
        <v>70.192000000000007</v>
      </c>
      <c r="C1232" s="12">
        <v>31.629200000000001</v>
      </c>
    </row>
    <row r="1233" spans="1:3" x14ac:dyDescent="0.25">
      <c r="A1233" s="7" t="s">
        <v>5537</v>
      </c>
      <c r="B1233" s="12">
        <v>69.984000000000009</v>
      </c>
      <c r="C1233" s="12">
        <v>30.3264</v>
      </c>
    </row>
    <row r="1234" spans="1:3" x14ac:dyDescent="0.25">
      <c r="A1234" s="7" t="s">
        <v>2447</v>
      </c>
      <c r="B1234" s="12">
        <v>69.984000000000009</v>
      </c>
      <c r="C1234" s="12">
        <v>29.548800000000004</v>
      </c>
    </row>
    <row r="1235" spans="1:3" x14ac:dyDescent="0.25">
      <c r="A1235" s="7" t="s">
        <v>638</v>
      </c>
      <c r="B1235" s="12">
        <v>69.938000000000002</v>
      </c>
      <c r="C1235" s="12">
        <v>28.582099999999997</v>
      </c>
    </row>
    <row r="1236" spans="1:3" x14ac:dyDescent="0.25">
      <c r="A1236" s="7" t="s">
        <v>3382</v>
      </c>
      <c r="B1236" s="12">
        <v>69.929999999999993</v>
      </c>
      <c r="C1236" s="12">
        <v>32.256</v>
      </c>
    </row>
    <row r="1237" spans="1:3" x14ac:dyDescent="0.25">
      <c r="A1237" s="7" t="s">
        <v>1955</v>
      </c>
      <c r="B1237" s="12">
        <v>69.720000000000013</v>
      </c>
      <c r="C1237" s="12">
        <v>26.692799999999998</v>
      </c>
    </row>
    <row r="1238" spans="1:3" x14ac:dyDescent="0.25">
      <c r="A1238" s="7" t="s">
        <v>2434</v>
      </c>
      <c r="B1238" s="12">
        <v>69.695999999999998</v>
      </c>
      <c r="C1238" s="12">
        <v>5.2271999999999998</v>
      </c>
    </row>
    <row r="1239" spans="1:3" x14ac:dyDescent="0.25">
      <c r="A1239" s="7" t="s">
        <v>1394</v>
      </c>
      <c r="B1239" s="12">
        <v>69.677999999999997</v>
      </c>
      <c r="C1239" s="12">
        <v>-19.908000000000001</v>
      </c>
    </row>
    <row r="1240" spans="1:3" x14ac:dyDescent="0.25">
      <c r="A1240" s="7" t="s">
        <v>6954</v>
      </c>
      <c r="B1240" s="12">
        <v>69.608000000000004</v>
      </c>
      <c r="C1240" s="12">
        <v>32.7712</v>
      </c>
    </row>
    <row r="1241" spans="1:3" x14ac:dyDescent="0.25">
      <c r="A1241" s="7" t="s">
        <v>4884</v>
      </c>
      <c r="B1241" s="12">
        <v>69.509999999999991</v>
      </c>
      <c r="C1241" s="12">
        <v>13.107599999999991</v>
      </c>
    </row>
    <row r="1242" spans="1:3" x14ac:dyDescent="0.25">
      <c r="A1242" s="7" t="s">
        <v>6281</v>
      </c>
      <c r="B1242" s="12">
        <v>69.3</v>
      </c>
      <c r="C1242" s="12">
        <v>31.877999999999997</v>
      </c>
    </row>
    <row r="1243" spans="1:3" x14ac:dyDescent="0.25">
      <c r="A1243" s="7" t="s">
        <v>3584</v>
      </c>
      <c r="B1243" s="12">
        <v>69.16</v>
      </c>
      <c r="C1243" s="12">
        <v>20.056399999999996</v>
      </c>
    </row>
    <row r="1244" spans="1:3" x14ac:dyDescent="0.25">
      <c r="A1244" s="7" t="s">
        <v>484</v>
      </c>
      <c r="B1244" s="12">
        <v>69.080000000000013</v>
      </c>
      <c r="C1244" s="12">
        <v>21.728800000000003</v>
      </c>
    </row>
    <row r="1245" spans="1:3" x14ac:dyDescent="0.25">
      <c r="A1245" s="7" t="s">
        <v>3037</v>
      </c>
      <c r="B1245" s="12">
        <v>68.921999999999997</v>
      </c>
      <c r="C1245" s="12">
        <v>19.035600000000002</v>
      </c>
    </row>
    <row r="1246" spans="1:3" x14ac:dyDescent="0.25">
      <c r="A1246" s="7" t="s">
        <v>5708</v>
      </c>
      <c r="B1246" s="12">
        <v>68.911999999999992</v>
      </c>
      <c r="C1246" s="12">
        <v>20.3232</v>
      </c>
    </row>
    <row r="1247" spans="1:3" x14ac:dyDescent="0.25">
      <c r="A1247" s="7" t="s">
        <v>1783</v>
      </c>
      <c r="B1247" s="12">
        <v>68.456000000000003</v>
      </c>
      <c r="C1247" s="12">
        <v>18.546799999999998</v>
      </c>
    </row>
    <row r="1248" spans="1:3" x14ac:dyDescent="0.25">
      <c r="A1248" s="7" t="s">
        <v>3173</v>
      </c>
      <c r="B1248" s="12">
        <v>68.352000000000004</v>
      </c>
      <c r="C1248" s="12">
        <v>14.524800000000003</v>
      </c>
    </row>
    <row r="1249" spans="1:3" x14ac:dyDescent="0.25">
      <c r="A1249" s="7" t="s">
        <v>4206</v>
      </c>
      <c r="B1249" s="12">
        <v>68.292000000000002</v>
      </c>
      <c r="C1249" s="12">
        <v>28.834399999999995</v>
      </c>
    </row>
    <row r="1250" spans="1:3" x14ac:dyDescent="0.25">
      <c r="A1250" s="7" t="s">
        <v>5722</v>
      </c>
      <c r="B1250" s="12">
        <v>68.171999999999997</v>
      </c>
      <c r="C1250" s="12">
        <v>31.574400000000004</v>
      </c>
    </row>
    <row r="1251" spans="1:3" x14ac:dyDescent="0.25">
      <c r="A1251" s="7" t="s">
        <v>2998</v>
      </c>
      <c r="B1251" s="12">
        <v>68.11</v>
      </c>
      <c r="C1251" s="12">
        <v>26.0625</v>
      </c>
    </row>
    <row r="1252" spans="1:3" x14ac:dyDescent="0.25">
      <c r="A1252" s="7" t="s">
        <v>4065</v>
      </c>
      <c r="B1252" s="12">
        <v>67.896000000000001</v>
      </c>
      <c r="C1252" s="12">
        <v>24.674399999999999</v>
      </c>
    </row>
    <row r="1253" spans="1:3" x14ac:dyDescent="0.25">
      <c r="A1253" s="7" t="s">
        <v>366</v>
      </c>
      <c r="B1253" s="12">
        <v>67.760000000000005</v>
      </c>
      <c r="C1253" s="12">
        <v>32.524799999999999</v>
      </c>
    </row>
    <row r="1254" spans="1:3" x14ac:dyDescent="0.25">
      <c r="A1254" s="7" t="s">
        <v>357</v>
      </c>
      <c r="B1254" s="12">
        <v>67.391999999999996</v>
      </c>
      <c r="C1254" s="12">
        <v>19.007999999999999</v>
      </c>
    </row>
    <row r="1255" spans="1:3" x14ac:dyDescent="0.25">
      <c r="A1255" s="7" t="s">
        <v>1516</v>
      </c>
      <c r="B1255" s="12">
        <v>67.260000000000005</v>
      </c>
      <c r="C1255" s="12">
        <v>20.177999999999997</v>
      </c>
    </row>
    <row r="1256" spans="1:3" x14ac:dyDescent="0.25">
      <c r="A1256" s="7" t="s">
        <v>5808</v>
      </c>
      <c r="B1256" s="12">
        <v>67.150000000000006</v>
      </c>
      <c r="C1256" s="12">
        <v>16.787500000000001</v>
      </c>
    </row>
    <row r="1257" spans="1:3" x14ac:dyDescent="0.25">
      <c r="A1257" s="7" t="s">
        <v>6344</v>
      </c>
      <c r="B1257" s="12">
        <v>66.95</v>
      </c>
      <c r="C1257" s="12">
        <v>18.492499999999996</v>
      </c>
    </row>
    <row r="1258" spans="1:3" x14ac:dyDescent="0.25">
      <c r="A1258" s="7" t="s">
        <v>2780</v>
      </c>
      <c r="B1258" s="12">
        <v>66.88</v>
      </c>
      <c r="C1258" s="12">
        <v>18.726399999999998</v>
      </c>
    </row>
    <row r="1259" spans="1:3" x14ac:dyDescent="0.25">
      <c r="A1259" s="7" t="s">
        <v>2516</v>
      </c>
      <c r="B1259" s="12">
        <v>66.816000000000003</v>
      </c>
      <c r="C1259" s="12">
        <v>-40.298399999999987</v>
      </c>
    </row>
    <row r="1260" spans="1:3" x14ac:dyDescent="0.25">
      <c r="A1260" s="7" t="s">
        <v>3613</v>
      </c>
      <c r="B1260" s="12">
        <v>66.8</v>
      </c>
      <c r="C1260" s="12">
        <v>32.064</v>
      </c>
    </row>
    <row r="1261" spans="1:3" x14ac:dyDescent="0.25">
      <c r="A1261" s="7" t="s">
        <v>3695</v>
      </c>
      <c r="B1261" s="12">
        <v>66.600000000000009</v>
      </c>
      <c r="C1261" s="12">
        <v>-78.254999999999981</v>
      </c>
    </row>
    <row r="1262" spans="1:3" x14ac:dyDescent="0.25">
      <c r="A1262" s="7" t="s">
        <v>3224</v>
      </c>
      <c r="B1262" s="12">
        <v>66.56</v>
      </c>
      <c r="C1262" s="12">
        <v>18.511999999999997</v>
      </c>
    </row>
    <row r="1263" spans="1:3" x14ac:dyDescent="0.25">
      <c r="A1263" s="7" t="s">
        <v>3023</v>
      </c>
      <c r="B1263" s="12">
        <v>66.408999999999992</v>
      </c>
      <c r="C1263" s="12">
        <v>-13.281800000000008</v>
      </c>
    </row>
    <row r="1264" spans="1:3" x14ac:dyDescent="0.25">
      <c r="A1264" s="7" t="s">
        <v>6974</v>
      </c>
      <c r="B1264" s="12">
        <v>66.080000000000013</v>
      </c>
      <c r="C1264" s="12">
        <v>15.5288</v>
      </c>
    </row>
    <row r="1265" spans="1:3" x14ac:dyDescent="0.25">
      <c r="A1265" s="7" t="s">
        <v>4191</v>
      </c>
      <c r="B1265" s="12">
        <v>65.67</v>
      </c>
      <c r="C1265" s="12">
        <v>12.934999999999999</v>
      </c>
    </row>
    <row r="1266" spans="1:3" x14ac:dyDescent="0.25">
      <c r="A1266" s="7" t="s">
        <v>3938</v>
      </c>
      <c r="B1266" s="12">
        <v>65.52000000000001</v>
      </c>
      <c r="C1266" s="12">
        <v>26.935999999999993</v>
      </c>
    </row>
    <row r="1267" spans="1:3" x14ac:dyDescent="0.25">
      <c r="A1267" s="7" t="s">
        <v>353</v>
      </c>
      <c r="B1267" s="12">
        <v>65.463999999999999</v>
      </c>
      <c r="C1267" s="12">
        <v>30.727999999999998</v>
      </c>
    </row>
    <row r="1268" spans="1:3" x14ac:dyDescent="0.25">
      <c r="A1268" s="7" t="s">
        <v>979</v>
      </c>
      <c r="B1268" s="12">
        <v>64.971999999999994</v>
      </c>
      <c r="C1268" s="12">
        <v>12.994400000000001</v>
      </c>
    </row>
    <row r="1269" spans="1:3" x14ac:dyDescent="0.25">
      <c r="A1269" s="7" t="s">
        <v>5294</v>
      </c>
      <c r="B1269" s="12">
        <v>64.812000000000012</v>
      </c>
      <c r="C1269" s="12">
        <v>12.176799999999997</v>
      </c>
    </row>
    <row r="1270" spans="1:3" x14ac:dyDescent="0.25">
      <c r="A1270" s="7" t="s">
        <v>724</v>
      </c>
      <c r="B1270" s="12">
        <v>64.800000000000011</v>
      </c>
      <c r="C1270" s="12">
        <v>16.329599999999996</v>
      </c>
    </row>
    <row r="1271" spans="1:3" x14ac:dyDescent="0.25">
      <c r="A1271" s="7" t="s">
        <v>6151</v>
      </c>
      <c r="B1271" s="12">
        <v>64.704000000000008</v>
      </c>
      <c r="C1271" s="12">
        <v>23.455199999999998</v>
      </c>
    </row>
    <row r="1272" spans="1:3" x14ac:dyDescent="0.25">
      <c r="A1272" s="7" t="s">
        <v>6752</v>
      </c>
      <c r="B1272" s="12">
        <v>64.680000000000007</v>
      </c>
      <c r="C1272" s="12">
        <v>27.257999999999999</v>
      </c>
    </row>
    <row r="1273" spans="1:3" x14ac:dyDescent="0.25">
      <c r="A1273" s="7" t="s">
        <v>2046</v>
      </c>
      <c r="B1273" s="12">
        <v>64.169000000000011</v>
      </c>
      <c r="C1273" s="12">
        <v>19.686800000000005</v>
      </c>
    </row>
    <row r="1274" spans="1:3" x14ac:dyDescent="0.25">
      <c r="A1274" s="7" t="s">
        <v>4137</v>
      </c>
      <c r="B1274" s="12">
        <v>64.14</v>
      </c>
      <c r="C1274" s="12">
        <v>16.676400000000001</v>
      </c>
    </row>
    <row r="1275" spans="1:3" x14ac:dyDescent="0.25">
      <c r="A1275" s="7" t="s">
        <v>1863</v>
      </c>
      <c r="B1275" s="12">
        <v>64.00800000000001</v>
      </c>
      <c r="C1275" s="12">
        <v>26.314399999999999</v>
      </c>
    </row>
    <row r="1276" spans="1:3" x14ac:dyDescent="0.25">
      <c r="A1276" s="7" t="s">
        <v>1629</v>
      </c>
      <c r="B1276" s="12">
        <v>63.980000000000004</v>
      </c>
      <c r="C1276" s="12">
        <v>21.7532</v>
      </c>
    </row>
    <row r="1277" spans="1:3" x14ac:dyDescent="0.25">
      <c r="A1277" s="7" t="s">
        <v>4027</v>
      </c>
      <c r="B1277" s="12">
        <v>63.936</v>
      </c>
      <c r="C1277" s="12">
        <v>30.153599999999997</v>
      </c>
    </row>
    <row r="1278" spans="1:3" x14ac:dyDescent="0.25">
      <c r="A1278" s="7" t="s">
        <v>2070</v>
      </c>
      <c r="B1278" s="12">
        <v>63.720000000000006</v>
      </c>
      <c r="C1278" s="12">
        <v>10.368000000000002</v>
      </c>
    </row>
    <row r="1279" spans="1:3" x14ac:dyDescent="0.25">
      <c r="A1279" s="7" t="s">
        <v>2025</v>
      </c>
      <c r="B1279" s="12">
        <v>63.72</v>
      </c>
      <c r="C1279" s="12">
        <v>22.302</v>
      </c>
    </row>
    <row r="1280" spans="1:3" x14ac:dyDescent="0.25">
      <c r="A1280" s="7" t="s">
        <v>5969</v>
      </c>
      <c r="B1280" s="12">
        <v>63.360000000000007</v>
      </c>
      <c r="C1280" s="12">
        <v>22.967999999999996</v>
      </c>
    </row>
    <row r="1281" spans="1:3" x14ac:dyDescent="0.25">
      <c r="A1281" s="7" t="s">
        <v>5030</v>
      </c>
      <c r="B1281" s="12">
        <v>63.120000000000005</v>
      </c>
      <c r="C1281" s="12">
        <v>-5.0496000000000096</v>
      </c>
    </row>
    <row r="1282" spans="1:3" x14ac:dyDescent="0.25">
      <c r="A1282" s="7" t="s">
        <v>852</v>
      </c>
      <c r="B1282" s="12">
        <v>63</v>
      </c>
      <c r="C1282" s="12">
        <v>30.240000000000002</v>
      </c>
    </row>
    <row r="1283" spans="1:3" x14ac:dyDescent="0.25">
      <c r="A1283" s="7" t="s">
        <v>2732</v>
      </c>
      <c r="B1283" s="12">
        <v>62.96</v>
      </c>
      <c r="C1283" s="12">
        <v>28.332000000000001</v>
      </c>
    </row>
    <row r="1284" spans="1:3" x14ac:dyDescent="0.25">
      <c r="A1284" s="7" t="s">
        <v>7824</v>
      </c>
      <c r="B1284" s="12">
        <v>62.820000000000007</v>
      </c>
      <c r="C1284" s="12">
        <v>29.525400000000001</v>
      </c>
    </row>
    <row r="1285" spans="1:3" x14ac:dyDescent="0.25">
      <c r="A1285" s="7" t="s">
        <v>2459</v>
      </c>
      <c r="B1285" s="12">
        <v>62.747999999999998</v>
      </c>
      <c r="C1285" s="12">
        <v>-3.137399999999996</v>
      </c>
    </row>
    <row r="1286" spans="1:3" x14ac:dyDescent="0.25">
      <c r="A1286" s="7" t="s">
        <v>3512</v>
      </c>
      <c r="B1286" s="12">
        <v>62.73</v>
      </c>
      <c r="C1286" s="12">
        <v>29.4831</v>
      </c>
    </row>
    <row r="1287" spans="1:3" x14ac:dyDescent="0.25">
      <c r="A1287" s="7" t="s">
        <v>5225</v>
      </c>
      <c r="B1287" s="12">
        <v>62.649999999999991</v>
      </c>
      <c r="C1287" s="12">
        <v>29.445499999999996</v>
      </c>
    </row>
    <row r="1288" spans="1:3" x14ac:dyDescent="0.25">
      <c r="A1288" s="7" t="s">
        <v>617</v>
      </c>
      <c r="B1288" s="12">
        <v>62.608000000000004</v>
      </c>
      <c r="C1288" s="12">
        <v>28.537600000000005</v>
      </c>
    </row>
    <row r="1289" spans="1:3" x14ac:dyDescent="0.25">
      <c r="A1289" s="7" t="s">
        <v>3155</v>
      </c>
      <c r="B1289" s="12">
        <v>62.316000000000003</v>
      </c>
      <c r="C1289" s="12">
        <v>1.7309999999999999</v>
      </c>
    </row>
    <row r="1290" spans="1:3" x14ac:dyDescent="0.25">
      <c r="A1290" s="7" t="s">
        <v>2969</v>
      </c>
      <c r="B1290" s="12">
        <v>62.304000000000009</v>
      </c>
      <c r="C1290" s="12">
        <v>-9.0815999999999981</v>
      </c>
    </row>
    <row r="1291" spans="1:3" x14ac:dyDescent="0.25">
      <c r="A1291" s="7" t="s">
        <v>1856</v>
      </c>
      <c r="B1291" s="12">
        <v>62.016000000000005</v>
      </c>
      <c r="C1291" s="12">
        <v>13.862399999999994</v>
      </c>
    </row>
    <row r="1292" spans="1:3" x14ac:dyDescent="0.25">
      <c r="A1292" s="7" t="s">
        <v>70</v>
      </c>
      <c r="B1292" s="12">
        <v>61.716000000000001</v>
      </c>
      <c r="C1292" s="12">
        <v>14.400399999999998</v>
      </c>
    </row>
    <row r="1293" spans="1:3" x14ac:dyDescent="0.25">
      <c r="A1293" s="7" t="s">
        <v>2907</v>
      </c>
      <c r="B1293" s="12">
        <v>61.716000000000001</v>
      </c>
      <c r="C1293" s="12">
        <v>12.343200000000001</v>
      </c>
    </row>
    <row r="1294" spans="1:3" x14ac:dyDescent="0.25">
      <c r="A1294" s="7" t="s">
        <v>4639</v>
      </c>
      <c r="B1294" s="12">
        <v>61.7</v>
      </c>
      <c r="C1294" s="12">
        <v>7.1571999999999925</v>
      </c>
    </row>
    <row r="1295" spans="1:3" x14ac:dyDescent="0.25">
      <c r="A1295" s="7" t="s">
        <v>8449</v>
      </c>
      <c r="B1295" s="12">
        <v>61.120000000000005</v>
      </c>
      <c r="C1295" s="12">
        <v>22.155999999999999</v>
      </c>
    </row>
    <row r="1296" spans="1:3" x14ac:dyDescent="0.25">
      <c r="A1296" s="7" t="s">
        <v>1215</v>
      </c>
      <c r="B1296" s="12">
        <v>60.726000000000006</v>
      </c>
      <c r="C1296" s="12">
        <v>23.033999999999999</v>
      </c>
    </row>
    <row r="1297" spans="1:3" x14ac:dyDescent="0.25">
      <c r="A1297" s="7" t="s">
        <v>1375</v>
      </c>
      <c r="B1297" s="12">
        <v>60.68</v>
      </c>
      <c r="C1297" s="12">
        <v>17.020000000000007</v>
      </c>
    </row>
    <row r="1298" spans="1:3" x14ac:dyDescent="0.25">
      <c r="A1298" s="7" t="s">
        <v>5837</v>
      </c>
      <c r="B1298" s="12">
        <v>60.207999999999998</v>
      </c>
      <c r="C1298" s="12">
        <v>21.411999999999999</v>
      </c>
    </row>
    <row r="1299" spans="1:3" x14ac:dyDescent="0.25">
      <c r="A1299" s="7" t="s">
        <v>2075</v>
      </c>
      <c r="B1299" s="12">
        <v>60.191999999999993</v>
      </c>
      <c r="C1299" s="12">
        <v>5.8519999999999968</v>
      </c>
    </row>
    <row r="1300" spans="1:3" x14ac:dyDescent="0.25">
      <c r="A1300" s="7" t="s">
        <v>3953</v>
      </c>
      <c r="B1300" s="12">
        <v>60.126000000000005</v>
      </c>
      <c r="C1300" s="12">
        <v>20.041999999999991</v>
      </c>
    </row>
    <row r="1301" spans="1:3" x14ac:dyDescent="0.25">
      <c r="A1301" s="7" t="s">
        <v>4335</v>
      </c>
      <c r="B1301" s="12">
        <v>60.08</v>
      </c>
      <c r="C1301" s="12">
        <v>-1.5020000000000016</v>
      </c>
    </row>
    <row r="1302" spans="1:3" x14ac:dyDescent="0.25">
      <c r="A1302" s="7" t="s">
        <v>7023</v>
      </c>
      <c r="B1302" s="12">
        <v>59.993999999999993</v>
      </c>
      <c r="C1302" s="12">
        <v>-12.998700000000007</v>
      </c>
    </row>
    <row r="1303" spans="1:3" x14ac:dyDescent="0.25">
      <c r="A1303" s="7" t="s">
        <v>7710</v>
      </c>
      <c r="B1303" s="12">
        <v>59.98</v>
      </c>
      <c r="C1303" s="12">
        <v>10.796399999999998</v>
      </c>
    </row>
    <row r="1304" spans="1:3" x14ac:dyDescent="0.25">
      <c r="A1304" s="7" t="s">
        <v>7641</v>
      </c>
      <c r="B1304" s="12">
        <v>59.975999999999999</v>
      </c>
      <c r="C1304" s="12">
        <v>11.995199999999997</v>
      </c>
    </row>
    <row r="1305" spans="1:3" x14ac:dyDescent="0.25">
      <c r="A1305" s="7" t="s">
        <v>3921</v>
      </c>
      <c r="B1305" s="12">
        <v>59.972000000000001</v>
      </c>
      <c r="C1305" s="12">
        <v>-0.31020000000000358</v>
      </c>
    </row>
    <row r="1306" spans="1:3" x14ac:dyDescent="0.25">
      <c r="A1306" s="7" t="s">
        <v>4853</v>
      </c>
      <c r="B1306" s="12">
        <v>59.92</v>
      </c>
      <c r="C1306" s="12">
        <v>24.609999999999996</v>
      </c>
    </row>
    <row r="1307" spans="1:3" x14ac:dyDescent="0.25">
      <c r="A1307" s="7" t="s">
        <v>6687</v>
      </c>
      <c r="B1307" s="12">
        <v>59.699999999999996</v>
      </c>
      <c r="C1307" s="12">
        <v>26.864999999999995</v>
      </c>
    </row>
    <row r="1308" spans="1:3" x14ac:dyDescent="0.25">
      <c r="A1308" s="7" t="s">
        <v>6545</v>
      </c>
      <c r="B1308" s="12">
        <v>59.616000000000014</v>
      </c>
      <c r="C1308" s="12">
        <v>25.92</v>
      </c>
    </row>
    <row r="1309" spans="1:3" x14ac:dyDescent="0.25">
      <c r="A1309" s="7" t="s">
        <v>1324</v>
      </c>
      <c r="B1309" s="12">
        <v>59.600000000000009</v>
      </c>
      <c r="C1309" s="12">
        <v>8.1949999999999967</v>
      </c>
    </row>
    <row r="1310" spans="1:3" x14ac:dyDescent="0.25">
      <c r="A1310" s="7" t="s">
        <v>185</v>
      </c>
      <c r="B1310" s="12">
        <v>59.430999999999997</v>
      </c>
      <c r="C1310" s="12">
        <v>4.6159999999999997</v>
      </c>
    </row>
    <row r="1311" spans="1:3" x14ac:dyDescent="0.25">
      <c r="A1311" s="7" t="s">
        <v>2891</v>
      </c>
      <c r="B1311" s="12">
        <v>59.184000000000005</v>
      </c>
      <c r="C1311" s="12">
        <v>11.179200000000005</v>
      </c>
    </row>
    <row r="1312" spans="1:3" x14ac:dyDescent="0.25">
      <c r="A1312" s="7" t="s">
        <v>4786</v>
      </c>
      <c r="B1312" s="12">
        <v>58.8</v>
      </c>
      <c r="C1312" s="12">
        <v>7.8400000000000034</v>
      </c>
    </row>
    <row r="1313" spans="1:3" x14ac:dyDescent="0.25">
      <c r="A1313" s="7" t="s">
        <v>7754</v>
      </c>
      <c r="B1313" s="12">
        <v>58.783999999999999</v>
      </c>
      <c r="C1313" s="12">
        <v>-1.0687999999999924</v>
      </c>
    </row>
    <row r="1314" spans="1:3" x14ac:dyDescent="0.25">
      <c r="A1314" s="7" t="s">
        <v>8266</v>
      </c>
      <c r="B1314" s="12">
        <v>58.716000000000008</v>
      </c>
      <c r="C1314" s="12">
        <v>8.3880000000000017</v>
      </c>
    </row>
    <row r="1315" spans="1:3" x14ac:dyDescent="0.25">
      <c r="A1315" s="7" t="s">
        <v>2692</v>
      </c>
      <c r="B1315" s="12">
        <v>58.32</v>
      </c>
      <c r="C1315" s="12">
        <v>27.993600000000004</v>
      </c>
    </row>
    <row r="1316" spans="1:3" x14ac:dyDescent="0.25">
      <c r="A1316" s="7" t="s">
        <v>6003</v>
      </c>
      <c r="B1316" s="12">
        <v>58.015999999999998</v>
      </c>
      <c r="C1316" s="12">
        <v>2.5381999999999962</v>
      </c>
    </row>
    <row r="1317" spans="1:3" x14ac:dyDescent="0.25">
      <c r="A1317" s="7" t="s">
        <v>879</v>
      </c>
      <c r="B1317" s="12">
        <v>57.800000000000004</v>
      </c>
      <c r="C1317" s="12">
        <v>28.322000000000003</v>
      </c>
    </row>
    <row r="1318" spans="1:3" x14ac:dyDescent="0.25">
      <c r="A1318" s="7" t="s">
        <v>1282</v>
      </c>
      <c r="B1318" s="12">
        <v>57.760000000000005</v>
      </c>
      <c r="C1318" s="12">
        <v>15.868799999999998</v>
      </c>
    </row>
    <row r="1319" spans="1:3" x14ac:dyDescent="0.25">
      <c r="A1319" s="7" t="s">
        <v>3378</v>
      </c>
      <c r="B1319" s="12">
        <v>57.750000000000007</v>
      </c>
      <c r="C1319" s="12">
        <v>16.170000000000002</v>
      </c>
    </row>
    <row r="1320" spans="1:3" x14ac:dyDescent="0.25">
      <c r="A1320" s="7" t="s">
        <v>6582</v>
      </c>
      <c r="B1320" s="12">
        <v>57.731999999999999</v>
      </c>
      <c r="C1320" s="12">
        <v>23.771999999999998</v>
      </c>
    </row>
    <row r="1321" spans="1:3" x14ac:dyDescent="0.25">
      <c r="A1321" s="7" t="s">
        <v>6608</v>
      </c>
      <c r="B1321" s="12">
        <v>57.448</v>
      </c>
      <c r="C1321" s="12">
        <v>26.185600000000001</v>
      </c>
    </row>
    <row r="1322" spans="1:3" x14ac:dyDescent="0.25">
      <c r="A1322" s="7" t="s">
        <v>3367</v>
      </c>
      <c r="B1322" s="12">
        <v>57.408000000000001</v>
      </c>
      <c r="C1322" s="12">
        <v>2.8105999999999929</v>
      </c>
    </row>
    <row r="1323" spans="1:3" x14ac:dyDescent="0.25">
      <c r="A1323" s="7" t="s">
        <v>6501</v>
      </c>
      <c r="B1323" s="12">
        <v>57.11999999999999</v>
      </c>
      <c r="C1323" s="12">
        <v>14.851199999999999</v>
      </c>
    </row>
    <row r="1324" spans="1:3" x14ac:dyDescent="0.25">
      <c r="A1324" s="7" t="s">
        <v>5543</v>
      </c>
      <c r="B1324" s="12">
        <v>57.08</v>
      </c>
      <c r="C1324" s="12">
        <v>-3.4248000000000074</v>
      </c>
    </row>
    <row r="1325" spans="1:3" x14ac:dyDescent="0.25">
      <c r="A1325" s="7" t="s">
        <v>670</v>
      </c>
      <c r="B1325" s="12">
        <v>56.760000000000012</v>
      </c>
      <c r="C1325" s="12">
        <v>16.365800000000004</v>
      </c>
    </row>
    <row r="1326" spans="1:3" x14ac:dyDescent="0.25">
      <c r="A1326" s="7" t="s">
        <v>1287</v>
      </c>
      <c r="B1326" s="12">
        <v>56.671999999999997</v>
      </c>
      <c r="C1326" s="12">
        <v>7.2864000000000004</v>
      </c>
    </row>
    <row r="1327" spans="1:3" x14ac:dyDescent="0.25">
      <c r="A1327" s="7" t="s">
        <v>6423</v>
      </c>
      <c r="B1327" s="12">
        <v>56.240000000000009</v>
      </c>
      <c r="C1327" s="12">
        <v>26.64</v>
      </c>
    </row>
    <row r="1328" spans="1:3" x14ac:dyDescent="0.25">
      <c r="A1328" s="7" t="s">
        <v>1269</v>
      </c>
      <c r="B1328" s="12">
        <v>55.974000000000004</v>
      </c>
      <c r="C1328" s="12">
        <v>23.420699999999997</v>
      </c>
    </row>
    <row r="1329" spans="1:3" x14ac:dyDescent="0.25">
      <c r="A1329" s="7" t="s">
        <v>5736</v>
      </c>
      <c r="B1329" s="12">
        <v>55.968000000000004</v>
      </c>
      <c r="C1329" s="12">
        <v>24.024000000000001</v>
      </c>
    </row>
    <row r="1330" spans="1:3" x14ac:dyDescent="0.25">
      <c r="A1330" s="7" t="s">
        <v>5158</v>
      </c>
      <c r="B1330" s="12">
        <v>55.77600000000001</v>
      </c>
      <c r="C1330" s="12">
        <v>23.505600000000001</v>
      </c>
    </row>
    <row r="1331" spans="1:3" x14ac:dyDescent="0.25">
      <c r="A1331" s="7" t="s">
        <v>4412</v>
      </c>
      <c r="B1331" s="12">
        <v>55.728000000000009</v>
      </c>
      <c r="C1331" s="12">
        <v>25.401600000000002</v>
      </c>
    </row>
    <row r="1332" spans="1:3" x14ac:dyDescent="0.25">
      <c r="A1332" s="7" t="s">
        <v>5747</v>
      </c>
      <c r="B1332" s="12">
        <v>55.728000000000009</v>
      </c>
      <c r="C1332" s="12">
        <v>22.032000000000004</v>
      </c>
    </row>
    <row r="1333" spans="1:3" x14ac:dyDescent="0.25">
      <c r="A1333" s="7" t="s">
        <v>2236</v>
      </c>
      <c r="B1333" s="12">
        <v>55.488</v>
      </c>
      <c r="C1333" s="12">
        <v>23.062200000000004</v>
      </c>
    </row>
    <row r="1334" spans="1:3" x14ac:dyDescent="0.25">
      <c r="A1334" s="7" t="s">
        <v>1225</v>
      </c>
      <c r="B1334" s="12">
        <v>55.271999999999991</v>
      </c>
      <c r="C1334" s="12">
        <v>12.348000000000003</v>
      </c>
    </row>
    <row r="1335" spans="1:3" x14ac:dyDescent="0.25">
      <c r="A1335" s="7" t="s">
        <v>4262</v>
      </c>
      <c r="B1335" s="12">
        <v>55.104000000000006</v>
      </c>
      <c r="C1335" s="12">
        <v>-58.318400000000011</v>
      </c>
    </row>
    <row r="1336" spans="1:3" x14ac:dyDescent="0.25">
      <c r="A1336" s="7" t="s">
        <v>2915</v>
      </c>
      <c r="B1336" s="12">
        <v>55.043999999999997</v>
      </c>
      <c r="C1336" s="12">
        <v>15.317799999999998</v>
      </c>
    </row>
    <row r="1337" spans="1:3" x14ac:dyDescent="0.25">
      <c r="A1337" s="7" t="s">
        <v>3594</v>
      </c>
      <c r="B1337" s="12">
        <v>54.908000000000001</v>
      </c>
      <c r="C1337" s="12">
        <v>25.848199999999999</v>
      </c>
    </row>
    <row r="1338" spans="1:3" x14ac:dyDescent="0.25">
      <c r="A1338" s="7" t="s">
        <v>3157</v>
      </c>
      <c r="B1338" s="12">
        <v>54.816000000000003</v>
      </c>
      <c r="C1338" s="12">
        <v>17.815199999999997</v>
      </c>
    </row>
    <row r="1339" spans="1:3" x14ac:dyDescent="0.25">
      <c r="A1339" s="7" t="s">
        <v>5570</v>
      </c>
      <c r="B1339" s="12">
        <v>54.474000000000004</v>
      </c>
      <c r="C1339" s="12">
        <v>-3.8909999999999982</v>
      </c>
    </row>
    <row r="1340" spans="1:3" x14ac:dyDescent="0.25">
      <c r="A1340" s="7" t="s">
        <v>1430</v>
      </c>
      <c r="B1340" s="12">
        <v>54.46</v>
      </c>
      <c r="C1340" s="12">
        <v>24.506999999999991</v>
      </c>
    </row>
    <row r="1341" spans="1:3" x14ac:dyDescent="0.25">
      <c r="A1341" s="7" t="s">
        <v>5538</v>
      </c>
      <c r="B1341" s="12">
        <v>54.432000000000009</v>
      </c>
      <c r="C1341" s="12">
        <v>21.384</v>
      </c>
    </row>
    <row r="1342" spans="1:3" x14ac:dyDescent="0.25">
      <c r="A1342" s="7" t="s">
        <v>444</v>
      </c>
      <c r="B1342" s="12">
        <v>54.416000000000004</v>
      </c>
      <c r="C1342" s="12">
        <v>15.322399999999996</v>
      </c>
    </row>
    <row r="1343" spans="1:3" x14ac:dyDescent="0.25">
      <c r="A1343" s="7" t="s">
        <v>1647</v>
      </c>
      <c r="B1343" s="12">
        <v>54.010000000000005</v>
      </c>
      <c r="C1343" s="12">
        <v>26.4649</v>
      </c>
    </row>
    <row r="1344" spans="1:3" x14ac:dyDescent="0.25">
      <c r="A1344" s="7" t="s">
        <v>3844</v>
      </c>
      <c r="B1344" s="12">
        <v>53.955999999999996</v>
      </c>
      <c r="C1344" s="12">
        <v>21.384999999999998</v>
      </c>
    </row>
    <row r="1345" spans="1:3" x14ac:dyDescent="0.25">
      <c r="A1345" s="7" t="s">
        <v>5503</v>
      </c>
      <c r="B1345" s="12">
        <v>53.89200000000001</v>
      </c>
      <c r="C1345" s="12">
        <v>0.99799999999999756</v>
      </c>
    </row>
    <row r="1346" spans="1:3" x14ac:dyDescent="0.25">
      <c r="A1346" s="7" t="s">
        <v>7662</v>
      </c>
      <c r="B1346" s="12">
        <v>53.820000000000007</v>
      </c>
      <c r="C1346" s="12">
        <v>26.371800000000004</v>
      </c>
    </row>
    <row r="1347" spans="1:3" x14ac:dyDescent="0.25">
      <c r="A1347" s="7" t="s">
        <v>1734</v>
      </c>
      <c r="B1347" s="12">
        <v>53.783999999999999</v>
      </c>
      <c r="C1347" s="12">
        <v>18.824399999999997</v>
      </c>
    </row>
    <row r="1348" spans="1:3" x14ac:dyDescent="0.25">
      <c r="A1348" s="7" t="s">
        <v>3934</v>
      </c>
      <c r="B1348" s="12">
        <v>53.760000000000005</v>
      </c>
      <c r="C1348" s="12">
        <v>25.804800000000004</v>
      </c>
    </row>
    <row r="1349" spans="1:3" x14ac:dyDescent="0.25">
      <c r="A1349" s="7" t="s">
        <v>1883</v>
      </c>
      <c r="B1349" s="12">
        <v>53.721000000000004</v>
      </c>
      <c r="C1349" s="12">
        <v>10.972800000000003</v>
      </c>
    </row>
    <row r="1350" spans="1:3" x14ac:dyDescent="0.25">
      <c r="A1350" s="7" t="s">
        <v>231</v>
      </c>
      <c r="B1350" s="12">
        <v>53.591999999999999</v>
      </c>
      <c r="C1350" s="12">
        <v>23.161599999999996</v>
      </c>
    </row>
    <row r="1351" spans="1:3" x14ac:dyDescent="0.25">
      <c r="A1351" s="7" t="s">
        <v>5366</v>
      </c>
      <c r="B1351" s="12">
        <v>53.129999999999995</v>
      </c>
      <c r="C1351" s="12">
        <v>22.8459</v>
      </c>
    </row>
    <row r="1352" spans="1:3" x14ac:dyDescent="0.25">
      <c r="A1352" s="7" t="s">
        <v>3980</v>
      </c>
      <c r="B1352" s="12">
        <v>53.124000000000002</v>
      </c>
      <c r="C1352" s="12">
        <v>11.743200000000002</v>
      </c>
    </row>
    <row r="1353" spans="1:3" x14ac:dyDescent="0.25">
      <c r="A1353" s="7" t="s">
        <v>5136</v>
      </c>
      <c r="B1353" s="12">
        <v>53.083999999999996</v>
      </c>
      <c r="C1353" s="12">
        <v>12.693999999999999</v>
      </c>
    </row>
    <row r="1354" spans="1:3" x14ac:dyDescent="0.25">
      <c r="A1354" s="7" t="s">
        <v>2742</v>
      </c>
      <c r="B1354" s="12">
        <v>53.02000000000001</v>
      </c>
      <c r="C1354" s="12">
        <v>17.159200000000002</v>
      </c>
    </row>
    <row r="1355" spans="1:3" x14ac:dyDescent="0.25">
      <c r="A1355" s="7" t="s">
        <v>4856</v>
      </c>
      <c r="B1355" s="12">
        <v>52.772000000000006</v>
      </c>
      <c r="C1355" s="12">
        <v>13.493600000000004</v>
      </c>
    </row>
    <row r="1356" spans="1:3" x14ac:dyDescent="0.25">
      <c r="A1356" s="7" t="s">
        <v>4237</v>
      </c>
      <c r="B1356" s="12">
        <v>52.597999999999999</v>
      </c>
      <c r="C1356" s="12">
        <v>10.652199999999999</v>
      </c>
    </row>
    <row r="1357" spans="1:3" x14ac:dyDescent="0.25">
      <c r="A1357" s="7" t="s">
        <v>4701</v>
      </c>
      <c r="B1357" s="12">
        <v>52.32</v>
      </c>
      <c r="C1357" s="12">
        <v>12.295200000000001</v>
      </c>
    </row>
    <row r="1358" spans="1:3" x14ac:dyDescent="0.25">
      <c r="A1358" s="7" t="s">
        <v>4445</v>
      </c>
      <c r="B1358" s="12">
        <v>52.14</v>
      </c>
      <c r="C1358" s="12">
        <v>9.1639999999999944</v>
      </c>
    </row>
    <row r="1359" spans="1:3" x14ac:dyDescent="0.25">
      <c r="A1359" s="7" t="s">
        <v>886</v>
      </c>
      <c r="B1359" s="12">
        <v>51.85</v>
      </c>
      <c r="C1359" s="12">
        <v>18.909999999999993</v>
      </c>
    </row>
    <row r="1360" spans="1:3" x14ac:dyDescent="0.25">
      <c r="A1360" s="7" t="s">
        <v>4542</v>
      </c>
      <c r="B1360" s="12">
        <v>51.792000000000002</v>
      </c>
      <c r="C1360" s="12">
        <v>10.358400000000003</v>
      </c>
    </row>
    <row r="1361" spans="1:3" x14ac:dyDescent="0.25">
      <c r="A1361" s="7" t="s">
        <v>1910</v>
      </c>
      <c r="B1361" s="12">
        <v>51.480000000000011</v>
      </c>
      <c r="C1361" s="12">
        <v>-23.759999999999998</v>
      </c>
    </row>
    <row r="1362" spans="1:3" x14ac:dyDescent="0.25">
      <c r="A1362" s="7" t="s">
        <v>587</v>
      </c>
      <c r="B1362" s="12">
        <v>51.392000000000003</v>
      </c>
      <c r="C1362" s="12">
        <v>20.439999999999998</v>
      </c>
    </row>
    <row r="1363" spans="1:3" x14ac:dyDescent="0.25">
      <c r="A1363" s="7" t="s">
        <v>2634</v>
      </c>
      <c r="B1363" s="12">
        <v>51.168000000000006</v>
      </c>
      <c r="C1363" s="12">
        <v>13.907199999999994</v>
      </c>
    </row>
    <row r="1364" spans="1:3" x14ac:dyDescent="0.25">
      <c r="A1364" s="7" t="s">
        <v>5002</v>
      </c>
      <c r="B1364" s="12">
        <v>51.120000000000005</v>
      </c>
      <c r="C1364" s="12">
        <v>21.96</v>
      </c>
    </row>
    <row r="1365" spans="1:3" x14ac:dyDescent="0.25">
      <c r="A1365" s="7" t="s">
        <v>799</v>
      </c>
      <c r="B1365" s="12">
        <v>50.96</v>
      </c>
      <c r="C1365" s="12">
        <v>25.48</v>
      </c>
    </row>
    <row r="1366" spans="1:3" x14ac:dyDescent="0.25">
      <c r="A1366" s="7" t="s">
        <v>3846</v>
      </c>
      <c r="B1366" s="12">
        <v>50.666000000000004</v>
      </c>
      <c r="C1366" s="12">
        <v>18.687199999999997</v>
      </c>
    </row>
    <row r="1367" spans="1:3" x14ac:dyDescent="0.25">
      <c r="A1367" s="7" t="s">
        <v>3169</v>
      </c>
      <c r="B1367" s="12">
        <v>50.544000000000011</v>
      </c>
      <c r="C1367" s="12">
        <v>20.217600000000001</v>
      </c>
    </row>
    <row r="1368" spans="1:3" x14ac:dyDescent="0.25">
      <c r="A1368" s="7" t="s">
        <v>3941</v>
      </c>
      <c r="B1368" s="12">
        <v>50.25</v>
      </c>
      <c r="C1368" s="12">
        <v>22.949999999999996</v>
      </c>
    </row>
    <row r="1369" spans="1:3" x14ac:dyDescent="0.25">
      <c r="A1369" s="7" t="s">
        <v>820</v>
      </c>
      <c r="B1369" s="12">
        <v>49.96</v>
      </c>
      <c r="C1369" s="12">
        <v>9.4923999999999964</v>
      </c>
    </row>
    <row r="1370" spans="1:3" x14ac:dyDescent="0.25">
      <c r="A1370" s="7" t="s">
        <v>4771</v>
      </c>
      <c r="B1370" s="12">
        <v>49.7</v>
      </c>
      <c r="C1370" s="12">
        <v>23.358999999999998</v>
      </c>
    </row>
    <row r="1371" spans="1:3" x14ac:dyDescent="0.25">
      <c r="A1371" s="7" t="s">
        <v>4929</v>
      </c>
      <c r="B1371" s="12">
        <v>49.647999999999996</v>
      </c>
      <c r="C1371" s="12">
        <v>13.182399999999996</v>
      </c>
    </row>
    <row r="1372" spans="1:3" x14ac:dyDescent="0.25">
      <c r="A1372" s="7" t="s">
        <v>5250</v>
      </c>
      <c r="B1372" s="12">
        <v>49.632000000000005</v>
      </c>
      <c r="C1372" s="12">
        <v>-3.1680000000000001</v>
      </c>
    </row>
    <row r="1373" spans="1:3" x14ac:dyDescent="0.25">
      <c r="A1373" s="7" t="s">
        <v>4135</v>
      </c>
      <c r="B1373" s="12">
        <v>49.503999999999998</v>
      </c>
      <c r="C1373" s="12">
        <v>20.372799999999998</v>
      </c>
    </row>
    <row r="1374" spans="1:3" x14ac:dyDescent="0.25">
      <c r="A1374" s="7" t="s">
        <v>2993</v>
      </c>
      <c r="B1374" s="12">
        <v>49.139999999999993</v>
      </c>
      <c r="C1374" s="12">
        <v>11.758499999999994</v>
      </c>
    </row>
    <row r="1375" spans="1:3" x14ac:dyDescent="0.25">
      <c r="A1375" s="7" t="s">
        <v>543</v>
      </c>
      <c r="B1375" s="12">
        <v>49.078000000000003</v>
      </c>
      <c r="C1375" s="12">
        <v>14.954899999999999</v>
      </c>
    </row>
    <row r="1376" spans="1:3" x14ac:dyDescent="0.25">
      <c r="A1376" s="7" t="s">
        <v>3425</v>
      </c>
      <c r="B1376" s="12">
        <v>48.983999999999995</v>
      </c>
      <c r="C1376" s="12">
        <v>-0.2354999999999996</v>
      </c>
    </row>
    <row r="1377" spans="1:3" x14ac:dyDescent="0.25">
      <c r="A1377" s="7" t="s">
        <v>1423</v>
      </c>
      <c r="B1377" s="12">
        <v>48.899999999999991</v>
      </c>
      <c r="C1377" s="12">
        <v>9.6333000000000002</v>
      </c>
    </row>
    <row r="1378" spans="1:3" x14ac:dyDescent="0.25">
      <c r="A1378" s="7" t="s">
        <v>4693</v>
      </c>
      <c r="B1378" s="12">
        <v>48.86</v>
      </c>
      <c r="C1378" s="12">
        <v>14.169399999999996</v>
      </c>
    </row>
    <row r="1379" spans="1:3" x14ac:dyDescent="0.25">
      <c r="A1379" s="7" t="s">
        <v>2196</v>
      </c>
      <c r="B1379" s="12">
        <v>48.776000000000003</v>
      </c>
      <c r="C1379" s="12">
        <v>19.746999999999996</v>
      </c>
    </row>
    <row r="1380" spans="1:3" x14ac:dyDescent="0.25">
      <c r="A1380" s="7" t="s">
        <v>3119</v>
      </c>
      <c r="B1380" s="12">
        <v>48.733999999999995</v>
      </c>
      <c r="C1380" s="12">
        <v>13.711600000000004</v>
      </c>
    </row>
    <row r="1381" spans="1:3" x14ac:dyDescent="0.25">
      <c r="A1381" s="7" t="s">
        <v>769</v>
      </c>
      <c r="B1381" s="12">
        <v>48.72</v>
      </c>
      <c r="C1381" s="12">
        <v>7.25</v>
      </c>
    </row>
    <row r="1382" spans="1:3" x14ac:dyDescent="0.25">
      <c r="A1382" s="7" t="s">
        <v>2317</v>
      </c>
      <c r="B1382" s="12">
        <v>48.69</v>
      </c>
      <c r="C1382" s="12">
        <v>23.8581</v>
      </c>
    </row>
    <row r="1383" spans="1:3" x14ac:dyDescent="0.25">
      <c r="A1383" s="7" t="s">
        <v>3579</v>
      </c>
      <c r="B1383" s="12">
        <v>47.988000000000007</v>
      </c>
      <c r="C1383" s="12">
        <v>8.3699999999999921</v>
      </c>
    </row>
    <row r="1384" spans="1:3" x14ac:dyDescent="0.25">
      <c r="A1384" s="7" t="s">
        <v>5005</v>
      </c>
      <c r="B1384" s="12">
        <v>47.952000000000012</v>
      </c>
      <c r="C1384" s="12">
        <v>20.995200000000001</v>
      </c>
    </row>
    <row r="1385" spans="1:3" x14ac:dyDescent="0.25">
      <c r="A1385" s="7" t="s">
        <v>5653</v>
      </c>
      <c r="B1385" s="12">
        <v>47.936000000000007</v>
      </c>
      <c r="C1385" s="12">
        <v>14.979999999999992</v>
      </c>
    </row>
    <row r="1386" spans="1:3" x14ac:dyDescent="0.25">
      <c r="A1386" s="7" t="s">
        <v>8331</v>
      </c>
      <c r="B1386" s="12">
        <v>47.904000000000003</v>
      </c>
      <c r="C1386" s="12">
        <v>-2.9940000000000015</v>
      </c>
    </row>
    <row r="1387" spans="1:3" x14ac:dyDescent="0.25">
      <c r="A1387" s="7" t="s">
        <v>2591</v>
      </c>
      <c r="B1387" s="12">
        <v>47.882000000000005</v>
      </c>
      <c r="C1387" s="12">
        <v>11.513199999999999</v>
      </c>
    </row>
    <row r="1388" spans="1:3" x14ac:dyDescent="0.25">
      <c r="A1388" s="7" t="s">
        <v>6276</v>
      </c>
      <c r="B1388" s="12">
        <v>47.790000000000006</v>
      </c>
      <c r="C1388" s="12">
        <v>20.177999999999997</v>
      </c>
    </row>
    <row r="1389" spans="1:3" x14ac:dyDescent="0.25">
      <c r="A1389" s="7" t="s">
        <v>6604</v>
      </c>
      <c r="B1389" s="12">
        <v>47.664000000000001</v>
      </c>
      <c r="C1389" s="12">
        <v>-1.5887999999999991</v>
      </c>
    </row>
    <row r="1390" spans="1:3" x14ac:dyDescent="0.25">
      <c r="A1390" s="7" t="s">
        <v>6562</v>
      </c>
      <c r="B1390" s="12">
        <v>47.52</v>
      </c>
      <c r="C1390" s="12">
        <v>16.631999999999998</v>
      </c>
    </row>
    <row r="1391" spans="1:3" x14ac:dyDescent="0.25">
      <c r="A1391" s="7" t="s">
        <v>975</v>
      </c>
      <c r="B1391" s="12">
        <v>46.736000000000004</v>
      </c>
      <c r="C1391" s="12">
        <v>9.1440000000000019</v>
      </c>
    </row>
    <row r="1392" spans="1:3" x14ac:dyDescent="0.25">
      <c r="A1392" s="7" t="s">
        <v>3190</v>
      </c>
      <c r="B1392" s="12">
        <v>46.656000000000013</v>
      </c>
      <c r="C1392" s="12">
        <v>16.329599999999999</v>
      </c>
    </row>
    <row r="1393" spans="1:3" x14ac:dyDescent="0.25">
      <c r="A1393" s="7" t="s">
        <v>359</v>
      </c>
      <c r="B1393" s="12">
        <v>46.631999999999991</v>
      </c>
      <c r="C1393" s="12">
        <v>19.979399999999995</v>
      </c>
    </row>
    <row r="1394" spans="1:3" x14ac:dyDescent="0.25">
      <c r="A1394" s="7" t="s">
        <v>636</v>
      </c>
      <c r="B1394" s="12">
        <v>46.376000000000005</v>
      </c>
      <c r="C1394" s="12">
        <v>19.777999999999999</v>
      </c>
    </row>
    <row r="1395" spans="1:3" x14ac:dyDescent="0.25">
      <c r="A1395" s="7" t="s">
        <v>5299</v>
      </c>
      <c r="B1395" s="12">
        <v>46.275999999999996</v>
      </c>
      <c r="C1395" s="12">
        <v>19.114000000000001</v>
      </c>
    </row>
    <row r="1396" spans="1:3" x14ac:dyDescent="0.25">
      <c r="A1396" s="7" t="s">
        <v>459</v>
      </c>
      <c r="B1396" s="12">
        <v>46.26</v>
      </c>
      <c r="C1396" s="12">
        <v>12.0276</v>
      </c>
    </row>
    <row r="1397" spans="1:3" x14ac:dyDescent="0.25">
      <c r="A1397" s="7" t="s">
        <v>291</v>
      </c>
      <c r="B1397" s="12">
        <v>46.256</v>
      </c>
      <c r="C1397" s="12">
        <v>19.493600000000001</v>
      </c>
    </row>
    <row r="1398" spans="1:3" x14ac:dyDescent="0.25">
      <c r="A1398" s="7" t="s">
        <v>376</v>
      </c>
      <c r="B1398" s="12">
        <v>45.863999999999997</v>
      </c>
      <c r="C1398" s="12">
        <v>11.524800000000001</v>
      </c>
    </row>
    <row r="1399" spans="1:3" x14ac:dyDescent="0.25">
      <c r="A1399" s="7" t="s">
        <v>963</v>
      </c>
      <c r="B1399" s="12">
        <v>45.396000000000008</v>
      </c>
      <c r="C1399" s="12">
        <v>14.549999999999997</v>
      </c>
    </row>
    <row r="1400" spans="1:3" x14ac:dyDescent="0.25">
      <c r="A1400" s="7" t="s">
        <v>4212</v>
      </c>
      <c r="B1400" s="12">
        <v>45.36</v>
      </c>
      <c r="C1400" s="12">
        <v>21.772800000000004</v>
      </c>
    </row>
    <row r="1401" spans="1:3" x14ac:dyDescent="0.25">
      <c r="A1401" s="7" t="s">
        <v>4931</v>
      </c>
      <c r="B1401" s="12">
        <v>45.36</v>
      </c>
      <c r="C1401" s="12">
        <v>21.772800000000004</v>
      </c>
    </row>
    <row r="1402" spans="1:3" x14ac:dyDescent="0.25">
      <c r="A1402" s="7" t="s">
        <v>922</v>
      </c>
      <c r="B1402" s="12">
        <v>45.295999999999999</v>
      </c>
      <c r="C1402" s="12">
        <v>0.9535999999999949</v>
      </c>
    </row>
    <row r="1403" spans="1:3" x14ac:dyDescent="0.25">
      <c r="A1403" s="7" t="s">
        <v>5353</v>
      </c>
      <c r="B1403" s="12">
        <v>44.608000000000004</v>
      </c>
      <c r="C1403" s="12">
        <v>5.0183999999999944</v>
      </c>
    </row>
    <row r="1404" spans="1:3" x14ac:dyDescent="0.25">
      <c r="A1404" s="7" t="s">
        <v>7831</v>
      </c>
      <c r="B1404" s="12">
        <v>44.460000000000008</v>
      </c>
      <c r="C1404" s="12">
        <v>-17.783999999999992</v>
      </c>
    </row>
    <row r="1405" spans="1:3" x14ac:dyDescent="0.25">
      <c r="A1405" s="7" t="s">
        <v>516</v>
      </c>
      <c r="B1405" s="12">
        <v>44.400000000000006</v>
      </c>
      <c r="C1405" s="12">
        <v>13.32</v>
      </c>
    </row>
    <row r="1406" spans="1:3" x14ac:dyDescent="0.25">
      <c r="A1406" s="7" t="s">
        <v>7975</v>
      </c>
      <c r="B1406" s="12">
        <v>44.375999999999998</v>
      </c>
      <c r="C1406" s="12">
        <v>-7.3960000000000043</v>
      </c>
    </row>
    <row r="1407" spans="1:3" x14ac:dyDescent="0.25">
      <c r="A1407" s="7" t="s">
        <v>1556</v>
      </c>
      <c r="B1407" s="12">
        <v>44.352000000000004</v>
      </c>
      <c r="C1407" s="12">
        <v>13.507200000000001</v>
      </c>
    </row>
    <row r="1408" spans="1:3" x14ac:dyDescent="0.25">
      <c r="A1408" s="7" t="s">
        <v>3289</v>
      </c>
      <c r="B1408" s="12">
        <v>44.339999999999996</v>
      </c>
      <c r="C1408" s="12">
        <v>11.971800000000002</v>
      </c>
    </row>
    <row r="1409" spans="1:3" x14ac:dyDescent="0.25">
      <c r="A1409" s="7" t="s">
        <v>3542</v>
      </c>
      <c r="B1409" s="12">
        <v>44.304000000000009</v>
      </c>
      <c r="C1409" s="12">
        <v>4.5239999999999965</v>
      </c>
    </row>
    <row r="1410" spans="1:3" x14ac:dyDescent="0.25">
      <c r="A1410" s="7" t="s">
        <v>2439</v>
      </c>
      <c r="B1410" s="12">
        <v>44.28</v>
      </c>
      <c r="C1410" s="12">
        <v>18.855899999999998</v>
      </c>
    </row>
    <row r="1411" spans="1:3" x14ac:dyDescent="0.25">
      <c r="A1411" s="7" t="s">
        <v>3748</v>
      </c>
      <c r="B1411" s="12">
        <v>44.25200000000001</v>
      </c>
      <c r="C1411" s="12">
        <v>19.8536</v>
      </c>
    </row>
    <row r="1412" spans="1:3" x14ac:dyDescent="0.25">
      <c r="A1412" s="7" t="s">
        <v>6613</v>
      </c>
      <c r="B1412" s="12">
        <v>44.160000000000004</v>
      </c>
      <c r="C1412" s="12">
        <v>-0.27600000000000335</v>
      </c>
    </row>
    <row r="1413" spans="1:3" x14ac:dyDescent="0.25">
      <c r="A1413" s="7" t="s">
        <v>3047</v>
      </c>
      <c r="B1413" s="12">
        <v>43.86</v>
      </c>
      <c r="C1413" s="12">
        <v>20.614199999999997</v>
      </c>
    </row>
    <row r="1414" spans="1:3" x14ac:dyDescent="0.25">
      <c r="A1414" s="7" t="s">
        <v>3411</v>
      </c>
      <c r="B1414" s="12">
        <v>43.787999999999997</v>
      </c>
      <c r="C1414" s="12">
        <v>11.107199999999999</v>
      </c>
    </row>
    <row r="1415" spans="1:3" x14ac:dyDescent="0.25">
      <c r="A1415" s="7" t="s">
        <v>1027</v>
      </c>
      <c r="B1415" s="12">
        <v>43.512</v>
      </c>
      <c r="C1415" s="12">
        <v>17.64</v>
      </c>
    </row>
    <row r="1416" spans="1:3" x14ac:dyDescent="0.25">
      <c r="A1416" s="7" t="s">
        <v>3519</v>
      </c>
      <c r="B1416" s="12">
        <v>43.364999999999995</v>
      </c>
      <c r="C1416" s="12">
        <v>16.283999999999999</v>
      </c>
    </row>
    <row r="1417" spans="1:3" x14ac:dyDescent="0.25">
      <c r="A1417" s="7" t="s">
        <v>7351</v>
      </c>
      <c r="B1417" s="12">
        <v>43.28</v>
      </c>
      <c r="C1417" s="12">
        <v>3.2460000000000022</v>
      </c>
    </row>
    <row r="1418" spans="1:3" x14ac:dyDescent="0.25">
      <c r="A1418" s="7" t="s">
        <v>6610</v>
      </c>
      <c r="B1418" s="12">
        <v>43.120000000000005</v>
      </c>
      <c r="C1418" s="12">
        <v>11.703999999999997</v>
      </c>
    </row>
    <row r="1419" spans="1:3" x14ac:dyDescent="0.25">
      <c r="A1419" s="7" t="s">
        <v>2099</v>
      </c>
      <c r="B1419" s="12">
        <v>42.768000000000008</v>
      </c>
      <c r="C1419" s="12">
        <v>19.180800000000001</v>
      </c>
    </row>
    <row r="1420" spans="1:3" x14ac:dyDescent="0.25">
      <c r="A1420" s="7" t="s">
        <v>7081</v>
      </c>
      <c r="B1420" s="12">
        <v>42.5</v>
      </c>
      <c r="C1420" s="12">
        <v>11.05</v>
      </c>
    </row>
    <row r="1421" spans="1:3" x14ac:dyDescent="0.25">
      <c r="A1421" s="7" t="s">
        <v>5734</v>
      </c>
      <c r="B1421" s="12">
        <v>42.495999999999995</v>
      </c>
      <c r="C1421" s="12">
        <v>11.4208</v>
      </c>
    </row>
    <row r="1422" spans="1:3" x14ac:dyDescent="0.25">
      <c r="A1422" s="7" t="s">
        <v>6453</v>
      </c>
      <c r="B1422" s="12">
        <v>42.408000000000001</v>
      </c>
      <c r="C1422" s="12">
        <v>11.773800000000001</v>
      </c>
    </row>
    <row r="1423" spans="1:3" x14ac:dyDescent="0.25">
      <c r="A1423" s="7" t="s">
        <v>86</v>
      </c>
      <c r="B1423" s="12">
        <v>42.224000000000011</v>
      </c>
      <c r="C1423" s="12">
        <v>1.3832000000000013</v>
      </c>
    </row>
    <row r="1424" spans="1:3" x14ac:dyDescent="0.25">
      <c r="A1424" s="7" t="s">
        <v>4059</v>
      </c>
      <c r="B1424" s="12">
        <v>42.076000000000008</v>
      </c>
      <c r="C1424" s="12">
        <v>-13.188000000000009</v>
      </c>
    </row>
    <row r="1425" spans="1:3" x14ac:dyDescent="0.25">
      <c r="A1425" s="7" t="s">
        <v>1238</v>
      </c>
      <c r="B1425" s="12">
        <v>41.99</v>
      </c>
      <c r="C1425" s="12">
        <v>5.7494000000000032</v>
      </c>
    </row>
    <row r="1426" spans="1:3" x14ac:dyDescent="0.25">
      <c r="A1426" s="7" t="s">
        <v>6008</v>
      </c>
      <c r="B1426" s="12">
        <v>41.905000000000008</v>
      </c>
      <c r="C1426" s="12">
        <v>-20.518999999999998</v>
      </c>
    </row>
    <row r="1427" spans="1:3" x14ac:dyDescent="0.25">
      <c r="A1427" s="7" t="s">
        <v>7727</v>
      </c>
      <c r="B1427" s="12">
        <v>41.472000000000008</v>
      </c>
      <c r="C1427" s="12">
        <v>14.5152</v>
      </c>
    </row>
    <row r="1428" spans="1:3" x14ac:dyDescent="0.25">
      <c r="A1428" s="7" t="s">
        <v>2014</v>
      </c>
      <c r="B1428" s="12">
        <v>41.088000000000008</v>
      </c>
      <c r="C1428" s="12">
        <v>7.6611999999999956</v>
      </c>
    </row>
    <row r="1429" spans="1:3" x14ac:dyDescent="0.25">
      <c r="A1429" s="7" t="s">
        <v>2145</v>
      </c>
      <c r="B1429" s="12">
        <v>40.968000000000004</v>
      </c>
      <c r="C1429" s="12">
        <v>13.826699999999999</v>
      </c>
    </row>
    <row r="1430" spans="1:3" x14ac:dyDescent="0.25">
      <c r="A1430" s="7" t="s">
        <v>2810</v>
      </c>
      <c r="B1430" s="12">
        <v>40.768000000000001</v>
      </c>
      <c r="C1430" s="12">
        <v>3.4216000000000033</v>
      </c>
    </row>
    <row r="1431" spans="1:3" x14ac:dyDescent="0.25">
      <c r="A1431" s="7" t="s">
        <v>6270</v>
      </c>
      <c r="B1431" s="12">
        <v>40.44</v>
      </c>
      <c r="C1431" s="12">
        <v>5.6616</v>
      </c>
    </row>
    <row r="1432" spans="1:3" x14ac:dyDescent="0.25">
      <c r="A1432" s="7" t="s">
        <v>1592</v>
      </c>
      <c r="B1432" s="12">
        <v>40.299999999999997</v>
      </c>
      <c r="C1432" s="12">
        <v>10.881</v>
      </c>
    </row>
    <row r="1433" spans="1:3" x14ac:dyDescent="0.25">
      <c r="A1433" s="7" t="s">
        <v>4911</v>
      </c>
      <c r="B1433" s="12">
        <v>40.180000000000007</v>
      </c>
      <c r="C1433" s="12">
        <v>-0.11480000000000157</v>
      </c>
    </row>
    <row r="1434" spans="1:3" x14ac:dyDescent="0.25">
      <c r="A1434" s="7" t="s">
        <v>5066</v>
      </c>
      <c r="B1434" s="12">
        <v>40.131</v>
      </c>
      <c r="C1434" s="12">
        <v>2.9939000000000018</v>
      </c>
    </row>
    <row r="1435" spans="1:3" x14ac:dyDescent="0.25">
      <c r="A1435" s="7" t="s">
        <v>6369</v>
      </c>
      <c r="B1435" s="12">
        <v>39.984000000000002</v>
      </c>
      <c r="C1435" s="12">
        <v>-8.9963999999999995</v>
      </c>
    </row>
    <row r="1436" spans="1:3" x14ac:dyDescent="0.25">
      <c r="A1436" s="7" t="s">
        <v>2638</v>
      </c>
      <c r="B1436" s="12">
        <v>39.96</v>
      </c>
      <c r="C1436" s="12">
        <v>17.981999999999999</v>
      </c>
    </row>
    <row r="1437" spans="1:3" x14ac:dyDescent="0.25">
      <c r="A1437" s="7" t="s">
        <v>155</v>
      </c>
      <c r="B1437" s="12">
        <v>39.676000000000002</v>
      </c>
      <c r="C1437" s="12">
        <v>15.238200000000003</v>
      </c>
    </row>
    <row r="1438" spans="1:3" x14ac:dyDescent="0.25">
      <c r="A1438" s="7" t="s">
        <v>1308</v>
      </c>
      <c r="B1438" s="12">
        <v>39.624000000000002</v>
      </c>
      <c r="C1438" s="12">
        <v>13.373099999999997</v>
      </c>
    </row>
    <row r="1439" spans="1:3" x14ac:dyDescent="0.25">
      <c r="A1439" s="7" t="s">
        <v>8144</v>
      </c>
      <c r="B1439" s="12">
        <v>39.304000000000002</v>
      </c>
      <c r="C1439" s="12">
        <v>15.721600000000002</v>
      </c>
    </row>
    <row r="1440" spans="1:3" x14ac:dyDescent="0.25">
      <c r="A1440" s="7" t="s">
        <v>5387</v>
      </c>
      <c r="B1440" s="12">
        <v>39.295999999999999</v>
      </c>
      <c r="C1440" s="12">
        <v>3.9295999999999989</v>
      </c>
    </row>
    <row r="1441" spans="1:3" x14ac:dyDescent="0.25">
      <c r="A1441" s="7" t="s">
        <v>165</v>
      </c>
      <c r="B1441" s="12">
        <v>38.88000000000001</v>
      </c>
      <c r="C1441" s="12">
        <v>18.662400000000002</v>
      </c>
    </row>
    <row r="1442" spans="1:3" x14ac:dyDescent="0.25">
      <c r="A1442" s="7" t="s">
        <v>1892</v>
      </c>
      <c r="B1442" s="12">
        <v>38.88000000000001</v>
      </c>
      <c r="C1442" s="12">
        <v>15.2928</v>
      </c>
    </row>
    <row r="1443" spans="1:3" x14ac:dyDescent="0.25">
      <c r="A1443" s="7" t="s">
        <v>7147</v>
      </c>
      <c r="B1443" s="12">
        <v>38.880000000000003</v>
      </c>
      <c r="C1443" s="12">
        <v>18.662400000000002</v>
      </c>
    </row>
    <row r="1444" spans="1:3" x14ac:dyDescent="0.25">
      <c r="A1444" s="7" t="s">
        <v>5052</v>
      </c>
      <c r="B1444" s="12">
        <v>38.704000000000001</v>
      </c>
      <c r="C1444" s="12">
        <v>10.135199999999998</v>
      </c>
    </row>
    <row r="1445" spans="1:3" x14ac:dyDescent="0.25">
      <c r="A1445" s="7" t="s">
        <v>5443</v>
      </c>
      <c r="B1445" s="12">
        <v>38.080000000000005</v>
      </c>
      <c r="C1445" s="12">
        <v>-2.8559999999999999</v>
      </c>
    </row>
    <row r="1446" spans="1:3" x14ac:dyDescent="0.25">
      <c r="A1446" s="7" t="s">
        <v>554</v>
      </c>
      <c r="B1446" s="12">
        <v>38.050000000000004</v>
      </c>
      <c r="C1446" s="12">
        <v>17.883499999999998</v>
      </c>
    </row>
    <row r="1447" spans="1:3" x14ac:dyDescent="0.25">
      <c r="A1447" s="7" t="s">
        <v>6951</v>
      </c>
      <c r="B1447" s="12">
        <v>38.048000000000002</v>
      </c>
      <c r="C1447" s="12">
        <v>10.102399999999994</v>
      </c>
    </row>
    <row r="1448" spans="1:3" x14ac:dyDescent="0.25">
      <c r="A1448" s="7" t="s">
        <v>3317</v>
      </c>
      <c r="B1448" s="12">
        <v>38.015999999999998</v>
      </c>
      <c r="C1448" s="12">
        <v>17.4528</v>
      </c>
    </row>
    <row r="1449" spans="1:3" x14ac:dyDescent="0.25">
      <c r="A1449" s="7" t="s">
        <v>5458</v>
      </c>
      <c r="B1449" s="12">
        <v>37.799999999999997</v>
      </c>
      <c r="C1449" s="12">
        <v>17.387999999999998</v>
      </c>
    </row>
    <row r="1450" spans="1:3" x14ac:dyDescent="0.25">
      <c r="A1450" s="7" t="s">
        <v>6700</v>
      </c>
      <c r="B1450" s="12">
        <v>37.746000000000002</v>
      </c>
      <c r="C1450" s="12">
        <v>13.840200000000001</v>
      </c>
    </row>
    <row r="1451" spans="1:3" x14ac:dyDescent="0.25">
      <c r="A1451" s="7" t="s">
        <v>4766</v>
      </c>
      <c r="B1451" s="12">
        <v>37.696000000000005</v>
      </c>
      <c r="C1451" s="12">
        <v>7.4783999999999953</v>
      </c>
    </row>
    <row r="1452" spans="1:3" x14ac:dyDescent="0.25">
      <c r="A1452" s="7" t="s">
        <v>4982</v>
      </c>
      <c r="B1452" s="12">
        <v>37.632000000000005</v>
      </c>
      <c r="C1452" s="12">
        <v>14.784000000000002</v>
      </c>
    </row>
    <row r="1453" spans="1:3" x14ac:dyDescent="0.25">
      <c r="A1453" s="7" t="s">
        <v>2951</v>
      </c>
      <c r="B1453" s="12">
        <v>37.632000000000005</v>
      </c>
      <c r="C1453" s="12">
        <v>-5.6448000000000054</v>
      </c>
    </row>
    <row r="1454" spans="1:3" x14ac:dyDescent="0.25">
      <c r="A1454" s="7" t="s">
        <v>1814</v>
      </c>
      <c r="B1454" s="12">
        <v>37.408000000000001</v>
      </c>
      <c r="C1454" s="12">
        <v>16.566399999999998</v>
      </c>
    </row>
    <row r="1455" spans="1:3" x14ac:dyDescent="0.25">
      <c r="A1455" s="7" t="s">
        <v>3397</v>
      </c>
      <c r="B1455" s="12">
        <v>36.852000000000004</v>
      </c>
      <c r="C1455" s="12">
        <v>15.736800000000002</v>
      </c>
    </row>
    <row r="1456" spans="1:3" x14ac:dyDescent="0.25">
      <c r="A1456" s="7" t="s">
        <v>8577</v>
      </c>
      <c r="B1456" s="12">
        <v>36.744</v>
      </c>
      <c r="C1456" s="12">
        <v>3.6744000000000039</v>
      </c>
    </row>
    <row r="1457" spans="1:3" x14ac:dyDescent="0.25">
      <c r="A1457" s="7" t="s">
        <v>5853</v>
      </c>
      <c r="B1457" s="12">
        <v>36.630000000000003</v>
      </c>
      <c r="C1457" s="12">
        <v>9.8901000000000039</v>
      </c>
    </row>
    <row r="1458" spans="1:3" x14ac:dyDescent="0.25">
      <c r="A1458" s="7" t="s">
        <v>1808</v>
      </c>
      <c r="B1458" s="12">
        <v>36.54</v>
      </c>
      <c r="C1458" s="12">
        <v>15.398999999999997</v>
      </c>
    </row>
    <row r="1459" spans="1:3" x14ac:dyDescent="0.25">
      <c r="A1459" s="7" t="s">
        <v>1624</v>
      </c>
      <c r="B1459" s="12">
        <v>36.288000000000004</v>
      </c>
      <c r="C1459" s="12">
        <v>16.070399999999999</v>
      </c>
    </row>
    <row r="1460" spans="1:3" x14ac:dyDescent="0.25">
      <c r="A1460" s="7" t="s">
        <v>7787</v>
      </c>
      <c r="B1460" s="12">
        <v>36.120000000000005</v>
      </c>
      <c r="C1460" s="12">
        <v>6.8111999999999959</v>
      </c>
    </row>
    <row r="1461" spans="1:3" x14ac:dyDescent="0.25">
      <c r="A1461" s="7" t="s">
        <v>4989</v>
      </c>
      <c r="B1461" s="12">
        <v>36</v>
      </c>
      <c r="C1461" s="12">
        <v>16.5</v>
      </c>
    </row>
    <row r="1462" spans="1:3" x14ac:dyDescent="0.25">
      <c r="A1462" s="7" t="s">
        <v>7428</v>
      </c>
      <c r="B1462" s="12">
        <v>35.984000000000002</v>
      </c>
      <c r="C1462" s="12">
        <v>4.4979999999999958</v>
      </c>
    </row>
    <row r="1463" spans="1:3" x14ac:dyDescent="0.25">
      <c r="A1463" s="7" t="s">
        <v>7101</v>
      </c>
      <c r="B1463" s="12">
        <v>35.948</v>
      </c>
      <c r="C1463" s="12">
        <v>14.297499999999999</v>
      </c>
    </row>
    <row r="1464" spans="1:3" x14ac:dyDescent="0.25">
      <c r="A1464" s="7" t="s">
        <v>2265</v>
      </c>
      <c r="B1464" s="12">
        <v>35.926000000000002</v>
      </c>
      <c r="C1464" s="12">
        <v>1.062599999999998</v>
      </c>
    </row>
    <row r="1465" spans="1:3" x14ac:dyDescent="0.25">
      <c r="A1465" s="7" t="s">
        <v>4264</v>
      </c>
      <c r="B1465" s="12">
        <v>35.712000000000003</v>
      </c>
      <c r="C1465" s="12">
        <v>2.6783999999999999</v>
      </c>
    </row>
    <row r="1466" spans="1:3" x14ac:dyDescent="0.25">
      <c r="A1466" s="7" t="s">
        <v>378</v>
      </c>
      <c r="B1466" s="12">
        <v>35.475999999999999</v>
      </c>
      <c r="C1466" s="12">
        <v>16.290000000000003</v>
      </c>
    </row>
    <row r="1467" spans="1:3" x14ac:dyDescent="0.25">
      <c r="A1467" s="7" t="s">
        <v>4114</v>
      </c>
      <c r="B1467" s="12">
        <v>35.258000000000003</v>
      </c>
      <c r="C1467" s="12">
        <v>15.3459</v>
      </c>
    </row>
    <row r="1468" spans="1:3" x14ac:dyDescent="0.25">
      <c r="A1468" s="7" t="s">
        <v>6176</v>
      </c>
      <c r="B1468" s="12">
        <v>35.244</v>
      </c>
      <c r="C1468" s="12">
        <v>12.0684</v>
      </c>
    </row>
    <row r="1469" spans="1:3" x14ac:dyDescent="0.25">
      <c r="A1469" s="7" t="s">
        <v>3986</v>
      </c>
      <c r="B1469" s="12">
        <v>35.167999999999999</v>
      </c>
      <c r="C1469" s="12">
        <v>11.429599999999999</v>
      </c>
    </row>
    <row r="1470" spans="1:3" x14ac:dyDescent="0.25">
      <c r="A1470" s="7" t="s">
        <v>1262</v>
      </c>
      <c r="B1470" s="12">
        <v>35.04</v>
      </c>
      <c r="C1470" s="12">
        <v>9.4899999999999984</v>
      </c>
    </row>
    <row r="1471" spans="1:3" x14ac:dyDescent="0.25">
      <c r="A1471" s="7" t="s">
        <v>760</v>
      </c>
      <c r="B1471" s="12">
        <v>35.027999999999999</v>
      </c>
      <c r="C1471" s="12">
        <v>8.2843999999999998</v>
      </c>
    </row>
    <row r="1472" spans="1:3" x14ac:dyDescent="0.25">
      <c r="A1472" s="7" t="s">
        <v>6159</v>
      </c>
      <c r="B1472" s="12">
        <v>34.992000000000004</v>
      </c>
      <c r="C1472" s="12">
        <v>14.7744</v>
      </c>
    </row>
    <row r="1473" spans="1:3" x14ac:dyDescent="0.25">
      <c r="A1473" s="7" t="s">
        <v>1436</v>
      </c>
      <c r="B1473" s="12">
        <v>34.944000000000003</v>
      </c>
      <c r="C1473" s="12">
        <v>-5.3760000000000021</v>
      </c>
    </row>
    <row r="1474" spans="1:3" x14ac:dyDescent="0.25">
      <c r="A1474" s="7" t="s">
        <v>740</v>
      </c>
      <c r="B1474" s="12">
        <v>34.692</v>
      </c>
      <c r="C1474" s="12">
        <v>14.620199999999999</v>
      </c>
    </row>
    <row r="1475" spans="1:3" x14ac:dyDescent="0.25">
      <c r="A1475" s="7" t="s">
        <v>4540</v>
      </c>
      <c r="B1475" s="12">
        <v>34.485999999999997</v>
      </c>
      <c r="C1475" s="12">
        <v>-29.273000000000017</v>
      </c>
    </row>
    <row r="1476" spans="1:3" x14ac:dyDescent="0.25">
      <c r="A1476" s="7" t="s">
        <v>4644</v>
      </c>
      <c r="B1476" s="12">
        <v>34.24</v>
      </c>
      <c r="C1476" s="12">
        <v>15.407999999999998</v>
      </c>
    </row>
    <row r="1477" spans="1:3" x14ac:dyDescent="0.25">
      <c r="A1477" s="7" t="s">
        <v>2726</v>
      </c>
      <c r="B1477" s="12">
        <v>34.24</v>
      </c>
      <c r="C1477" s="12">
        <v>10.699999999999996</v>
      </c>
    </row>
    <row r="1478" spans="1:3" x14ac:dyDescent="0.25">
      <c r="A1478" s="7" t="s">
        <v>4389</v>
      </c>
      <c r="B1478" s="12">
        <v>34.176000000000002</v>
      </c>
      <c r="C1478" s="12">
        <v>2.1359999999999992</v>
      </c>
    </row>
    <row r="1479" spans="1:3" x14ac:dyDescent="0.25">
      <c r="A1479" s="7" t="s">
        <v>4621</v>
      </c>
      <c r="B1479" s="12">
        <v>33.864000000000004</v>
      </c>
      <c r="C1479" s="12">
        <v>7.171199999999998</v>
      </c>
    </row>
    <row r="1480" spans="1:3" x14ac:dyDescent="0.25">
      <c r="A1480" s="7" t="s">
        <v>2662</v>
      </c>
      <c r="B1480" s="12">
        <v>33.75</v>
      </c>
      <c r="C1480" s="12">
        <v>16.875</v>
      </c>
    </row>
    <row r="1481" spans="1:3" x14ac:dyDescent="0.25">
      <c r="A1481" s="7" t="s">
        <v>4810</v>
      </c>
      <c r="B1481" s="12">
        <v>33.544000000000004</v>
      </c>
      <c r="C1481" s="12">
        <v>11.321099999999999</v>
      </c>
    </row>
    <row r="1482" spans="1:3" x14ac:dyDescent="0.25">
      <c r="A1482" s="7" t="s">
        <v>3759</v>
      </c>
      <c r="B1482" s="12">
        <v>33.455999999999996</v>
      </c>
      <c r="C1482" s="12">
        <v>7.8391999999999964</v>
      </c>
    </row>
    <row r="1483" spans="1:3" x14ac:dyDescent="0.25">
      <c r="A1483" s="7" t="s">
        <v>1253</v>
      </c>
      <c r="B1483" s="12">
        <v>33.442</v>
      </c>
      <c r="C1483" s="12">
        <v>6.9065000000000012</v>
      </c>
    </row>
    <row r="1484" spans="1:3" x14ac:dyDescent="0.25">
      <c r="A1484" s="7" t="s">
        <v>8056</v>
      </c>
      <c r="B1484" s="12">
        <v>33.33</v>
      </c>
      <c r="C1484" s="12">
        <v>6.9992999999999981</v>
      </c>
    </row>
    <row r="1485" spans="1:3" x14ac:dyDescent="0.25">
      <c r="A1485" s="7" t="s">
        <v>5832</v>
      </c>
      <c r="B1485" s="12">
        <v>33.180000000000007</v>
      </c>
      <c r="C1485" s="12">
        <v>6.8730000000000011</v>
      </c>
    </row>
    <row r="1486" spans="1:3" x14ac:dyDescent="0.25">
      <c r="A1486" s="7" t="s">
        <v>1095</v>
      </c>
      <c r="B1486" s="12">
        <v>33.15</v>
      </c>
      <c r="C1486" s="12">
        <v>8.9504999999999999</v>
      </c>
    </row>
    <row r="1487" spans="1:3" x14ac:dyDescent="0.25">
      <c r="A1487" s="7" t="s">
        <v>2256</v>
      </c>
      <c r="B1487" s="12">
        <v>33.108000000000004</v>
      </c>
      <c r="C1487" s="12">
        <v>7.6361999999999979</v>
      </c>
    </row>
    <row r="1488" spans="1:3" x14ac:dyDescent="0.25">
      <c r="A1488" s="7" t="s">
        <v>4881</v>
      </c>
      <c r="B1488" s="12">
        <v>32.896000000000001</v>
      </c>
      <c r="C1488" s="12">
        <v>11.102399999999996</v>
      </c>
    </row>
    <row r="1489" spans="1:3" x14ac:dyDescent="0.25">
      <c r="A1489" s="7" t="s">
        <v>2880</v>
      </c>
      <c r="B1489" s="12">
        <v>32.868000000000002</v>
      </c>
      <c r="C1489" s="12">
        <v>12.549600000000002</v>
      </c>
    </row>
    <row r="1490" spans="1:3" x14ac:dyDescent="0.25">
      <c r="A1490" s="7" t="s">
        <v>3528</v>
      </c>
      <c r="B1490" s="12">
        <v>32.803999999999995</v>
      </c>
      <c r="C1490" s="12">
        <v>6.0603999999999996</v>
      </c>
    </row>
    <row r="1491" spans="1:3" x14ac:dyDescent="0.25">
      <c r="A1491" s="7" t="s">
        <v>7134</v>
      </c>
      <c r="B1491" s="12">
        <v>32.776000000000003</v>
      </c>
      <c r="C1491" s="12">
        <v>2.4581999999999997</v>
      </c>
    </row>
    <row r="1492" spans="1:3" x14ac:dyDescent="0.25">
      <c r="A1492" s="7" t="s">
        <v>5743</v>
      </c>
      <c r="B1492" s="12">
        <v>32.700000000000003</v>
      </c>
      <c r="C1492" s="12">
        <v>10.791</v>
      </c>
    </row>
    <row r="1493" spans="1:3" x14ac:dyDescent="0.25">
      <c r="A1493" s="7" t="s">
        <v>5889</v>
      </c>
      <c r="B1493" s="12">
        <v>32.525999999999996</v>
      </c>
      <c r="C1493" s="12">
        <v>1.0008000000000008</v>
      </c>
    </row>
    <row r="1494" spans="1:3" x14ac:dyDescent="0.25">
      <c r="A1494" s="7" t="s">
        <v>4818</v>
      </c>
      <c r="B1494" s="12">
        <v>32.512</v>
      </c>
      <c r="C1494" s="12">
        <v>9.0423999999999989</v>
      </c>
    </row>
    <row r="1495" spans="1:3" x14ac:dyDescent="0.25">
      <c r="A1495" s="7" t="s">
        <v>6444</v>
      </c>
      <c r="B1495" s="12">
        <v>32.472000000000001</v>
      </c>
      <c r="C1495" s="12">
        <v>10.553399999999998</v>
      </c>
    </row>
    <row r="1496" spans="1:3" x14ac:dyDescent="0.25">
      <c r="A1496" s="7" t="s">
        <v>822</v>
      </c>
      <c r="B1496" s="12">
        <v>32.400000000000006</v>
      </c>
      <c r="C1496" s="12">
        <v>15.552000000000001</v>
      </c>
    </row>
    <row r="1497" spans="1:3" x14ac:dyDescent="0.25">
      <c r="A1497" s="7" t="s">
        <v>646</v>
      </c>
      <c r="B1497" s="12">
        <v>32.400000000000006</v>
      </c>
      <c r="C1497" s="12">
        <v>15.552000000000001</v>
      </c>
    </row>
    <row r="1498" spans="1:3" x14ac:dyDescent="0.25">
      <c r="A1498" s="7" t="s">
        <v>2122</v>
      </c>
      <c r="B1498" s="12">
        <v>32.384</v>
      </c>
      <c r="C1498" s="12">
        <v>7.3919999999999986</v>
      </c>
    </row>
    <row r="1499" spans="1:3" x14ac:dyDescent="0.25">
      <c r="A1499" s="7" t="s">
        <v>4439</v>
      </c>
      <c r="B1499" s="12">
        <v>32.164000000000001</v>
      </c>
      <c r="C1499" s="12">
        <v>-0.82279999999999842</v>
      </c>
    </row>
    <row r="1500" spans="1:3" x14ac:dyDescent="0.25">
      <c r="A1500" s="7" t="s">
        <v>466</v>
      </c>
      <c r="B1500" s="12">
        <v>32.112000000000002</v>
      </c>
      <c r="C1500" s="12">
        <v>11.640600000000001</v>
      </c>
    </row>
    <row r="1501" spans="1:3" x14ac:dyDescent="0.25">
      <c r="A1501" s="7" t="s">
        <v>4717</v>
      </c>
      <c r="B1501" s="12">
        <v>32.064</v>
      </c>
      <c r="C1501" s="12">
        <v>4.0079999999999973</v>
      </c>
    </row>
    <row r="1502" spans="1:3" x14ac:dyDescent="0.25">
      <c r="A1502" s="7" t="s">
        <v>1937</v>
      </c>
      <c r="B1502" s="12">
        <v>32.04</v>
      </c>
      <c r="C1502" s="12">
        <v>2.0879999999999974</v>
      </c>
    </row>
    <row r="1503" spans="1:3" x14ac:dyDescent="0.25">
      <c r="A1503" s="7" t="s">
        <v>5228</v>
      </c>
      <c r="B1503" s="12">
        <v>31.968000000000004</v>
      </c>
      <c r="C1503" s="12">
        <v>9.9899999999999984</v>
      </c>
    </row>
    <row r="1504" spans="1:3" x14ac:dyDescent="0.25">
      <c r="A1504" s="7" t="s">
        <v>938</v>
      </c>
      <c r="B1504" s="12">
        <v>31.872000000000003</v>
      </c>
      <c r="C1504" s="12">
        <v>11.553600000000003</v>
      </c>
    </row>
    <row r="1505" spans="1:3" x14ac:dyDescent="0.25">
      <c r="A1505" s="7" t="s">
        <v>8362</v>
      </c>
      <c r="B1505" s="12">
        <v>31.799999999999997</v>
      </c>
      <c r="C1505" s="12">
        <v>13.674000000000003</v>
      </c>
    </row>
    <row r="1506" spans="1:3" x14ac:dyDescent="0.25">
      <c r="A1506" s="7" t="s">
        <v>957</v>
      </c>
      <c r="B1506" s="12">
        <v>31.5</v>
      </c>
      <c r="C1506" s="12">
        <v>15.120000000000001</v>
      </c>
    </row>
    <row r="1507" spans="1:3" x14ac:dyDescent="0.25">
      <c r="A1507" s="7" t="s">
        <v>6874</v>
      </c>
      <c r="B1507" s="12">
        <v>31.274000000000001</v>
      </c>
      <c r="C1507" s="12">
        <v>5.5964000000000009</v>
      </c>
    </row>
    <row r="1508" spans="1:3" x14ac:dyDescent="0.25">
      <c r="A1508" s="7" t="s">
        <v>1569</v>
      </c>
      <c r="B1508" s="12">
        <v>31.179000000000002</v>
      </c>
      <c r="C1508" s="12">
        <v>4.5947999999999967</v>
      </c>
    </row>
    <row r="1509" spans="1:3" x14ac:dyDescent="0.25">
      <c r="A1509" s="7" t="s">
        <v>8147</v>
      </c>
      <c r="B1509" s="12">
        <v>30.839999999999996</v>
      </c>
      <c r="C1509" s="12">
        <v>6.1679999999999975</v>
      </c>
    </row>
    <row r="1510" spans="1:3" x14ac:dyDescent="0.25">
      <c r="A1510" s="7" t="s">
        <v>4797</v>
      </c>
      <c r="B1510" s="12">
        <v>30.590000000000003</v>
      </c>
      <c r="C1510" s="12">
        <v>7.9534000000000011</v>
      </c>
    </row>
    <row r="1511" spans="1:3" x14ac:dyDescent="0.25">
      <c r="A1511" s="7" t="s">
        <v>6520</v>
      </c>
      <c r="B1511" s="12">
        <v>30.400000000000002</v>
      </c>
      <c r="C1511" s="12">
        <v>8.3295999999999975</v>
      </c>
    </row>
    <row r="1512" spans="1:3" x14ac:dyDescent="0.25">
      <c r="A1512" s="7" t="s">
        <v>5268</v>
      </c>
      <c r="B1512" s="12">
        <v>30.32</v>
      </c>
      <c r="C1512" s="12">
        <v>-35.171200000000006</v>
      </c>
    </row>
    <row r="1513" spans="1:3" x14ac:dyDescent="0.25">
      <c r="A1513" s="7" t="s">
        <v>5507</v>
      </c>
      <c r="B1513" s="12">
        <v>29.97</v>
      </c>
      <c r="C1513" s="12">
        <v>13.486499999999999</v>
      </c>
    </row>
    <row r="1514" spans="1:3" x14ac:dyDescent="0.25">
      <c r="A1514" s="7" t="s">
        <v>6969</v>
      </c>
      <c r="B1514" s="12">
        <v>29.952000000000005</v>
      </c>
      <c r="C1514" s="12">
        <v>-19.967999999999993</v>
      </c>
    </row>
    <row r="1515" spans="1:3" x14ac:dyDescent="0.25">
      <c r="A1515" s="7" t="s">
        <v>612</v>
      </c>
      <c r="B1515" s="12">
        <v>29.900000000000002</v>
      </c>
      <c r="C1515" s="12">
        <v>3.3488000000000007</v>
      </c>
    </row>
    <row r="1516" spans="1:3" x14ac:dyDescent="0.25">
      <c r="A1516" s="7" t="s">
        <v>5248</v>
      </c>
      <c r="B1516" s="12">
        <v>29.7</v>
      </c>
      <c r="C1516" s="12">
        <v>13.068000000000003</v>
      </c>
    </row>
    <row r="1517" spans="1:3" x14ac:dyDescent="0.25">
      <c r="A1517" s="7" t="s">
        <v>6435</v>
      </c>
      <c r="B1517" s="12">
        <v>29.519999999999996</v>
      </c>
      <c r="C1517" s="12">
        <v>8.5607999999999969</v>
      </c>
    </row>
    <row r="1518" spans="1:3" x14ac:dyDescent="0.25">
      <c r="A1518" s="7" t="s">
        <v>2361</v>
      </c>
      <c r="B1518" s="12">
        <v>29.346</v>
      </c>
      <c r="C1518" s="12">
        <v>3.7667999999999986</v>
      </c>
    </row>
    <row r="1519" spans="1:3" x14ac:dyDescent="0.25">
      <c r="A1519" s="7" t="s">
        <v>1351</v>
      </c>
      <c r="B1519" s="12">
        <v>29.25</v>
      </c>
      <c r="C1519" s="12">
        <v>13.649999999999999</v>
      </c>
    </row>
    <row r="1520" spans="1:3" x14ac:dyDescent="0.25">
      <c r="A1520" s="7" t="s">
        <v>4434</v>
      </c>
      <c r="B1520" s="12">
        <v>29.104000000000003</v>
      </c>
      <c r="C1520" s="12">
        <v>10.271999999999995</v>
      </c>
    </row>
    <row r="1521" spans="1:3" x14ac:dyDescent="0.25">
      <c r="A1521" s="7" t="s">
        <v>850</v>
      </c>
      <c r="B1521" s="12">
        <v>29.04</v>
      </c>
      <c r="C1521" s="12">
        <v>13.9392</v>
      </c>
    </row>
    <row r="1522" spans="1:3" x14ac:dyDescent="0.25">
      <c r="A1522" s="7" t="s">
        <v>2706</v>
      </c>
      <c r="B1522" s="12">
        <v>28.91</v>
      </c>
      <c r="C1522" s="12">
        <v>13.2986</v>
      </c>
    </row>
    <row r="1523" spans="1:3" x14ac:dyDescent="0.25">
      <c r="A1523" s="7" t="s">
        <v>5823</v>
      </c>
      <c r="B1523" s="12">
        <v>28.864000000000004</v>
      </c>
      <c r="C1523" s="12">
        <v>12.3904</v>
      </c>
    </row>
    <row r="1524" spans="1:3" x14ac:dyDescent="0.25">
      <c r="A1524" s="7" t="s">
        <v>7235</v>
      </c>
      <c r="B1524" s="12">
        <v>28.799999999999997</v>
      </c>
      <c r="C1524" s="12">
        <v>0.86400000000000077</v>
      </c>
    </row>
    <row r="1525" spans="1:3" x14ac:dyDescent="0.25">
      <c r="A1525" s="7" t="s">
        <v>2126</v>
      </c>
      <c r="B1525" s="12">
        <v>28.799999999999997</v>
      </c>
      <c r="C1525" s="12">
        <v>8.3520000000000003</v>
      </c>
    </row>
    <row r="1526" spans="1:3" x14ac:dyDescent="0.25">
      <c r="A1526" s="7" t="s">
        <v>6442</v>
      </c>
      <c r="B1526" s="12">
        <v>28.151999999999994</v>
      </c>
      <c r="C1526" s="12">
        <v>9.6047999999999991</v>
      </c>
    </row>
    <row r="1527" spans="1:3" x14ac:dyDescent="0.25">
      <c r="A1527" s="7" t="s">
        <v>1984</v>
      </c>
      <c r="B1527" s="12">
        <v>28.06</v>
      </c>
      <c r="C1527" s="12">
        <v>8.137399999999996</v>
      </c>
    </row>
    <row r="1528" spans="1:3" x14ac:dyDescent="0.25">
      <c r="A1528" s="7" t="s">
        <v>289</v>
      </c>
      <c r="B1528" s="12">
        <v>27.992000000000004</v>
      </c>
      <c r="C1528" s="12">
        <v>2.0993999999999993</v>
      </c>
    </row>
    <row r="1529" spans="1:3" x14ac:dyDescent="0.25">
      <c r="A1529" s="7" t="s">
        <v>3463</v>
      </c>
      <c r="B1529" s="12">
        <v>27.984000000000002</v>
      </c>
      <c r="C1529" s="12">
        <v>2.4486000000000021</v>
      </c>
    </row>
    <row r="1530" spans="1:3" x14ac:dyDescent="0.25">
      <c r="A1530" s="7" t="s">
        <v>884</v>
      </c>
      <c r="B1530" s="12">
        <v>27.96</v>
      </c>
      <c r="C1530" s="12">
        <v>8.1083999999999961</v>
      </c>
    </row>
    <row r="1531" spans="1:3" x14ac:dyDescent="0.25">
      <c r="A1531" s="7" t="s">
        <v>2077</v>
      </c>
      <c r="B1531" s="12">
        <v>27.872</v>
      </c>
      <c r="C1531" s="12">
        <v>2.5167999999999999</v>
      </c>
    </row>
    <row r="1532" spans="1:3" x14ac:dyDescent="0.25">
      <c r="A1532" s="7" t="s">
        <v>2472</v>
      </c>
      <c r="B1532" s="12">
        <v>27.716000000000001</v>
      </c>
      <c r="C1532" s="12">
        <v>11.289199999999997</v>
      </c>
    </row>
    <row r="1533" spans="1:3" x14ac:dyDescent="0.25">
      <c r="A1533" s="7" t="s">
        <v>731</v>
      </c>
      <c r="B1533" s="12">
        <v>27.432000000000002</v>
      </c>
      <c r="C1533" s="12">
        <v>9.6011999999999986</v>
      </c>
    </row>
    <row r="1534" spans="1:3" x14ac:dyDescent="0.25">
      <c r="A1534" s="7" t="s">
        <v>5698</v>
      </c>
      <c r="B1534" s="12">
        <v>27.384</v>
      </c>
      <c r="C1534" s="12">
        <v>2.7384000000000022</v>
      </c>
    </row>
    <row r="1535" spans="1:3" x14ac:dyDescent="0.25">
      <c r="A1535" s="7" t="s">
        <v>5471</v>
      </c>
      <c r="B1535" s="12">
        <v>27.336000000000002</v>
      </c>
      <c r="C1535" s="12">
        <v>12.199199999999998</v>
      </c>
    </row>
    <row r="1536" spans="1:3" x14ac:dyDescent="0.25">
      <c r="A1536" s="7" t="s">
        <v>8397</v>
      </c>
      <c r="B1536" s="12">
        <v>27.192</v>
      </c>
      <c r="C1536" s="12">
        <v>0.33989999999999654</v>
      </c>
    </row>
    <row r="1537" spans="1:3" x14ac:dyDescent="0.25">
      <c r="A1537" s="7" t="s">
        <v>566</v>
      </c>
      <c r="B1537" s="12">
        <v>27.16</v>
      </c>
      <c r="C1537" s="12">
        <v>9.2344000000000008</v>
      </c>
    </row>
    <row r="1538" spans="1:3" x14ac:dyDescent="0.25">
      <c r="A1538" s="7" t="s">
        <v>1174</v>
      </c>
      <c r="B1538" s="12">
        <v>27.060000000000002</v>
      </c>
      <c r="C1538" s="12">
        <v>7.8022999999999998</v>
      </c>
    </row>
    <row r="1539" spans="1:3" x14ac:dyDescent="0.25">
      <c r="A1539" s="7" t="s">
        <v>4603</v>
      </c>
      <c r="B1539" s="12">
        <v>26.880000000000003</v>
      </c>
      <c r="C1539" s="12">
        <v>9.743999999999998</v>
      </c>
    </row>
    <row r="1540" spans="1:3" x14ac:dyDescent="0.25">
      <c r="A1540" s="7" t="s">
        <v>6573</v>
      </c>
      <c r="B1540" s="12">
        <v>26.795999999999999</v>
      </c>
      <c r="C1540" s="12">
        <v>9.5699999999999985</v>
      </c>
    </row>
    <row r="1541" spans="1:3" x14ac:dyDescent="0.25">
      <c r="A1541" s="7" t="s">
        <v>4573</v>
      </c>
      <c r="B1541" s="12">
        <v>26.687999999999999</v>
      </c>
      <c r="C1541" s="12">
        <v>6.1159999999999988</v>
      </c>
    </row>
    <row r="1542" spans="1:3" x14ac:dyDescent="0.25">
      <c r="A1542" s="7" t="s">
        <v>197</v>
      </c>
      <c r="B1542" s="12">
        <v>26.624000000000002</v>
      </c>
      <c r="C1542" s="12">
        <v>8.5904000000000007</v>
      </c>
    </row>
    <row r="1543" spans="1:3" x14ac:dyDescent="0.25">
      <c r="A1543" s="7" t="s">
        <v>5261</v>
      </c>
      <c r="B1543" s="12">
        <v>26.6</v>
      </c>
      <c r="C1543" s="12">
        <v>6.9159999999999995</v>
      </c>
    </row>
    <row r="1544" spans="1:3" x14ac:dyDescent="0.25">
      <c r="A1544" s="7" t="s">
        <v>6717</v>
      </c>
      <c r="B1544" s="12">
        <v>26.404</v>
      </c>
      <c r="C1544" s="12">
        <v>6.3139999999999974</v>
      </c>
    </row>
    <row r="1545" spans="1:3" x14ac:dyDescent="0.25">
      <c r="A1545" s="7" t="s">
        <v>6374</v>
      </c>
      <c r="B1545" s="12">
        <v>26.400000000000002</v>
      </c>
      <c r="C1545" s="12">
        <v>11.879999999999999</v>
      </c>
    </row>
    <row r="1546" spans="1:3" x14ac:dyDescent="0.25">
      <c r="A1546" s="7" t="s">
        <v>5073</v>
      </c>
      <c r="B1546" s="12">
        <v>26.4</v>
      </c>
      <c r="C1546" s="12">
        <v>5.1567999999999987</v>
      </c>
    </row>
    <row r="1547" spans="1:3" x14ac:dyDescent="0.25">
      <c r="A1547" s="7" t="s">
        <v>6539</v>
      </c>
      <c r="B1547" s="12">
        <v>26.4</v>
      </c>
      <c r="C1547" s="12">
        <v>11.616000000000001</v>
      </c>
    </row>
    <row r="1548" spans="1:3" x14ac:dyDescent="0.25">
      <c r="A1548" s="7" t="s">
        <v>7774</v>
      </c>
      <c r="B1548" s="12">
        <v>26.2</v>
      </c>
      <c r="C1548" s="12">
        <v>12.052</v>
      </c>
    </row>
    <row r="1549" spans="1:3" x14ac:dyDescent="0.25">
      <c r="A1549" s="7" t="s">
        <v>3450</v>
      </c>
      <c r="B1549" s="12">
        <v>26.16</v>
      </c>
      <c r="C1549" s="12">
        <v>12.0336</v>
      </c>
    </row>
    <row r="1550" spans="1:3" x14ac:dyDescent="0.25">
      <c r="A1550" s="7" t="s">
        <v>5639</v>
      </c>
      <c r="B1550" s="12">
        <v>25.920000000000005</v>
      </c>
      <c r="C1550" s="12">
        <v>9.0719999999999992</v>
      </c>
    </row>
    <row r="1551" spans="1:3" x14ac:dyDescent="0.25">
      <c r="A1551" s="7" t="s">
        <v>531</v>
      </c>
      <c r="B1551" s="12">
        <v>25.920000000000005</v>
      </c>
      <c r="C1551" s="12">
        <v>9.3960000000000008</v>
      </c>
    </row>
    <row r="1552" spans="1:3" x14ac:dyDescent="0.25">
      <c r="A1552" s="7" t="s">
        <v>4031</v>
      </c>
      <c r="B1552" s="12">
        <v>25.92</v>
      </c>
      <c r="C1552" s="12">
        <v>12.441600000000001</v>
      </c>
    </row>
    <row r="1553" spans="1:3" x14ac:dyDescent="0.25">
      <c r="A1553" s="7" t="s">
        <v>6909</v>
      </c>
      <c r="B1553" s="12">
        <v>25.83</v>
      </c>
      <c r="C1553" s="12">
        <v>9.5570999999999984</v>
      </c>
    </row>
    <row r="1554" spans="1:3" x14ac:dyDescent="0.25">
      <c r="A1554" s="7" t="s">
        <v>5650</v>
      </c>
      <c r="B1554" s="12">
        <v>25.8</v>
      </c>
      <c r="C1554" s="12">
        <v>8.5139999999999976</v>
      </c>
    </row>
    <row r="1555" spans="1:3" x14ac:dyDescent="0.25">
      <c r="A1555" s="7" t="s">
        <v>1219</v>
      </c>
      <c r="B1555" s="12">
        <v>25.740000000000002</v>
      </c>
      <c r="C1555" s="12">
        <v>4.0589999999999993</v>
      </c>
    </row>
    <row r="1556" spans="1:3" x14ac:dyDescent="0.25">
      <c r="A1556" s="7" t="s">
        <v>2569</v>
      </c>
      <c r="B1556" s="12">
        <v>25.704000000000001</v>
      </c>
      <c r="C1556" s="12">
        <v>-2.0789999999999988</v>
      </c>
    </row>
    <row r="1557" spans="1:3" x14ac:dyDescent="0.25">
      <c r="A1557" s="7" t="s">
        <v>654</v>
      </c>
      <c r="B1557" s="12">
        <v>25.704000000000001</v>
      </c>
      <c r="C1557" s="12">
        <v>10.281599999999999</v>
      </c>
    </row>
    <row r="1558" spans="1:3" x14ac:dyDescent="0.25">
      <c r="A1558" s="7" t="s">
        <v>1274</v>
      </c>
      <c r="B1558" s="12">
        <v>25.344000000000001</v>
      </c>
      <c r="C1558" s="12">
        <v>7.919999999999999</v>
      </c>
    </row>
    <row r="1559" spans="1:3" x14ac:dyDescent="0.25">
      <c r="A1559" s="7" t="s">
        <v>3049</v>
      </c>
      <c r="B1559" s="12">
        <v>25.227999999999998</v>
      </c>
      <c r="C1559" s="12">
        <v>10.387999999999998</v>
      </c>
    </row>
    <row r="1560" spans="1:3" x14ac:dyDescent="0.25">
      <c r="A1560" s="7" t="s">
        <v>2107</v>
      </c>
      <c r="B1560" s="12">
        <v>25.2</v>
      </c>
      <c r="C1560" s="12">
        <v>12.096</v>
      </c>
    </row>
    <row r="1561" spans="1:3" x14ac:dyDescent="0.25">
      <c r="A1561" s="7" t="s">
        <v>5829</v>
      </c>
      <c r="B1561" s="12">
        <v>25.02</v>
      </c>
      <c r="C1561" s="12">
        <v>10.508400000000002</v>
      </c>
    </row>
    <row r="1562" spans="1:3" x14ac:dyDescent="0.25">
      <c r="A1562" s="7" t="s">
        <v>2929</v>
      </c>
      <c r="B1562" s="12">
        <v>24.896000000000001</v>
      </c>
      <c r="C1562" s="12">
        <v>10.7364</v>
      </c>
    </row>
    <row r="1563" spans="1:3" x14ac:dyDescent="0.25">
      <c r="A1563" s="7" t="s">
        <v>623</v>
      </c>
      <c r="B1563" s="12">
        <v>24.839999999999996</v>
      </c>
      <c r="C1563" s="12">
        <v>8.6940000000000008</v>
      </c>
    </row>
    <row r="1564" spans="1:3" x14ac:dyDescent="0.25">
      <c r="A1564" s="7" t="s">
        <v>3514</v>
      </c>
      <c r="B1564" s="12">
        <v>24.552</v>
      </c>
      <c r="C1564" s="12">
        <v>5.8409999999999993</v>
      </c>
    </row>
    <row r="1565" spans="1:3" x14ac:dyDescent="0.25">
      <c r="A1565" s="7" t="s">
        <v>4595</v>
      </c>
      <c r="B1565" s="12">
        <v>24.368000000000002</v>
      </c>
      <c r="C1565" s="12">
        <v>-3.3506000000000018</v>
      </c>
    </row>
    <row r="1566" spans="1:3" x14ac:dyDescent="0.25">
      <c r="A1566" s="7" t="s">
        <v>3401</v>
      </c>
      <c r="B1566" s="12">
        <v>24.18</v>
      </c>
      <c r="C1566" s="12">
        <v>7.2539999999999978</v>
      </c>
    </row>
    <row r="1567" spans="1:3" x14ac:dyDescent="0.25">
      <c r="A1567" s="7" t="s">
        <v>6039</v>
      </c>
      <c r="B1567" s="12">
        <v>23.94</v>
      </c>
      <c r="C1567" s="12">
        <v>10.374000000000002</v>
      </c>
    </row>
    <row r="1568" spans="1:3" x14ac:dyDescent="0.25">
      <c r="A1568" s="7" t="s">
        <v>420</v>
      </c>
      <c r="B1568" s="12">
        <v>23.92</v>
      </c>
      <c r="C1568" s="12">
        <v>10.763999999999999</v>
      </c>
    </row>
    <row r="1569" spans="1:3" x14ac:dyDescent="0.25">
      <c r="A1569" s="7" t="s">
        <v>6455</v>
      </c>
      <c r="B1569" s="12">
        <v>23.92</v>
      </c>
      <c r="C1569" s="12">
        <v>8.6709999999999994</v>
      </c>
    </row>
    <row r="1570" spans="1:3" x14ac:dyDescent="0.25">
      <c r="A1570" s="7" t="s">
        <v>3395</v>
      </c>
      <c r="B1570" s="12">
        <v>23.764000000000003</v>
      </c>
      <c r="C1570" s="12">
        <v>7.1292000000000009</v>
      </c>
    </row>
    <row r="1571" spans="1:3" x14ac:dyDescent="0.25">
      <c r="A1571" s="7" t="s">
        <v>3062</v>
      </c>
      <c r="B1571" s="12">
        <v>23.618000000000002</v>
      </c>
      <c r="C1571" s="12">
        <v>3.9524000000000008</v>
      </c>
    </row>
    <row r="1572" spans="1:3" x14ac:dyDescent="0.25">
      <c r="A1572" s="7" t="s">
        <v>6898</v>
      </c>
      <c r="B1572" s="12">
        <v>23.616</v>
      </c>
      <c r="C1572" s="12">
        <v>7.9703999999999997</v>
      </c>
    </row>
    <row r="1573" spans="1:3" x14ac:dyDescent="0.25">
      <c r="A1573" s="7" t="s">
        <v>5461</v>
      </c>
      <c r="B1573" s="12">
        <v>23.52</v>
      </c>
      <c r="C1573" s="12">
        <v>6.3504000000000005</v>
      </c>
    </row>
    <row r="1574" spans="1:3" x14ac:dyDescent="0.25">
      <c r="A1574" s="7" t="s">
        <v>3838</v>
      </c>
      <c r="B1574" s="12">
        <v>23.332000000000001</v>
      </c>
      <c r="C1574" s="12">
        <v>4.9120000000000008</v>
      </c>
    </row>
    <row r="1575" spans="1:3" x14ac:dyDescent="0.25">
      <c r="A1575" s="7" t="s">
        <v>5916</v>
      </c>
      <c r="B1575" s="12">
        <v>23.241000000000007</v>
      </c>
      <c r="C1575" s="12">
        <v>-20.764500000000005</v>
      </c>
    </row>
    <row r="1576" spans="1:3" x14ac:dyDescent="0.25">
      <c r="A1576" s="7" t="s">
        <v>5253</v>
      </c>
      <c r="B1576" s="12">
        <v>23.112000000000002</v>
      </c>
      <c r="C1576" s="12">
        <v>4.3656000000000006</v>
      </c>
    </row>
    <row r="1577" spans="1:3" x14ac:dyDescent="0.25">
      <c r="A1577" s="7" t="s">
        <v>4094</v>
      </c>
      <c r="B1577" s="12">
        <v>22.908000000000001</v>
      </c>
      <c r="C1577" s="12">
        <v>10.209000000000001</v>
      </c>
    </row>
    <row r="1578" spans="1:3" x14ac:dyDescent="0.25">
      <c r="A1578" s="7" t="s">
        <v>5884</v>
      </c>
      <c r="B1578" s="12">
        <v>22.463999999999999</v>
      </c>
      <c r="C1578" s="12">
        <v>10.252799999999999</v>
      </c>
    </row>
    <row r="1579" spans="1:3" x14ac:dyDescent="0.25">
      <c r="A1579" s="7" t="s">
        <v>6217</v>
      </c>
      <c r="B1579" s="12">
        <v>22.446000000000002</v>
      </c>
      <c r="C1579" s="12">
        <v>8.3520000000000003</v>
      </c>
    </row>
    <row r="1580" spans="1:3" x14ac:dyDescent="0.25">
      <c r="A1580" s="7" t="s">
        <v>2325</v>
      </c>
      <c r="B1580" s="12">
        <v>22.4</v>
      </c>
      <c r="C1580" s="12">
        <v>9.6320000000000014</v>
      </c>
    </row>
    <row r="1581" spans="1:3" x14ac:dyDescent="0.25">
      <c r="A1581" s="7" t="s">
        <v>243</v>
      </c>
      <c r="B1581" s="12">
        <v>22.032000000000004</v>
      </c>
      <c r="C1581" s="12">
        <v>8.5535999999999994</v>
      </c>
    </row>
    <row r="1582" spans="1:3" x14ac:dyDescent="0.25">
      <c r="A1582" s="7" t="s">
        <v>4288</v>
      </c>
      <c r="B1582" s="12">
        <v>22</v>
      </c>
      <c r="C1582" s="12">
        <v>9.6800000000000015</v>
      </c>
    </row>
    <row r="1583" spans="1:3" x14ac:dyDescent="0.25">
      <c r="A1583" s="7" t="s">
        <v>7243</v>
      </c>
      <c r="B1583" s="12">
        <v>21.93</v>
      </c>
      <c r="C1583" s="12">
        <v>10.307099999999998</v>
      </c>
    </row>
    <row r="1584" spans="1:3" x14ac:dyDescent="0.25">
      <c r="A1584" s="7" t="s">
        <v>4758</v>
      </c>
      <c r="B1584" s="12">
        <v>21.755999999999997</v>
      </c>
      <c r="C1584" s="12">
        <v>-31.390800000000006</v>
      </c>
    </row>
    <row r="1585" spans="1:3" x14ac:dyDescent="0.25">
      <c r="A1585" s="7" t="s">
        <v>4125</v>
      </c>
      <c r="B1585" s="12">
        <v>21.692000000000004</v>
      </c>
      <c r="C1585" s="12">
        <v>-11.967999999999998</v>
      </c>
    </row>
    <row r="1586" spans="1:3" x14ac:dyDescent="0.25">
      <c r="A1586" s="7" t="s">
        <v>173</v>
      </c>
      <c r="B1586" s="12">
        <v>21.503999999999998</v>
      </c>
      <c r="C1586" s="12">
        <v>10.584</v>
      </c>
    </row>
    <row r="1587" spans="1:3" x14ac:dyDescent="0.25">
      <c r="A1587" s="7" t="s">
        <v>4862</v>
      </c>
      <c r="B1587" s="12">
        <v>21.400000000000006</v>
      </c>
      <c r="C1587" s="12">
        <v>7.275999999999998</v>
      </c>
    </row>
    <row r="1588" spans="1:3" x14ac:dyDescent="0.25">
      <c r="A1588" s="7" t="s">
        <v>8469</v>
      </c>
      <c r="B1588" s="12">
        <v>21.391999999999992</v>
      </c>
      <c r="C1588" s="12">
        <v>-54.549600000000012</v>
      </c>
    </row>
    <row r="1589" spans="1:3" x14ac:dyDescent="0.25">
      <c r="A1589" s="7" t="s">
        <v>3423</v>
      </c>
      <c r="B1589" s="12">
        <v>21.376000000000001</v>
      </c>
      <c r="C1589" s="12">
        <v>5.2437999999999976</v>
      </c>
    </row>
    <row r="1590" spans="1:3" x14ac:dyDescent="0.25">
      <c r="A1590" s="7" t="s">
        <v>7864</v>
      </c>
      <c r="B1590" s="12">
        <v>20.992000000000001</v>
      </c>
      <c r="C1590" s="12">
        <v>2.3615999999999966</v>
      </c>
    </row>
    <row r="1591" spans="1:3" x14ac:dyDescent="0.25">
      <c r="A1591" s="7" t="s">
        <v>7532</v>
      </c>
      <c r="B1591" s="12">
        <v>20.808</v>
      </c>
      <c r="C1591" s="12">
        <v>9.0167999999999999</v>
      </c>
    </row>
    <row r="1592" spans="1:3" x14ac:dyDescent="0.25">
      <c r="A1592" s="7" t="s">
        <v>4378</v>
      </c>
      <c r="B1592" s="12">
        <v>20.736000000000004</v>
      </c>
      <c r="C1592" s="12">
        <v>7.2576000000000001</v>
      </c>
    </row>
    <row r="1593" spans="1:3" x14ac:dyDescent="0.25">
      <c r="A1593" s="7" t="s">
        <v>7388</v>
      </c>
      <c r="B1593" s="12">
        <v>20.736000000000004</v>
      </c>
      <c r="C1593" s="12">
        <v>7.2576000000000001</v>
      </c>
    </row>
    <row r="1594" spans="1:3" x14ac:dyDescent="0.25">
      <c r="A1594" s="7" t="s">
        <v>7070</v>
      </c>
      <c r="B1594" s="12">
        <v>20.736000000000004</v>
      </c>
      <c r="C1594" s="12">
        <v>7.2576000000000001</v>
      </c>
    </row>
    <row r="1595" spans="1:3" x14ac:dyDescent="0.25">
      <c r="A1595" s="7" t="s">
        <v>6710</v>
      </c>
      <c r="B1595" s="12">
        <v>20.736000000000004</v>
      </c>
      <c r="C1595" s="12">
        <v>7.2576000000000001</v>
      </c>
    </row>
    <row r="1596" spans="1:3" x14ac:dyDescent="0.25">
      <c r="A1596" s="7" t="s">
        <v>2967</v>
      </c>
      <c r="B1596" s="12">
        <v>20.72</v>
      </c>
      <c r="C1596" s="12">
        <v>9.1759999999999984</v>
      </c>
    </row>
    <row r="1597" spans="1:3" x14ac:dyDescent="0.25">
      <c r="A1597" s="7" t="s">
        <v>8283</v>
      </c>
      <c r="B1597" s="12">
        <v>20.664000000000001</v>
      </c>
      <c r="C1597" s="12">
        <v>6.9741</v>
      </c>
    </row>
    <row r="1598" spans="1:3" x14ac:dyDescent="0.25">
      <c r="A1598" s="7" t="s">
        <v>1706</v>
      </c>
      <c r="B1598" s="12">
        <v>20.64</v>
      </c>
      <c r="C1598" s="12">
        <v>3.4572000000000007</v>
      </c>
    </row>
    <row r="1599" spans="1:3" x14ac:dyDescent="0.25">
      <c r="A1599" s="7" t="s">
        <v>5301</v>
      </c>
      <c r="B1599" s="12">
        <v>20.416</v>
      </c>
      <c r="C1599" s="12">
        <v>-0.25519999999999943</v>
      </c>
    </row>
    <row r="1600" spans="1:3" x14ac:dyDescent="0.25">
      <c r="A1600" s="7" t="s">
        <v>241</v>
      </c>
      <c r="B1600" s="12">
        <v>20.100000000000001</v>
      </c>
      <c r="C1600" s="12">
        <v>6.6329999999999982</v>
      </c>
    </row>
    <row r="1601" spans="1:3" x14ac:dyDescent="0.25">
      <c r="A1601" s="7" t="s">
        <v>2188</v>
      </c>
      <c r="B1601" s="12">
        <v>19.98</v>
      </c>
      <c r="C1601" s="12">
        <v>8.9909999999999997</v>
      </c>
    </row>
    <row r="1602" spans="1:3" x14ac:dyDescent="0.25">
      <c r="A1602" s="7" t="s">
        <v>4436</v>
      </c>
      <c r="B1602" s="12">
        <v>19.920000000000002</v>
      </c>
      <c r="C1602" s="12">
        <v>9.1631999999999998</v>
      </c>
    </row>
    <row r="1603" spans="1:3" x14ac:dyDescent="0.25">
      <c r="A1603" s="7" t="s">
        <v>5551</v>
      </c>
      <c r="B1603" s="12">
        <v>19.829999999999998</v>
      </c>
      <c r="C1603" s="12">
        <v>5.9489999999999981</v>
      </c>
    </row>
    <row r="1604" spans="1:3" x14ac:dyDescent="0.25">
      <c r="A1604" s="7" t="s">
        <v>7055</v>
      </c>
      <c r="B1604" s="12">
        <v>19.799999999999997</v>
      </c>
      <c r="C1604" s="12">
        <v>0</v>
      </c>
    </row>
    <row r="1605" spans="1:3" x14ac:dyDescent="0.25">
      <c r="A1605" s="7" t="s">
        <v>3963</v>
      </c>
      <c r="B1605" s="12">
        <v>19.624000000000002</v>
      </c>
      <c r="C1605" s="12">
        <v>5.8872000000000009</v>
      </c>
    </row>
    <row r="1606" spans="1:3" x14ac:dyDescent="0.25">
      <c r="A1606" s="7" t="s">
        <v>5600</v>
      </c>
      <c r="B1606" s="12">
        <v>19.62</v>
      </c>
      <c r="C1606" s="12">
        <v>8.0659999999999989</v>
      </c>
    </row>
    <row r="1607" spans="1:3" x14ac:dyDescent="0.25">
      <c r="A1607" s="7" t="s">
        <v>6405</v>
      </c>
      <c r="B1607" s="12">
        <v>19.600000000000001</v>
      </c>
      <c r="C1607" s="12">
        <v>9.6039999999999992</v>
      </c>
    </row>
    <row r="1608" spans="1:3" x14ac:dyDescent="0.25">
      <c r="A1608" s="7" t="s">
        <v>3819</v>
      </c>
      <c r="B1608" s="12">
        <v>19.552</v>
      </c>
      <c r="C1608" s="12">
        <v>6.8431999999999977</v>
      </c>
    </row>
    <row r="1609" spans="1:3" x14ac:dyDescent="0.25">
      <c r="A1609" s="7" t="s">
        <v>2831</v>
      </c>
      <c r="B1609" s="12">
        <v>19.45</v>
      </c>
      <c r="C1609" s="12">
        <v>-6.4573999999999998</v>
      </c>
    </row>
    <row r="1610" spans="1:3" x14ac:dyDescent="0.25">
      <c r="A1610" s="7" t="s">
        <v>2280</v>
      </c>
      <c r="B1610" s="12">
        <v>19.440000000000005</v>
      </c>
      <c r="C1610" s="12">
        <v>4.8383999999999983</v>
      </c>
    </row>
    <row r="1611" spans="1:3" x14ac:dyDescent="0.25">
      <c r="A1611" s="7" t="s">
        <v>8195</v>
      </c>
      <c r="B1611" s="12">
        <v>19.399999999999999</v>
      </c>
      <c r="C1611" s="12">
        <v>9.3120000000000012</v>
      </c>
    </row>
    <row r="1612" spans="1:3" x14ac:dyDescent="0.25">
      <c r="A1612" s="7" t="s">
        <v>1681</v>
      </c>
      <c r="B1612" s="12">
        <v>19.328000000000003</v>
      </c>
      <c r="C1612" s="12">
        <v>6.5231999999999992</v>
      </c>
    </row>
    <row r="1613" spans="1:3" x14ac:dyDescent="0.25">
      <c r="A1613" s="7" t="s">
        <v>7303</v>
      </c>
      <c r="B1613" s="12">
        <v>19.084</v>
      </c>
      <c r="C1613" s="12">
        <v>5.9821</v>
      </c>
    </row>
    <row r="1614" spans="1:3" x14ac:dyDescent="0.25">
      <c r="A1614" s="7" t="s">
        <v>3384</v>
      </c>
      <c r="B1614" s="12">
        <v>19.024000000000001</v>
      </c>
      <c r="C1614" s="12">
        <v>7.2979999999999983</v>
      </c>
    </row>
    <row r="1615" spans="1:3" x14ac:dyDescent="0.25">
      <c r="A1615" s="7" t="s">
        <v>5233</v>
      </c>
      <c r="B1615" s="12">
        <v>18.98</v>
      </c>
      <c r="C1615" s="12">
        <v>8.9206000000000003</v>
      </c>
    </row>
    <row r="1616" spans="1:3" x14ac:dyDescent="0.25">
      <c r="A1616" s="7" t="s">
        <v>6047</v>
      </c>
      <c r="B1616" s="12">
        <v>18.900000000000002</v>
      </c>
      <c r="C1616" s="12">
        <v>5.2920000000000007</v>
      </c>
    </row>
    <row r="1617" spans="1:3" x14ac:dyDescent="0.25">
      <c r="A1617" s="7" t="s">
        <v>2570</v>
      </c>
      <c r="B1617" s="12">
        <v>18.84</v>
      </c>
      <c r="C1617" s="12">
        <v>7.1592000000000002</v>
      </c>
    </row>
    <row r="1618" spans="1:3" x14ac:dyDescent="0.25">
      <c r="A1618" s="7" t="s">
        <v>4464</v>
      </c>
      <c r="B1618" s="12">
        <v>18.7</v>
      </c>
      <c r="C1618" s="12">
        <v>7.1059999999999999</v>
      </c>
    </row>
    <row r="1619" spans="1:3" x14ac:dyDescent="0.25">
      <c r="A1619" s="7" t="s">
        <v>3021</v>
      </c>
      <c r="B1619" s="12">
        <v>18.612000000000002</v>
      </c>
      <c r="C1619" s="12">
        <v>-5.3459999999999992</v>
      </c>
    </row>
    <row r="1620" spans="1:3" x14ac:dyDescent="0.25">
      <c r="A1620" s="7" t="s">
        <v>5827</v>
      </c>
      <c r="B1620" s="12">
        <v>18.600000000000001</v>
      </c>
      <c r="C1620" s="12">
        <v>0.55800000000000072</v>
      </c>
    </row>
    <row r="1621" spans="1:3" x14ac:dyDescent="0.25">
      <c r="A1621" s="7" t="s">
        <v>663</v>
      </c>
      <c r="B1621" s="12">
        <v>18.582000000000001</v>
      </c>
      <c r="C1621" s="12">
        <v>7.0416000000000007</v>
      </c>
    </row>
    <row r="1622" spans="1:3" x14ac:dyDescent="0.25">
      <c r="A1622" s="7" t="s">
        <v>4725</v>
      </c>
      <c r="B1622" s="12">
        <v>18.423999999999999</v>
      </c>
      <c r="C1622" s="12">
        <v>5.0759999999999987</v>
      </c>
    </row>
    <row r="1623" spans="1:3" x14ac:dyDescent="0.25">
      <c r="A1623" s="7" t="s">
        <v>6396</v>
      </c>
      <c r="B1623" s="12">
        <v>18.308</v>
      </c>
      <c r="C1623" s="12">
        <v>8.3580000000000005</v>
      </c>
    </row>
    <row r="1624" spans="1:3" x14ac:dyDescent="0.25">
      <c r="A1624" s="7" t="s">
        <v>5235</v>
      </c>
      <c r="B1624" s="12">
        <v>18.240000000000002</v>
      </c>
      <c r="C1624" s="12">
        <v>6.1560000000000006</v>
      </c>
    </row>
    <row r="1625" spans="1:3" x14ac:dyDescent="0.25">
      <c r="A1625" s="7" t="s">
        <v>619</v>
      </c>
      <c r="B1625" s="12">
        <v>18.175999999999998</v>
      </c>
      <c r="C1625" s="12">
        <v>5.9071999999999987</v>
      </c>
    </row>
    <row r="1626" spans="1:3" x14ac:dyDescent="0.25">
      <c r="A1626" s="7" t="s">
        <v>7292</v>
      </c>
      <c r="B1626" s="12">
        <v>17.940000000000001</v>
      </c>
      <c r="C1626" s="12">
        <v>6.4584000000000001</v>
      </c>
    </row>
    <row r="1627" spans="1:3" x14ac:dyDescent="0.25">
      <c r="A1627" s="7" t="s">
        <v>7336</v>
      </c>
      <c r="B1627" s="12">
        <v>17.940000000000001</v>
      </c>
      <c r="C1627" s="12">
        <v>8.7906000000000013</v>
      </c>
    </row>
    <row r="1628" spans="1:3" x14ac:dyDescent="0.25">
      <c r="A1628" s="7" t="s">
        <v>8487</v>
      </c>
      <c r="B1628" s="12">
        <v>17.928000000000001</v>
      </c>
      <c r="C1628" s="12">
        <v>7.370400000000001</v>
      </c>
    </row>
    <row r="1629" spans="1:3" x14ac:dyDescent="0.25">
      <c r="A1629" s="7" t="s">
        <v>1090</v>
      </c>
      <c r="B1629" s="12">
        <v>17.88</v>
      </c>
      <c r="C1629" s="12">
        <v>2.8608000000000002</v>
      </c>
    </row>
    <row r="1630" spans="1:3" x14ac:dyDescent="0.25">
      <c r="A1630" s="7" t="s">
        <v>2174</v>
      </c>
      <c r="B1630" s="12">
        <v>17.64</v>
      </c>
      <c r="C1630" s="12">
        <v>6.1739999999999995</v>
      </c>
    </row>
    <row r="1631" spans="1:3" x14ac:dyDescent="0.25">
      <c r="A1631" s="7" t="s">
        <v>6917</v>
      </c>
      <c r="B1631" s="12">
        <v>17.584000000000003</v>
      </c>
      <c r="C1631" s="12">
        <v>-4.1761999999999997</v>
      </c>
    </row>
    <row r="1632" spans="1:3" x14ac:dyDescent="0.25">
      <c r="A1632" s="7" t="s">
        <v>7659</v>
      </c>
      <c r="B1632" s="12">
        <v>17.52</v>
      </c>
      <c r="C1632" s="12">
        <v>-3.5040000000000022</v>
      </c>
    </row>
    <row r="1633" spans="1:3" x14ac:dyDescent="0.25">
      <c r="A1633" s="7" t="s">
        <v>2703</v>
      </c>
      <c r="B1633" s="12">
        <v>17.28</v>
      </c>
      <c r="C1633" s="12">
        <v>5.0111999999999997</v>
      </c>
    </row>
    <row r="1634" spans="1:3" x14ac:dyDescent="0.25">
      <c r="A1634" s="7" t="s">
        <v>1879</v>
      </c>
      <c r="B1634" s="12">
        <v>17.12</v>
      </c>
      <c r="C1634" s="12">
        <v>8.0464000000000002</v>
      </c>
    </row>
    <row r="1635" spans="1:3" x14ac:dyDescent="0.25">
      <c r="A1635" s="7" t="s">
        <v>2842</v>
      </c>
      <c r="B1635" s="12">
        <v>17.093999999999998</v>
      </c>
      <c r="C1635" s="12">
        <v>-22.610699999999998</v>
      </c>
    </row>
    <row r="1636" spans="1:3" x14ac:dyDescent="0.25">
      <c r="A1636" s="7" t="s">
        <v>2269</v>
      </c>
      <c r="B1636" s="12">
        <v>17.024000000000001</v>
      </c>
      <c r="C1636" s="12">
        <v>1.7024000000000008</v>
      </c>
    </row>
    <row r="1637" spans="1:3" x14ac:dyDescent="0.25">
      <c r="A1637" s="7" t="s">
        <v>2905</v>
      </c>
      <c r="B1637" s="12">
        <v>16.896000000000001</v>
      </c>
      <c r="C1637" s="12">
        <v>5.2799999999999994</v>
      </c>
    </row>
    <row r="1638" spans="1:3" x14ac:dyDescent="0.25">
      <c r="A1638" s="7" t="s">
        <v>6036</v>
      </c>
      <c r="B1638" s="12">
        <v>16.728000000000002</v>
      </c>
      <c r="C1638" s="12">
        <v>3.1979999999999995</v>
      </c>
    </row>
    <row r="1639" spans="1:3" x14ac:dyDescent="0.25">
      <c r="A1639" s="7" t="s">
        <v>6163</v>
      </c>
      <c r="B1639" s="12">
        <v>16.520000000000003</v>
      </c>
      <c r="C1639" s="12">
        <v>5.3689999999999998</v>
      </c>
    </row>
    <row r="1640" spans="1:3" x14ac:dyDescent="0.25">
      <c r="A1640" s="7" t="s">
        <v>4656</v>
      </c>
      <c r="B1640" s="12">
        <v>15.88</v>
      </c>
      <c r="C1640" s="12">
        <v>0.15879999999999939</v>
      </c>
    </row>
    <row r="1641" spans="1:3" x14ac:dyDescent="0.25">
      <c r="A1641" s="7" t="s">
        <v>7482</v>
      </c>
      <c r="B1641" s="12">
        <v>15.700000000000001</v>
      </c>
      <c r="C1641" s="12">
        <v>7.0649999999999995</v>
      </c>
    </row>
    <row r="1642" spans="1:3" x14ac:dyDescent="0.25">
      <c r="A1642" s="7" t="s">
        <v>2003</v>
      </c>
      <c r="B1642" s="12">
        <v>15.696000000000002</v>
      </c>
      <c r="C1642" s="12">
        <v>5.1011999999999995</v>
      </c>
    </row>
    <row r="1643" spans="1:3" x14ac:dyDescent="0.25">
      <c r="A1643" s="7" t="s">
        <v>2925</v>
      </c>
      <c r="B1643" s="12">
        <v>15.652000000000001</v>
      </c>
      <c r="C1643" s="12">
        <v>2.548</v>
      </c>
    </row>
    <row r="1644" spans="1:3" x14ac:dyDescent="0.25">
      <c r="A1644" s="7" t="s">
        <v>5937</v>
      </c>
      <c r="B1644" s="12">
        <v>15.576000000000001</v>
      </c>
      <c r="C1644" s="12">
        <v>3.3098999999999998</v>
      </c>
    </row>
    <row r="1645" spans="1:3" x14ac:dyDescent="0.25">
      <c r="A1645" s="7" t="s">
        <v>1912</v>
      </c>
      <c r="B1645" s="12">
        <v>15.552000000000003</v>
      </c>
      <c r="C1645" s="12">
        <v>5.6375999999999999</v>
      </c>
    </row>
    <row r="1646" spans="1:3" x14ac:dyDescent="0.25">
      <c r="A1646" s="7" t="s">
        <v>5615</v>
      </c>
      <c r="B1646" s="12">
        <v>15.552000000000003</v>
      </c>
      <c r="C1646" s="12">
        <v>5.4432</v>
      </c>
    </row>
    <row r="1647" spans="1:3" x14ac:dyDescent="0.25">
      <c r="A1647" s="7" t="s">
        <v>53</v>
      </c>
      <c r="B1647" s="12">
        <v>15.552000000000003</v>
      </c>
      <c r="C1647" s="12">
        <v>5.4432</v>
      </c>
    </row>
    <row r="1648" spans="1:3" x14ac:dyDescent="0.25">
      <c r="A1648" s="7" t="s">
        <v>2032</v>
      </c>
      <c r="B1648" s="12">
        <v>15.469999999999999</v>
      </c>
      <c r="C1648" s="12">
        <v>6.0996000000000006</v>
      </c>
    </row>
    <row r="1649" spans="1:3" x14ac:dyDescent="0.25">
      <c r="A1649" s="7" t="s">
        <v>4359</v>
      </c>
      <c r="B1649" s="12">
        <v>14.98</v>
      </c>
      <c r="C1649" s="12">
        <v>6.8908000000000005</v>
      </c>
    </row>
    <row r="1650" spans="1:3" x14ac:dyDescent="0.25">
      <c r="A1650" s="7" t="s">
        <v>6742</v>
      </c>
      <c r="B1650" s="12">
        <v>14.9</v>
      </c>
      <c r="C1650" s="12">
        <v>7.1519999999999992</v>
      </c>
    </row>
    <row r="1651" spans="1:3" x14ac:dyDescent="0.25">
      <c r="A1651" s="7" t="s">
        <v>1923</v>
      </c>
      <c r="B1651" s="12">
        <v>14.73</v>
      </c>
      <c r="C1651" s="12">
        <v>7.2176999999999998</v>
      </c>
    </row>
    <row r="1652" spans="1:3" x14ac:dyDescent="0.25">
      <c r="A1652" s="7" t="s">
        <v>1097</v>
      </c>
      <c r="B1652" s="12">
        <v>14.7</v>
      </c>
      <c r="C1652" s="12">
        <v>4.262999999999999</v>
      </c>
    </row>
    <row r="1653" spans="1:3" x14ac:dyDescent="0.25">
      <c r="A1653" s="7" t="s">
        <v>3814</v>
      </c>
      <c r="B1653" s="12">
        <v>14.628</v>
      </c>
      <c r="C1653" s="12">
        <v>-2.5440000000000031</v>
      </c>
    </row>
    <row r="1654" spans="1:3" x14ac:dyDescent="0.25">
      <c r="A1654" s="7" t="s">
        <v>169</v>
      </c>
      <c r="B1654" s="12">
        <v>14.56</v>
      </c>
      <c r="C1654" s="12">
        <v>6.9888000000000003</v>
      </c>
    </row>
    <row r="1655" spans="1:3" x14ac:dyDescent="0.25">
      <c r="A1655" s="7" t="s">
        <v>6689</v>
      </c>
      <c r="B1655" s="12">
        <v>14.52</v>
      </c>
      <c r="C1655" s="12">
        <v>5.6627999999999998</v>
      </c>
    </row>
    <row r="1656" spans="1:3" x14ac:dyDescent="0.25">
      <c r="A1656" s="7" t="s">
        <v>7599</v>
      </c>
      <c r="B1656" s="12">
        <v>14.4</v>
      </c>
      <c r="C1656" s="12">
        <v>4.1760000000000002</v>
      </c>
    </row>
    <row r="1657" spans="1:3" x14ac:dyDescent="0.25">
      <c r="A1657" s="7" t="s">
        <v>4156</v>
      </c>
      <c r="B1657" s="12">
        <v>14.399999999999999</v>
      </c>
      <c r="C1657" s="12">
        <v>7.056</v>
      </c>
    </row>
    <row r="1658" spans="1:3" x14ac:dyDescent="0.25">
      <c r="A1658" s="7" t="s">
        <v>3797</v>
      </c>
      <c r="B1658" s="12">
        <v>14.352000000000002</v>
      </c>
      <c r="C1658" s="12">
        <v>5.2026000000000003</v>
      </c>
    </row>
    <row r="1659" spans="1:3" x14ac:dyDescent="0.25">
      <c r="A1659" s="7" t="s">
        <v>6504</v>
      </c>
      <c r="B1659" s="12">
        <v>14.16</v>
      </c>
      <c r="C1659" s="12">
        <v>1.0620000000000003</v>
      </c>
    </row>
    <row r="1660" spans="1:3" x14ac:dyDescent="0.25">
      <c r="A1660" s="7" t="s">
        <v>676</v>
      </c>
      <c r="B1660" s="12">
        <v>14.094000000000001</v>
      </c>
      <c r="C1660" s="12">
        <v>5.6375999999999999</v>
      </c>
    </row>
    <row r="1661" spans="1:3" x14ac:dyDescent="0.25">
      <c r="A1661" s="7" t="s">
        <v>7307</v>
      </c>
      <c r="B1661" s="12">
        <v>13.968</v>
      </c>
      <c r="C1661" s="12">
        <v>2.9487999999999981</v>
      </c>
    </row>
    <row r="1662" spans="1:3" x14ac:dyDescent="0.25">
      <c r="A1662" s="7" t="s">
        <v>5989</v>
      </c>
      <c r="B1662" s="12">
        <v>13.707999999999998</v>
      </c>
      <c r="C1662" s="12">
        <v>2.8310000000000013</v>
      </c>
    </row>
    <row r="1663" spans="1:3" x14ac:dyDescent="0.25">
      <c r="A1663" s="7" t="s">
        <v>6243</v>
      </c>
      <c r="B1663" s="12">
        <v>13.68</v>
      </c>
      <c r="C1663" s="12">
        <v>3.6936</v>
      </c>
    </row>
    <row r="1664" spans="1:3" x14ac:dyDescent="0.25">
      <c r="A1664" s="7" t="s">
        <v>1781</v>
      </c>
      <c r="B1664" s="12">
        <v>13.620000000000001</v>
      </c>
      <c r="C1664" s="12">
        <v>6.1289999999999996</v>
      </c>
    </row>
    <row r="1665" spans="1:3" x14ac:dyDescent="0.25">
      <c r="A1665" s="7" t="s">
        <v>3040</v>
      </c>
      <c r="B1665" s="12">
        <v>13.616</v>
      </c>
      <c r="C1665" s="12">
        <v>3.5742000000000012</v>
      </c>
    </row>
    <row r="1666" spans="1:3" x14ac:dyDescent="0.25">
      <c r="A1666" s="7" t="s">
        <v>5359</v>
      </c>
      <c r="B1666" s="12">
        <v>13.48</v>
      </c>
      <c r="C1666" s="12">
        <v>6.74</v>
      </c>
    </row>
    <row r="1667" spans="1:3" x14ac:dyDescent="0.25">
      <c r="A1667" s="7" t="s">
        <v>1758</v>
      </c>
      <c r="B1667" s="12">
        <v>13.48</v>
      </c>
      <c r="C1667" s="12">
        <v>5.9312000000000014</v>
      </c>
    </row>
    <row r="1668" spans="1:3" x14ac:dyDescent="0.25">
      <c r="A1668" s="7" t="s">
        <v>7648</v>
      </c>
      <c r="B1668" s="12">
        <v>13.45</v>
      </c>
      <c r="C1668" s="12">
        <v>-16.7318</v>
      </c>
    </row>
    <row r="1669" spans="1:3" x14ac:dyDescent="0.25">
      <c r="A1669" s="7" t="s">
        <v>2750</v>
      </c>
      <c r="B1669" s="12">
        <v>13.120000000000001</v>
      </c>
      <c r="C1669" s="12">
        <v>3.7720000000000002</v>
      </c>
    </row>
    <row r="1670" spans="1:3" x14ac:dyDescent="0.25">
      <c r="A1670" s="7" t="s">
        <v>591</v>
      </c>
      <c r="B1670" s="12">
        <v>13.103999999999999</v>
      </c>
      <c r="C1670" s="12">
        <v>-0.2016</v>
      </c>
    </row>
    <row r="1671" spans="1:3" x14ac:dyDescent="0.25">
      <c r="A1671" s="7" t="s">
        <v>5192</v>
      </c>
      <c r="B1671" s="12">
        <v>13.064</v>
      </c>
      <c r="C1671" s="12">
        <v>5.8219999999999992</v>
      </c>
    </row>
    <row r="1672" spans="1:3" x14ac:dyDescent="0.25">
      <c r="A1672" s="7" t="s">
        <v>6291</v>
      </c>
      <c r="B1672" s="12">
        <v>13.040000000000001</v>
      </c>
      <c r="C1672" s="12">
        <v>3.9120000000000004</v>
      </c>
    </row>
    <row r="1673" spans="1:3" x14ac:dyDescent="0.25">
      <c r="A1673" s="7" t="s">
        <v>7967</v>
      </c>
      <c r="B1673" s="12">
        <v>12.99</v>
      </c>
      <c r="C1673" s="12">
        <v>1.5587999999999997</v>
      </c>
    </row>
    <row r="1674" spans="1:3" x14ac:dyDescent="0.25">
      <c r="A1674" s="7" t="s">
        <v>3731</v>
      </c>
      <c r="B1674" s="12">
        <v>12.96</v>
      </c>
      <c r="C1674" s="12">
        <v>6.3504000000000005</v>
      </c>
    </row>
    <row r="1675" spans="1:3" x14ac:dyDescent="0.25">
      <c r="A1675" s="7" t="s">
        <v>7290</v>
      </c>
      <c r="B1675" s="12">
        <v>12.96</v>
      </c>
      <c r="C1675" s="12">
        <v>6.2208000000000006</v>
      </c>
    </row>
    <row r="1676" spans="1:3" x14ac:dyDescent="0.25">
      <c r="A1676" s="7" t="s">
        <v>6895</v>
      </c>
      <c r="B1676" s="12">
        <v>12.816000000000001</v>
      </c>
      <c r="C1676" s="12">
        <v>4.1651999999999987</v>
      </c>
    </row>
    <row r="1677" spans="1:3" x14ac:dyDescent="0.25">
      <c r="A1677" s="7" t="s">
        <v>5546</v>
      </c>
      <c r="B1677" s="12">
        <v>12.768000000000001</v>
      </c>
      <c r="C1677" s="12">
        <v>1.5792000000000006</v>
      </c>
    </row>
    <row r="1678" spans="1:3" x14ac:dyDescent="0.25">
      <c r="A1678" s="7" t="s">
        <v>8164</v>
      </c>
      <c r="B1678" s="12">
        <v>12.672000000000001</v>
      </c>
      <c r="C1678" s="12">
        <v>3.96</v>
      </c>
    </row>
    <row r="1679" spans="1:3" x14ac:dyDescent="0.25">
      <c r="A1679" s="7" t="s">
        <v>6774</v>
      </c>
      <c r="B1679" s="12">
        <v>12.564</v>
      </c>
      <c r="C1679" s="12">
        <v>1.6752000000000007</v>
      </c>
    </row>
    <row r="1680" spans="1:3" x14ac:dyDescent="0.25">
      <c r="A1680" s="7" t="s">
        <v>7079</v>
      </c>
      <c r="B1680" s="12">
        <v>12.32</v>
      </c>
      <c r="C1680" s="12">
        <v>5.9135999999999997</v>
      </c>
    </row>
    <row r="1681" spans="1:3" x14ac:dyDescent="0.25">
      <c r="A1681" s="7" t="s">
        <v>2808</v>
      </c>
      <c r="B1681" s="12">
        <v>11.96</v>
      </c>
      <c r="C1681" s="12">
        <v>2.4700000000000011</v>
      </c>
    </row>
    <row r="1682" spans="1:3" x14ac:dyDescent="0.25">
      <c r="A1682" s="7" t="s">
        <v>276</v>
      </c>
      <c r="B1682" s="12">
        <v>11.919999999999998</v>
      </c>
      <c r="C1682" s="12">
        <v>-5.7812000000000019</v>
      </c>
    </row>
    <row r="1683" spans="1:3" x14ac:dyDescent="0.25">
      <c r="A1683" s="7" t="s">
        <v>8010</v>
      </c>
      <c r="B1683" s="12">
        <v>11.664000000000001</v>
      </c>
      <c r="C1683" s="12">
        <v>3.3534000000000006</v>
      </c>
    </row>
    <row r="1684" spans="1:3" x14ac:dyDescent="0.25">
      <c r="A1684" s="7" t="s">
        <v>6554</v>
      </c>
      <c r="B1684" s="12">
        <v>11.648000000000001</v>
      </c>
      <c r="C1684" s="12">
        <v>3.7855999999999992</v>
      </c>
    </row>
    <row r="1685" spans="1:3" x14ac:dyDescent="0.25">
      <c r="A1685" s="7" t="s">
        <v>4418</v>
      </c>
      <c r="B1685" s="12">
        <v>11.56</v>
      </c>
      <c r="C1685" s="12">
        <v>5.6644000000000005</v>
      </c>
    </row>
    <row r="1686" spans="1:3" x14ac:dyDescent="0.25">
      <c r="A1686" s="7" t="s">
        <v>8352</v>
      </c>
      <c r="B1686" s="12">
        <v>11.423999999999999</v>
      </c>
      <c r="C1686" s="12">
        <v>3.7127999999999988</v>
      </c>
    </row>
    <row r="1687" spans="1:3" x14ac:dyDescent="0.25">
      <c r="A1687" s="7" t="s">
        <v>1014</v>
      </c>
      <c r="B1687" s="12">
        <v>11.171999999999999</v>
      </c>
      <c r="C1687" s="12">
        <v>-5.7455999999999996</v>
      </c>
    </row>
    <row r="1688" spans="1:3" x14ac:dyDescent="0.25">
      <c r="A1688" s="7" t="s">
        <v>912</v>
      </c>
      <c r="B1688" s="12">
        <v>10.841999999999999</v>
      </c>
      <c r="C1688" s="12">
        <v>1.5845999999999998</v>
      </c>
    </row>
    <row r="1689" spans="1:3" x14ac:dyDescent="0.25">
      <c r="A1689" s="7" t="s">
        <v>1073</v>
      </c>
      <c r="B1689" s="12">
        <v>10.824000000000002</v>
      </c>
      <c r="C1689" s="12">
        <v>-2.0063999999999997</v>
      </c>
    </row>
    <row r="1690" spans="1:3" x14ac:dyDescent="0.25">
      <c r="A1690" s="7" t="s">
        <v>6253</v>
      </c>
      <c r="B1690" s="12">
        <v>10.56</v>
      </c>
      <c r="C1690" s="12">
        <v>4.7519999999999998</v>
      </c>
    </row>
    <row r="1691" spans="1:3" x14ac:dyDescent="0.25">
      <c r="A1691" s="7" t="s">
        <v>1727</v>
      </c>
      <c r="B1691" s="12">
        <v>10.496</v>
      </c>
      <c r="C1691" s="12">
        <v>1.1807999999999983</v>
      </c>
    </row>
    <row r="1692" spans="1:3" x14ac:dyDescent="0.25">
      <c r="A1692" s="7" t="s">
        <v>7535</v>
      </c>
      <c r="B1692" s="12">
        <v>10.367999999999999</v>
      </c>
      <c r="C1692" s="12">
        <v>4.1471999999999989</v>
      </c>
    </row>
    <row r="1693" spans="1:3" x14ac:dyDescent="0.25">
      <c r="A1693" s="7" t="s">
        <v>3675</v>
      </c>
      <c r="B1693" s="12">
        <v>10.135999999999999</v>
      </c>
      <c r="C1693" s="12">
        <v>2.8597999999999995</v>
      </c>
    </row>
    <row r="1694" spans="1:3" x14ac:dyDescent="0.25">
      <c r="A1694" s="7" t="s">
        <v>5007</v>
      </c>
      <c r="B1694" s="12">
        <v>9.8999999999999986</v>
      </c>
      <c r="C1694" s="12">
        <v>0.1980000000000004</v>
      </c>
    </row>
    <row r="1695" spans="1:3" x14ac:dyDescent="0.25">
      <c r="A1695" s="7" t="s">
        <v>977</v>
      </c>
      <c r="B1695" s="12">
        <v>9.84</v>
      </c>
      <c r="C1695" s="12">
        <v>2.8535999999999988</v>
      </c>
    </row>
    <row r="1696" spans="1:3" x14ac:dyDescent="0.25">
      <c r="A1696" s="7" t="s">
        <v>3258</v>
      </c>
      <c r="B1696" s="12">
        <v>9.75</v>
      </c>
      <c r="C1696" s="12">
        <v>3.8999999999999995</v>
      </c>
    </row>
    <row r="1697" spans="1:3" x14ac:dyDescent="0.25">
      <c r="A1697" s="7" t="s">
        <v>3919</v>
      </c>
      <c r="B1697" s="12">
        <v>9.7439999999999998</v>
      </c>
      <c r="C1697" s="12">
        <v>-2.4864000000000033</v>
      </c>
    </row>
    <row r="1698" spans="1:3" x14ac:dyDescent="0.25">
      <c r="A1698" s="7" t="s">
        <v>4407</v>
      </c>
      <c r="B1698" s="12">
        <v>9.7439999999999998</v>
      </c>
      <c r="C1698" s="12">
        <v>2.6447999999999996</v>
      </c>
    </row>
    <row r="1699" spans="1:3" x14ac:dyDescent="0.25">
      <c r="A1699" s="7" t="s">
        <v>5972</v>
      </c>
      <c r="B1699" s="12">
        <v>9.5680000000000014</v>
      </c>
      <c r="C1699" s="12">
        <v>2.2879999999999994</v>
      </c>
    </row>
    <row r="1700" spans="1:3" x14ac:dyDescent="0.25">
      <c r="A1700" s="7" t="s">
        <v>7411</v>
      </c>
      <c r="B1700" s="12">
        <v>9.2159999999999993</v>
      </c>
      <c r="C1700" s="12">
        <v>3.3408000000000002</v>
      </c>
    </row>
    <row r="1701" spans="1:3" x14ac:dyDescent="0.25">
      <c r="A1701" s="7" t="s">
        <v>5100</v>
      </c>
      <c r="B1701" s="12">
        <v>9.0960000000000001</v>
      </c>
      <c r="C1701" s="12">
        <v>1.7054999999999998</v>
      </c>
    </row>
    <row r="1702" spans="1:3" x14ac:dyDescent="0.25">
      <c r="A1702" s="7" t="s">
        <v>1804</v>
      </c>
      <c r="B1702" s="12">
        <v>8.9040000000000017</v>
      </c>
      <c r="C1702" s="12">
        <v>-6.5296000000000003</v>
      </c>
    </row>
    <row r="1703" spans="1:3" x14ac:dyDescent="0.25">
      <c r="A1703" s="7" t="s">
        <v>5693</v>
      </c>
      <c r="B1703" s="12">
        <v>8.75</v>
      </c>
      <c r="C1703" s="12">
        <v>2.6249999999999991</v>
      </c>
    </row>
    <row r="1704" spans="1:3" x14ac:dyDescent="0.25">
      <c r="A1704" s="7" t="s">
        <v>5982</v>
      </c>
      <c r="B1704" s="12">
        <v>8.67</v>
      </c>
      <c r="C1704" s="12">
        <v>4.0749000000000004</v>
      </c>
    </row>
    <row r="1705" spans="1:3" x14ac:dyDescent="0.25">
      <c r="A1705" s="7" t="s">
        <v>2697</v>
      </c>
      <c r="B1705" s="12">
        <v>8.67</v>
      </c>
      <c r="C1705" s="12">
        <v>4.0749000000000004</v>
      </c>
    </row>
    <row r="1706" spans="1:3" x14ac:dyDescent="0.25">
      <c r="A1706" s="7" t="s">
        <v>6749</v>
      </c>
      <c r="B1706" s="12">
        <v>8.4</v>
      </c>
      <c r="C1706" s="12">
        <v>0.33599999999999963</v>
      </c>
    </row>
    <row r="1707" spans="1:3" x14ac:dyDescent="0.25">
      <c r="A1707" s="7" t="s">
        <v>8531</v>
      </c>
      <c r="B1707" s="12">
        <v>8.26</v>
      </c>
      <c r="C1707" s="12">
        <v>3.7995999999999999</v>
      </c>
    </row>
    <row r="1708" spans="1:3" x14ac:dyDescent="0.25">
      <c r="A1708" s="7" t="s">
        <v>2053</v>
      </c>
      <c r="B1708" s="12">
        <v>8.0960000000000001</v>
      </c>
      <c r="C1708" s="12">
        <v>3.4039999999999999</v>
      </c>
    </row>
    <row r="1709" spans="1:3" x14ac:dyDescent="0.25">
      <c r="A1709" s="7" t="s">
        <v>8252</v>
      </c>
      <c r="B1709" s="12">
        <v>8.0400000000000009</v>
      </c>
      <c r="C1709" s="12">
        <v>2.7336</v>
      </c>
    </row>
    <row r="1710" spans="1:3" x14ac:dyDescent="0.25">
      <c r="A1710" s="7" t="s">
        <v>3080</v>
      </c>
      <c r="B1710" s="12">
        <v>8.0080000000000009</v>
      </c>
      <c r="C1710" s="12">
        <v>1.3650000000000002</v>
      </c>
    </row>
    <row r="1711" spans="1:3" x14ac:dyDescent="0.25">
      <c r="A1711" s="7" t="s">
        <v>3726</v>
      </c>
      <c r="B1711" s="12">
        <v>7.9680000000000009</v>
      </c>
      <c r="C1711" s="12">
        <v>2.6892000000000005</v>
      </c>
    </row>
    <row r="1712" spans="1:3" x14ac:dyDescent="0.25">
      <c r="A1712" s="7" t="s">
        <v>2987</v>
      </c>
      <c r="B1712" s="12">
        <v>7.9640000000000004</v>
      </c>
      <c r="C1712" s="12">
        <v>2.1719999999999997</v>
      </c>
    </row>
    <row r="1713" spans="1:3" x14ac:dyDescent="0.25">
      <c r="A1713" s="7" t="s">
        <v>2227</v>
      </c>
      <c r="B1713" s="12">
        <v>7.92</v>
      </c>
      <c r="C1713" s="12">
        <v>0.69300000000000006</v>
      </c>
    </row>
    <row r="1714" spans="1:3" x14ac:dyDescent="0.25">
      <c r="A1714" s="7" t="s">
        <v>7877</v>
      </c>
      <c r="B1714" s="12">
        <v>7.88</v>
      </c>
      <c r="C1714" s="12">
        <v>2.5215999999999994</v>
      </c>
    </row>
    <row r="1715" spans="1:3" x14ac:dyDescent="0.25">
      <c r="A1715" s="7" t="s">
        <v>7559</v>
      </c>
      <c r="B1715" s="12">
        <v>7.8719999999999999</v>
      </c>
      <c r="C1715" s="12">
        <v>0.59039999999999937</v>
      </c>
    </row>
    <row r="1716" spans="1:3" x14ac:dyDescent="0.25">
      <c r="A1716" s="7" t="s">
        <v>7883</v>
      </c>
      <c r="B1716" s="12">
        <v>7.7</v>
      </c>
      <c r="C1716" s="12">
        <v>3.157</v>
      </c>
    </row>
    <row r="1717" spans="1:3" x14ac:dyDescent="0.25">
      <c r="A1717" s="7" t="s">
        <v>722</v>
      </c>
      <c r="B1717" s="12">
        <v>7.5600000000000005</v>
      </c>
      <c r="C1717" s="12">
        <v>3.0996000000000006</v>
      </c>
    </row>
    <row r="1718" spans="1:3" x14ac:dyDescent="0.25">
      <c r="A1718" s="7" t="s">
        <v>4284</v>
      </c>
      <c r="B1718" s="12">
        <v>7.3260000000000005</v>
      </c>
      <c r="C1718" s="12">
        <v>2.9699999999999998</v>
      </c>
    </row>
    <row r="1719" spans="1:3" x14ac:dyDescent="0.25">
      <c r="A1719" s="7" t="s">
        <v>5209</v>
      </c>
      <c r="B1719" s="12">
        <v>7.3079999999999998</v>
      </c>
      <c r="C1719" s="12">
        <v>-1.3049999999999997</v>
      </c>
    </row>
    <row r="1720" spans="1:3" x14ac:dyDescent="0.25">
      <c r="A1720" s="7" t="s">
        <v>8280</v>
      </c>
      <c r="B1720" s="12">
        <v>7.28</v>
      </c>
      <c r="C1720" s="12">
        <v>3.4944000000000002</v>
      </c>
    </row>
    <row r="1721" spans="1:3" x14ac:dyDescent="0.25">
      <c r="A1721" s="7" t="s">
        <v>8366</v>
      </c>
      <c r="B1721" s="12">
        <v>7.0720000000000001</v>
      </c>
      <c r="C1721" s="12">
        <v>2.3868</v>
      </c>
    </row>
    <row r="1722" spans="1:3" x14ac:dyDescent="0.25">
      <c r="A1722" s="7" t="s">
        <v>2133</v>
      </c>
      <c r="B1722" s="12">
        <v>6.8459999999999992</v>
      </c>
      <c r="C1722" s="12">
        <v>-3.7164000000000019</v>
      </c>
    </row>
    <row r="1723" spans="1:3" x14ac:dyDescent="0.25">
      <c r="A1723" s="7" t="s">
        <v>8493</v>
      </c>
      <c r="B1723" s="12">
        <v>6.84</v>
      </c>
      <c r="C1723" s="12">
        <v>1.8468</v>
      </c>
    </row>
    <row r="1724" spans="1:3" x14ac:dyDescent="0.25">
      <c r="A1724" s="7" t="s">
        <v>7358</v>
      </c>
      <c r="B1724" s="12">
        <v>5.98</v>
      </c>
      <c r="C1724" s="12">
        <v>2.9302000000000001</v>
      </c>
    </row>
    <row r="1725" spans="1:3" x14ac:dyDescent="0.25">
      <c r="A1725" s="7" t="s">
        <v>5795</v>
      </c>
      <c r="B1725" s="12">
        <v>5.76</v>
      </c>
      <c r="C1725" s="12">
        <v>2.8224</v>
      </c>
    </row>
    <row r="1726" spans="1:3" x14ac:dyDescent="0.25">
      <c r="A1726" s="7" t="s">
        <v>2290</v>
      </c>
      <c r="B1726" s="12">
        <v>5.68</v>
      </c>
      <c r="C1726" s="12">
        <v>1.7607999999999997</v>
      </c>
    </row>
    <row r="1727" spans="1:3" x14ac:dyDescent="0.25">
      <c r="A1727" s="7" t="s">
        <v>7376</v>
      </c>
      <c r="B1727" s="12">
        <v>5.5520000000000005</v>
      </c>
      <c r="C1727" s="12">
        <v>-1.0410000000000006</v>
      </c>
    </row>
    <row r="1728" spans="1:3" x14ac:dyDescent="0.25">
      <c r="A1728" s="7" t="s">
        <v>5317</v>
      </c>
      <c r="B1728" s="12">
        <v>5.4719999999999995</v>
      </c>
      <c r="C1728" s="12">
        <v>1.6416000000000004</v>
      </c>
    </row>
    <row r="1729" spans="1:3" x14ac:dyDescent="0.25">
      <c r="A1729" s="7" t="s">
        <v>5144</v>
      </c>
      <c r="B1729" s="12">
        <v>5.04</v>
      </c>
      <c r="C1729" s="12">
        <v>0.15120000000000022</v>
      </c>
    </row>
    <row r="1730" spans="1:3" x14ac:dyDescent="0.25">
      <c r="A1730" s="7" t="s">
        <v>7521</v>
      </c>
      <c r="B1730" s="12">
        <v>4.96</v>
      </c>
      <c r="C1730" s="12">
        <v>2.3311999999999999</v>
      </c>
    </row>
    <row r="1731" spans="1:3" x14ac:dyDescent="0.25">
      <c r="A1731" s="7" t="s">
        <v>712</v>
      </c>
      <c r="B1731" s="12">
        <v>4.8960000000000008</v>
      </c>
      <c r="C1731" s="12">
        <v>-3.4271999999999991</v>
      </c>
    </row>
    <row r="1732" spans="1:3" x14ac:dyDescent="0.25">
      <c r="A1732" s="7" t="s">
        <v>5025</v>
      </c>
      <c r="B1732" s="12">
        <v>4.7300000000000004</v>
      </c>
      <c r="C1732" s="12">
        <v>2.3177000000000003</v>
      </c>
    </row>
    <row r="1733" spans="1:3" x14ac:dyDescent="0.25">
      <c r="A1733" s="7" t="s">
        <v>541</v>
      </c>
      <c r="B1733" s="12">
        <v>4.0440000000000005</v>
      </c>
      <c r="C1733" s="12">
        <v>-2.8307999999999995</v>
      </c>
    </row>
    <row r="1734" spans="1:3" x14ac:dyDescent="0.25">
      <c r="A1734" s="7" t="s">
        <v>8416</v>
      </c>
      <c r="B1734" s="12">
        <v>2.88</v>
      </c>
      <c r="C1734" s="12">
        <v>0.80640000000000001</v>
      </c>
    </row>
    <row r="1735" spans="1:3" x14ac:dyDescent="0.25">
      <c r="A1735" s="7" t="s">
        <v>6679</v>
      </c>
      <c r="B1735" s="12">
        <v>2.78</v>
      </c>
      <c r="C1735" s="12">
        <v>1.3621999999999999</v>
      </c>
    </row>
    <row r="1736" spans="1:3" x14ac:dyDescent="0.25">
      <c r="A1736" s="7" t="s">
        <v>7016</v>
      </c>
      <c r="B1736" s="12">
        <v>2.6880000000000002</v>
      </c>
      <c r="C1736" s="12">
        <v>0.83999999999999975</v>
      </c>
    </row>
    <row r="1737" spans="1:3" x14ac:dyDescent="0.25">
      <c r="A1737" s="7" t="s">
        <v>5434</v>
      </c>
      <c r="B1737" s="12">
        <v>2.6640000000000001</v>
      </c>
      <c r="C1737" s="12">
        <v>-0.44400000000000039</v>
      </c>
    </row>
    <row r="1738" spans="1:3" x14ac:dyDescent="0.25">
      <c r="A1738" s="7" t="s">
        <v>8002</v>
      </c>
      <c r="B1738" s="12">
        <v>2.61</v>
      </c>
      <c r="C1738" s="12">
        <v>1.2005999999999999</v>
      </c>
    </row>
    <row r="1739" spans="1:3" x14ac:dyDescent="0.25">
      <c r="A1739" s="7" t="s">
        <v>4259</v>
      </c>
      <c r="B1739" s="12">
        <v>2.5739999999999998</v>
      </c>
      <c r="C1739" s="12">
        <v>0.91080000000000028</v>
      </c>
    </row>
    <row r="1740" spans="1:3" x14ac:dyDescent="0.25">
      <c r="A1740" s="7" t="s">
        <v>6987</v>
      </c>
      <c r="B1740" s="12">
        <v>2.4640000000000004</v>
      </c>
      <c r="C1740" s="12">
        <v>0.86239999999999983</v>
      </c>
    </row>
    <row r="1741" spans="1:3" x14ac:dyDescent="0.25">
      <c r="A1741" s="7" t="s">
        <v>5432</v>
      </c>
      <c r="B1741" s="12">
        <v>2.2639999999999993</v>
      </c>
      <c r="C1741" s="12">
        <v>-5.2072000000000012</v>
      </c>
    </row>
    <row r="1742" spans="1:3" x14ac:dyDescent="0.25">
      <c r="A1742" s="7" t="s">
        <v>6032</v>
      </c>
      <c r="B1742" s="12">
        <v>1.8239999999999998</v>
      </c>
      <c r="C1742" s="12">
        <v>0.61559999999999993</v>
      </c>
    </row>
    <row r="1743" spans="1:3" x14ac:dyDescent="0.25">
      <c r="A1743" s="7" t="s">
        <v>576</v>
      </c>
      <c r="B1743" s="12">
        <v>1.6239999999999994</v>
      </c>
      <c r="C1743" s="12">
        <v>-4.4660000000000002</v>
      </c>
    </row>
    <row r="1744" spans="1:3" x14ac:dyDescent="0.25">
      <c r="A1744" s="7" t="s">
        <v>8291</v>
      </c>
      <c r="B1744" s="12">
        <v>1.4079999999999997</v>
      </c>
      <c r="C1744" s="12">
        <v>-2.3232000000000008</v>
      </c>
    </row>
    <row r="1745" spans="1:3" x14ac:dyDescent="0.25">
      <c r="A1745" s="7" t="s">
        <v>7275</v>
      </c>
      <c r="B1745" s="12">
        <v>1.3919999999999997</v>
      </c>
      <c r="C1745" s="12">
        <v>-3.7584000000000009</v>
      </c>
    </row>
    <row r="1746" spans="1:3" x14ac:dyDescent="0.25">
      <c r="A1746" s="7" t="s">
        <v>8909</v>
      </c>
      <c r="B1746" s="12">
        <v>1342420.8532000016</v>
      </c>
      <c r="C1746" s="12">
        <v>175234.4439000001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3BB1-70F0-404C-BE4A-BB61A1095D49}">
  <dimension ref="A1:C6"/>
  <sheetViews>
    <sheetView workbookViewId="0">
      <selection activeCell="B4" sqref="B4"/>
    </sheetView>
  </sheetViews>
  <sheetFormatPr defaultRowHeight="15" x14ac:dyDescent="0.25"/>
  <cols>
    <col min="1" max="1" width="16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8921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8922</v>
      </c>
      <c r="B4" s="12">
        <v>609205.59800000081</v>
      </c>
      <c r="C4" s="12">
        <v>81795.174300000188</v>
      </c>
    </row>
    <row r="5" spans="1:3" x14ac:dyDescent="0.25">
      <c r="A5" s="7" t="s">
        <v>8923</v>
      </c>
      <c r="B5" s="12">
        <v>733215.2551999999</v>
      </c>
      <c r="C5" s="12">
        <v>93439.269599999971</v>
      </c>
    </row>
    <row r="6" spans="1:3" x14ac:dyDescent="0.25">
      <c r="A6" s="7" t="s">
        <v>8909</v>
      </c>
      <c r="B6" s="12">
        <v>1342420.8532000007</v>
      </c>
      <c r="C6" s="12">
        <v>175234.44390000016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A5F5-8CA8-4FDC-85AC-5D6F51234194}">
  <dimension ref="A1:C53"/>
  <sheetViews>
    <sheetView workbookViewId="0">
      <selection activeCell="E31" sqref="E31"/>
    </sheetView>
  </sheetViews>
  <sheetFormatPr defaultRowHeight="15" x14ac:dyDescent="0.25"/>
  <cols>
    <col min="1" max="1" width="18.7109375" bestFit="1" customWidth="1"/>
    <col min="2" max="2" width="13.85546875" bestFit="1" customWidth="1"/>
    <col min="3" max="3" width="13.140625" bestFit="1" customWidth="1"/>
  </cols>
  <sheetData>
    <row r="1" spans="1:3" ht="18.75" x14ac:dyDescent="0.3">
      <c r="A1" s="14" t="s">
        <v>8924</v>
      </c>
    </row>
    <row r="3" spans="1:3" x14ac:dyDescent="0.25">
      <c r="A3" s="13" t="s">
        <v>8908</v>
      </c>
      <c r="B3" t="s">
        <v>8910</v>
      </c>
      <c r="C3" t="s">
        <v>8911</v>
      </c>
    </row>
    <row r="4" spans="1:3" x14ac:dyDescent="0.25">
      <c r="A4" s="7" t="s">
        <v>39</v>
      </c>
      <c r="B4" s="12">
        <v>277940.25599999982</v>
      </c>
      <c r="C4" s="12">
        <v>49372.17500000009</v>
      </c>
    </row>
    <row r="5" spans="1:3" x14ac:dyDescent="0.25">
      <c r="A5" s="7" t="s">
        <v>152</v>
      </c>
      <c r="B5" s="12">
        <v>165767.09700000013</v>
      </c>
      <c r="C5" s="12">
        <v>41012.021199999952</v>
      </c>
    </row>
    <row r="6" spans="1:3" x14ac:dyDescent="0.25">
      <c r="A6" s="7" t="s">
        <v>58</v>
      </c>
      <c r="B6" s="12">
        <v>85354.18</v>
      </c>
      <c r="C6" s="12">
        <v>21466.655499999993</v>
      </c>
    </row>
    <row r="7" spans="1:3" x14ac:dyDescent="0.25">
      <c r="A7" s="7" t="s">
        <v>96</v>
      </c>
      <c r="B7" s="12">
        <v>85107.910200000028</v>
      </c>
      <c r="C7" s="12">
        <v>-14078.159799999989</v>
      </c>
    </row>
    <row r="8" spans="1:3" x14ac:dyDescent="0.25">
      <c r="A8" s="7" t="s">
        <v>78</v>
      </c>
      <c r="B8" s="12">
        <v>75754.949999999983</v>
      </c>
      <c r="C8" s="12">
        <v>-9297.7975000000079</v>
      </c>
    </row>
    <row r="9" spans="1:3" x14ac:dyDescent="0.25">
      <c r="A9" s="7" t="s">
        <v>190</v>
      </c>
      <c r="B9" s="12">
        <v>53253.683999999994</v>
      </c>
      <c r="C9" s="12">
        <v>17480.280600000002</v>
      </c>
    </row>
    <row r="10" spans="1:3" x14ac:dyDescent="0.25">
      <c r="A10" s="7" t="s">
        <v>341</v>
      </c>
      <c r="B10" s="12">
        <v>48012.86</v>
      </c>
      <c r="C10" s="12">
        <v>-9339.4223000000038</v>
      </c>
    </row>
    <row r="11" spans="1:3" x14ac:dyDescent="0.25">
      <c r="A11" s="7" t="s">
        <v>114</v>
      </c>
      <c r="B11" s="12">
        <v>45385.330000000031</v>
      </c>
      <c r="C11" s="12">
        <v>-9554.6538999999957</v>
      </c>
    </row>
    <row r="12" spans="1:3" x14ac:dyDescent="0.25">
      <c r="A12" s="7" t="s">
        <v>961</v>
      </c>
      <c r="B12" s="12">
        <v>43978.229999999996</v>
      </c>
      <c r="C12" s="12">
        <v>15524.659599999995</v>
      </c>
    </row>
    <row r="13" spans="1:3" x14ac:dyDescent="0.25">
      <c r="A13" s="7" t="s">
        <v>127</v>
      </c>
      <c r="B13" s="12">
        <v>40047.998999999974</v>
      </c>
      <c r="C13" s="12">
        <v>-227.74650000000079</v>
      </c>
    </row>
    <row r="14" spans="1:3" x14ac:dyDescent="0.25">
      <c r="A14" s="7" t="s">
        <v>50</v>
      </c>
      <c r="B14" s="12">
        <v>38424.125</v>
      </c>
      <c r="C14" s="12">
        <v>-4827.6923000000006</v>
      </c>
    </row>
    <row r="15" spans="1:3" x14ac:dyDescent="0.25">
      <c r="A15" s="7" t="s">
        <v>178</v>
      </c>
      <c r="B15" s="12">
        <v>34291.25</v>
      </c>
      <c r="C15" s="12">
        <v>9657.4876000000022</v>
      </c>
    </row>
    <row r="16" spans="1:3" x14ac:dyDescent="0.25">
      <c r="A16" s="7" t="s">
        <v>749</v>
      </c>
      <c r="B16" s="12">
        <v>33217.689999999988</v>
      </c>
      <c r="C16" s="12">
        <v>9994.4165000000048</v>
      </c>
    </row>
    <row r="17" spans="1:3" x14ac:dyDescent="0.25">
      <c r="A17" s="7" t="s">
        <v>457</v>
      </c>
      <c r="B17" s="12">
        <v>27466.941999999999</v>
      </c>
      <c r="C17" s="12">
        <v>7213.0951999999988</v>
      </c>
    </row>
    <row r="18" spans="1:3" x14ac:dyDescent="0.25">
      <c r="A18" s="7" t="s">
        <v>668</v>
      </c>
      <c r="B18" s="12">
        <v>20966.554000000004</v>
      </c>
      <c r="C18" s="12">
        <v>-5824.9809000000005</v>
      </c>
    </row>
    <row r="19" spans="1:3" x14ac:dyDescent="0.25">
      <c r="A19" s="7" t="s">
        <v>25</v>
      </c>
      <c r="B19" s="12">
        <v>20637.730000000003</v>
      </c>
      <c r="C19" s="12">
        <v>5968.3840000000009</v>
      </c>
    </row>
    <row r="20" spans="1:3" x14ac:dyDescent="0.25">
      <c r="A20" s="7" t="s">
        <v>482</v>
      </c>
      <c r="B20" s="12">
        <v>19244.316999999999</v>
      </c>
      <c r="C20" s="12">
        <v>-3467.5905999999995</v>
      </c>
    </row>
    <row r="21" spans="1:3" x14ac:dyDescent="0.25">
      <c r="A21" s="7" t="s">
        <v>392</v>
      </c>
      <c r="B21" s="12">
        <v>18905.09</v>
      </c>
      <c r="C21" s="12">
        <v>5252.5593000000008</v>
      </c>
    </row>
    <row r="22" spans="1:3" x14ac:dyDescent="0.25">
      <c r="A22" s="7" t="s">
        <v>325</v>
      </c>
      <c r="B22" s="12">
        <v>17375.556000000004</v>
      </c>
      <c r="C22" s="12">
        <v>-2761.110000000001</v>
      </c>
    </row>
    <row r="23" spans="1:3" x14ac:dyDescent="0.25">
      <c r="A23" s="7" t="s">
        <v>818</v>
      </c>
      <c r="B23" s="12">
        <v>16512.71</v>
      </c>
      <c r="C23" s="12">
        <v>5627.4570999999987</v>
      </c>
    </row>
    <row r="24" spans="1:3" x14ac:dyDescent="0.25">
      <c r="A24" s="7" t="s">
        <v>143</v>
      </c>
      <c r="B24" s="12">
        <v>16474.703000000001</v>
      </c>
      <c r="C24" s="12">
        <v>7029.9107000000004</v>
      </c>
    </row>
    <row r="25" spans="1:3" x14ac:dyDescent="0.25">
      <c r="A25" s="7" t="s">
        <v>411</v>
      </c>
      <c r="B25" s="12">
        <v>14235.699999999997</v>
      </c>
      <c r="C25" s="12">
        <v>3431.8469000000005</v>
      </c>
    </row>
    <row r="26" spans="1:3" x14ac:dyDescent="0.25">
      <c r="A26" s="7" t="s">
        <v>1768</v>
      </c>
      <c r="B26" s="12">
        <v>14161.162999999993</v>
      </c>
      <c r="C26" s="12">
        <v>3832.3505</v>
      </c>
    </row>
    <row r="27" spans="1:3" x14ac:dyDescent="0.25">
      <c r="A27" s="7" t="s">
        <v>385</v>
      </c>
      <c r="B27" s="12">
        <v>13571.909999999998</v>
      </c>
      <c r="C27" s="12">
        <v>3099.2882999999993</v>
      </c>
    </row>
    <row r="28" spans="1:3" x14ac:dyDescent="0.25">
      <c r="A28" s="7" t="s">
        <v>811</v>
      </c>
      <c r="B28" s="12">
        <v>12219.430000000002</v>
      </c>
      <c r="C28" s="12">
        <v>2598.4454999999994</v>
      </c>
    </row>
    <row r="29" spans="1:3" x14ac:dyDescent="0.25">
      <c r="A29" s="7" t="s">
        <v>720</v>
      </c>
      <c r="B29" s="12">
        <v>12108.340000000002</v>
      </c>
      <c r="C29" s="12">
        <v>2768.8647000000001</v>
      </c>
    </row>
    <row r="30" spans="1:3" x14ac:dyDescent="0.25">
      <c r="A30" s="7" t="s">
        <v>206</v>
      </c>
      <c r="B30" s="12">
        <v>9479.5799999999981</v>
      </c>
      <c r="C30" s="12">
        <v>3336.3074999999999</v>
      </c>
    </row>
    <row r="31" spans="1:3" x14ac:dyDescent="0.25">
      <c r="A31" s="7" t="s">
        <v>442</v>
      </c>
      <c r="B31" s="12">
        <v>9305.6969999999983</v>
      </c>
      <c r="C31" s="12">
        <v>2339.0135</v>
      </c>
    </row>
    <row r="32" spans="1:3" x14ac:dyDescent="0.25">
      <c r="A32" s="7" t="s">
        <v>898</v>
      </c>
      <c r="B32" s="12">
        <v>8414.02</v>
      </c>
      <c r="C32" s="12">
        <v>2504.2417999999998</v>
      </c>
    </row>
    <row r="33" spans="1:3" x14ac:dyDescent="0.25">
      <c r="A33" s="7" t="s">
        <v>248</v>
      </c>
      <c r="B33" s="12">
        <v>8337.43</v>
      </c>
      <c r="C33" s="12">
        <v>-942.97189999999966</v>
      </c>
    </row>
    <row r="34" spans="1:3" x14ac:dyDescent="0.25">
      <c r="A34" s="7" t="s">
        <v>134</v>
      </c>
      <c r="B34" s="12">
        <v>8255.6299999999974</v>
      </c>
      <c r="C34" s="12">
        <v>2864.3483000000001</v>
      </c>
    </row>
    <row r="35" spans="1:3" x14ac:dyDescent="0.25">
      <c r="A35" s="7" t="s">
        <v>66</v>
      </c>
      <c r="B35" s="12">
        <v>6660.7699999999995</v>
      </c>
      <c r="C35" s="12">
        <v>1775.4605000000001</v>
      </c>
    </row>
    <row r="36" spans="1:3" x14ac:dyDescent="0.25">
      <c r="A36" s="7" t="s">
        <v>1622</v>
      </c>
      <c r="B36" s="12">
        <v>5764.3099999999995</v>
      </c>
      <c r="C36" s="12">
        <v>1301.1721000000002</v>
      </c>
    </row>
    <row r="37" spans="1:3" x14ac:dyDescent="0.25">
      <c r="A37" s="7" t="s">
        <v>4296</v>
      </c>
      <c r="B37" s="12">
        <v>4931.8300000000008</v>
      </c>
      <c r="C37" s="12">
        <v>1873.9948999999999</v>
      </c>
    </row>
    <row r="38" spans="1:3" x14ac:dyDescent="0.25">
      <c r="A38" s="7" t="s">
        <v>3609</v>
      </c>
      <c r="B38" s="12">
        <v>4283.0479999999998</v>
      </c>
      <c r="C38" s="12">
        <v>1054.5308</v>
      </c>
    </row>
    <row r="39" spans="1:3" x14ac:dyDescent="0.25">
      <c r="A39" s="7" t="s">
        <v>1102</v>
      </c>
      <c r="B39" s="12">
        <v>4229.2799999999988</v>
      </c>
      <c r="C39" s="12">
        <v>1465.9254999999998</v>
      </c>
    </row>
    <row r="40" spans="1:3" x14ac:dyDescent="0.25">
      <c r="A40" s="7" t="s">
        <v>3688</v>
      </c>
      <c r="B40" s="12">
        <v>3809.2700000000004</v>
      </c>
      <c r="C40" s="12">
        <v>1053.0513000000001</v>
      </c>
    </row>
    <row r="41" spans="1:3" x14ac:dyDescent="0.25">
      <c r="A41" s="7" t="s">
        <v>425</v>
      </c>
      <c r="B41" s="12">
        <v>2882.6380000000004</v>
      </c>
      <c r="C41" s="12">
        <v>852.3424</v>
      </c>
    </row>
    <row r="42" spans="1:3" x14ac:dyDescent="0.25">
      <c r="A42" s="7" t="s">
        <v>1744</v>
      </c>
      <c r="B42" s="12">
        <v>2443.0100000000002</v>
      </c>
      <c r="C42" s="12">
        <v>697.12189999999975</v>
      </c>
    </row>
    <row r="43" spans="1:3" x14ac:dyDescent="0.25">
      <c r="A43" s="7" t="s">
        <v>4581</v>
      </c>
      <c r="B43" s="12">
        <v>2417.0339999999997</v>
      </c>
      <c r="C43" s="12">
        <v>479.35509999999999</v>
      </c>
    </row>
    <row r="44" spans="1:3" x14ac:dyDescent="0.25">
      <c r="A44" s="7" t="s">
        <v>221</v>
      </c>
      <c r="B44" s="12">
        <v>2063.23</v>
      </c>
      <c r="C44" s="12">
        <v>438.7412999999998</v>
      </c>
    </row>
    <row r="45" spans="1:3" x14ac:dyDescent="0.25">
      <c r="A45" s="7" t="s">
        <v>301</v>
      </c>
      <c r="B45" s="12">
        <v>1675.7199999999998</v>
      </c>
      <c r="C45" s="12">
        <v>583.94530000000009</v>
      </c>
    </row>
    <row r="46" spans="1:3" x14ac:dyDescent="0.25">
      <c r="A46" s="7" t="s">
        <v>6660</v>
      </c>
      <c r="B46" s="12">
        <v>1603.1360000000002</v>
      </c>
      <c r="C46" s="12">
        <v>100.19599999999997</v>
      </c>
    </row>
    <row r="47" spans="1:3" x14ac:dyDescent="0.25">
      <c r="A47" s="7" t="s">
        <v>3126</v>
      </c>
      <c r="B47" s="12">
        <v>1424.21</v>
      </c>
      <c r="C47" s="12">
        <v>494.2106</v>
      </c>
    </row>
    <row r="48" spans="1:3" x14ac:dyDescent="0.25">
      <c r="A48" s="7" t="s">
        <v>7695</v>
      </c>
      <c r="B48" s="12">
        <v>1209.8240000000001</v>
      </c>
      <c r="C48" s="12">
        <v>185.92160000000001</v>
      </c>
    </row>
    <row r="49" spans="1:3" x14ac:dyDescent="0.25">
      <c r="A49" s="7" t="s">
        <v>3786</v>
      </c>
      <c r="B49" s="12">
        <v>1153.4100000000001</v>
      </c>
      <c r="C49" s="12">
        <v>346.07170000000008</v>
      </c>
    </row>
    <row r="50" spans="1:3" x14ac:dyDescent="0.25">
      <c r="A50" s="7" t="s">
        <v>5647</v>
      </c>
      <c r="B50" s="12">
        <v>919.91</v>
      </c>
      <c r="C50" s="12">
        <v>230.14969999999997</v>
      </c>
    </row>
    <row r="51" spans="1:3" x14ac:dyDescent="0.25">
      <c r="A51" s="7" t="s">
        <v>3710</v>
      </c>
      <c r="B51" s="12">
        <v>547.32999999999993</v>
      </c>
      <c r="C51" s="12">
        <v>165.29379999999998</v>
      </c>
    </row>
    <row r="52" spans="1:3" x14ac:dyDescent="0.25">
      <c r="A52" s="7" t="s">
        <v>2960</v>
      </c>
      <c r="B52" s="12">
        <v>194.82999999999998</v>
      </c>
      <c r="C52" s="12">
        <v>85.275800000000004</v>
      </c>
    </row>
    <row r="53" spans="1:3" x14ac:dyDescent="0.25">
      <c r="A53" s="7" t="s">
        <v>8909</v>
      </c>
      <c r="B53" s="12">
        <v>1342420.8532</v>
      </c>
      <c r="C53" s="12">
        <v>175234.44390000001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C88F-D039-407A-A5EC-FB90A5F52537}">
  <dimension ref="A3:B7"/>
  <sheetViews>
    <sheetView workbookViewId="0">
      <selection activeCell="B20" sqref="B20"/>
    </sheetView>
  </sheetViews>
  <sheetFormatPr defaultRowHeight="15" x14ac:dyDescent="0.25"/>
  <cols>
    <col min="1" max="1" width="16" bestFit="1" customWidth="1"/>
    <col min="2" max="2" width="13.85546875" bestFit="1" customWidth="1"/>
  </cols>
  <sheetData>
    <row r="3" spans="1:2" x14ac:dyDescent="0.25">
      <c r="A3" s="13" t="s">
        <v>8908</v>
      </c>
      <c r="B3" t="s">
        <v>8910</v>
      </c>
    </row>
    <row r="4" spans="1:2" x14ac:dyDescent="0.25">
      <c r="A4" s="7" t="s">
        <v>28</v>
      </c>
      <c r="B4" s="12">
        <v>414288.70520000061</v>
      </c>
    </row>
    <row r="5" spans="1:2" x14ac:dyDescent="0.25">
      <c r="A5" s="7" t="s">
        <v>42</v>
      </c>
      <c r="B5" s="12">
        <v>430037.1570000014</v>
      </c>
    </row>
    <row r="6" spans="1:2" x14ac:dyDescent="0.25">
      <c r="A6" s="7" t="s">
        <v>88</v>
      </c>
      <c r="B6" s="12">
        <v>498094.99100000004</v>
      </c>
    </row>
    <row r="7" spans="1:2" x14ac:dyDescent="0.25">
      <c r="A7" s="7" t="s">
        <v>8909</v>
      </c>
      <c r="B7" s="12">
        <v>1342420.8532000021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A812-37F3-468A-948B-95D4002F02FC}">
  <dimension ref="A3:B14"/>
  <sheetViews>
    <sheetView workbookViewId="0">
      <selection activeCell="B4" sqref="B4"/>
    </sheetView>
  </sheetViews>
  <sheetFormatPr defaultRowHeight="15" x14ac:dyDescent="0.25"/>
  <cols>
    <col min="1" max="1" width="16" bestFit="1" customWidth="1"/>
    <col min="2" max="2" width="13.85546875" bestFit="1" customWidth="1"/>
  </cols>
  <sheetData>
    <row r="3" spans="1:2" x14ac:dyDescent="0.25">
      <c r="A3" s="13" t="s">
        <v>8908</v>
      </c>
      <c r="B3" t="s">
        <v>8910</v>
      </c>
    </row>
    <row r="4" spans="1:2" x14ac:dyDescent="0.25">
      <c r="A4" s="7" t="s">
        <v>105</v>
      </c>
      <c r="B4" s="12">
        <v>184302.54600000012</v>
      </c>
    </row>
    <row r="5" spans="1:2" x14ac:dyDescent="0.25">
      <c r="A5" s="7" t="s">
        <v>32</v>
      </c>
      <c r="B5" s="12">
        <v>179472.99800000008</v>
      </c>
    </row>
    <row r="6" spans="1:2" x14ac:dyDescent="0.25">
      <c r="A6" s="7" t="s">
        <v>121</v>
      </c>
      <c r="B6" s="12">
        <v>128466.31799999988</v>
      </c>
    </row>
    <row r="7" spans="1:2" x14ac:dyDescent="0.25">
      <c r="A7" s="7" t="s">
        <v>60</v>
      </c>
      <c r="B7" s="12">
        <v>122471.36999999997</v>
      </c>
    </row>
    <row r="8" spans="1:2" x14ac:dyDescent="0.25">
      <c r="A8" s="7" t="s">
        <v>511</v>
      </c>
      <c r="B8" s="12">
        <v>121726.74300000009</v>
      </c>
    </row>
    <row r="9" spans="1:2" x14ac:dyDescent="0.25">
      <c r="A9" s="7" t="s">
        <v>843</v>
      </c>
      <c r="B9" s="12">
        <v>112498.79799999998</v>
      </c>
    </row>
    <row r="10" spans="1:2" x14ac:dyDescent="0.25">
      <c r="A10" s="7" t="s">
        <v>89</v>
      </c>
      <c r="B10" s="12">
        <v>101842.08599999997</v>
      </c>
    </row>
    <row r="11" spans="1:2" x14ac:dyDescent="0.25">
      <c r="A11" s="7" t="s">
        <v>932</v>
      </c>
      <c r="B11" s="12">
        <v>99451.561000000016</v>
      </c>
    </row>
    <row r="12" spans="1:2" x14ac:dyDescent="0.25">
      <c r="A12" s="7" t="s">
        <v>72</v>
      </c>
      <c r="B12" s="12">
        <v>68977.247000000003</v>
      </c>
    </row>
    <row r="13" spans="1:2" x14ac:dyDescent="0.25">
      <c r="A13" s="7" t="s">
        <v>108</v>
      </c>
      <c r="B13" s="12">
        <v>56789.217999999899</v>
      </c>
    </row>
    <row r="14" spans="1:2" x14ac:dyDescent="0.25">
      <c r="A14" s="7" t="s">
        <v>8909</v>
      </c>
      <c r="B14" s="12">
        <v>1175998.885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AD0B-9CC5-4465-9322-BAE917118B88}">
  <dimension ref="A3:B7"/>
  <sheetViews>
    <sheetView workbookViewId="0">
      <selection activeCell="M15" sqref="M15"/>
    </sheetView>
  </sheetViews>
  <sheetFormatPr defaultRowHeight="15" x14ac:dyDescent="0.25"/>
  <cols>
    <col min="1" max="1" width="16" bestFit="1" customWidth="1"/>
    <col min="2" max="2" width="13.85546875" bestFit="1" customWidth="1"/>
  </cols>
  <sheetData>
    <row r="3" spans="1:2" x14ac:dyDescent="0.25">
      <c r="A3" s="13" t="s">
        <v>8908</v>
      </c>
      <c r="B3" t="s">
        <v>8910</v>
      </c>
    </row>
    <row r="4" spans="1:2" x14ac:dyDescent="0.25">
      <c r="A4" s="7" t="s">
        <v>22</v>
      </c>
      <c r="B4" s="12">
        <v>628768.59909999999</v>
      </c>
    </row>
    <row r="5" spans="1:2" x14ac:dyDescent="0.25">
      <c r="A5" s="7" t="s">
        <v>37</v>
      </c>
      <c r="B5" s="12">
        <v>448954.18620000064</v>
      </c>
    </row>
    <row r="6" spans="1:2" x14ac:dyDescent="0.25">
      <c r="A6" s="7" t="s">
        <v>94</v>
      </c>
      <c r="B6" s="12">
        <v>264698.06790000002</v>
      </c>
    </row>
    <row r="7" spans="1:2" x14ac:dyDescent="0.25">
      <c r="A7" s="7" t="s">
        <v>8909</v>
      </c>
      <c r="B7" s="12">
        <v>1342420.8532000007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FADB-B0BE-4F16-83A3-625A09B31C9D}">
  <dimension ref="A3:B14"/>
  <sheetViews>
    <sheetView workbookViewId="0">
      <selection activeCell="K19" sqref="K19"/>
    </sheetView>
  </sheetViews>
  <sheetFormatPr defaultRowHeight="15" x14ac:dyDescent="0.25"/>
  <cols>
    <col min="1" max="1" width="47.42578125" bestFit="1" customWidth="1"/>
    <col min="2" max="2" width="12.5703125" bestFit="1" customWidth="1"/>
  </cols>
  <sheetData>
    <row r="3" spans="1:2" x14ac:dyDescent="0.25">
      <c r="A3" s="13" t="s">
        <v>8908</v>
      </c>
      <c r="B3" t="s">
        <v>8910</v>
      </c>
    </row>
    <row r="4" spans="1:2" x14ac:dyDescent="0.25">
      <c r="A4" s="7" t="s">
        <v>4120</v>
      </c>
      <c r="B4" s="12">
        <v>61599.824000000001</v>
      </c>
    </row>
    <row r="5" spans="1:2" x14ac:dyDescent="0.25">
      <c r="A5" s="7" t="s">
        <v>3419</v>
      </c>
      <c r="B5" s="12">
        <v>16079.732</v>
      </c>
    </row>
    <row r="6" spans="1:2" x14ac:dyDescent="0.25">
      <c r="A6" s="7" t="s">
        <v>5586</v>
      </c>
      <c r="B6" s="12">
        <v>14299.89</v>
      </c>
    </row>
    <row r="7" spans="1:2" x14ac:dyDescent="0.25">
      <c r="A7" s="7" t="s">
        <v>1739</v>
      </c>
      <c r="B7" s="12">
        <v>13621.542000000001</v>
      </c>
    </row>
    <row r="8" spans="1:2" x14ac:dyDescent="0.25">
      <c r="A8" s="7" t="s">
        <v>3281</v>
      </c>
      <c r="B8" s="12">
        <v>12737.258000000002</v>
      </c>
    </row>
    <row r="9" spans="1:2" x14ac:dyDescent="0.25">
      <c r="A9" s="7" t="s">
        <v>733</v>
      </c>
      <c r="B9" s="12">
        <v>12521.108</v>
      </c>
    </row>
    <row r="10" spans="1:2" x14ac:dyDescent="0.25">
      <c r="A10" s="7" t="s">
        <v>4481</v>
      </c>
      <c r="B10" s="12">
        <v>12263.708000000002</v>
      </c>
    </row>
    <row r="11" spans="1:2" x14ac:dyDescent="0.25">
      <c r="A11" s="7" t="s">
        <v>1163</v>
      </c>
      <c r="B11" s="12">
        <v>11846.562</v>
      </c>
    </row>
    <row r="12" spans="1:2" x14ac:dyDescent="0.25">
      <c r="A12" s="7" t="s">
        <v>3143</v>
      </c>
      <c r="B12" s="12">
        <v>11825.902</v>
      </c>
    </row>
    <row r="13" spans="1:2" x14ac:dyDescent="0.25">
      <c r="A13" s="7" t="s">
        <v>1071</v>
      </c>
      <c r="B13" s="12">
        <v>10169.894</v>
      </c>
    </row>
    <row r="14" spans="1:2" x14ac:dyDescent="0.25">
      <c r="A14" s="7" t="s">
        <v>8909</v>
      </c>
      <c r="B14" s="12">
        <v>176965.42000000004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6331-16F9-4865-B613-CAEA5312F95C}">
  <dimension ref="A3:B14"/>
  <sheetViews>
    <sheetView workbookViewId="0">
      <selection activeCell="M14" sqref="M14"/>
    </sheetView>
  </sheetViews>
  <sheetFormatPr defaultRowHeight="15" x14ac:dyDescent="0.25"/>
  <cols>
    <col min="1" max="1" width="18.42578125" bestFit="1" customWidth="1"/>
    <col min="2" max="2" width="12.5703125" bestFit="1" customWidth="1"/>
  </cols>
  <sheetData>
    <row r="3" spans="1:2" x14ac:dyDescent="0.25">
      <c r="A3" s="13" t="s">
        <v>8908</v>
      </c>
      <c r="B3" t="s">
        <v>8910</v>
      </c>
    </row>
    <row r="4" spans="1:2" x14ac:dyDescent="0.25">
      <c r="A4" s="7" t="s">
        <v>3492</v>
      </c>
      <c r="B4" s="12">
        <v>18344.051999999996</v>
      </c>
    </row>
    <row r="5" spans="1:2" x14ac:dyDescent="0.25">
      <c r="A5" s="7" t="s">
        <v>966</v>
      </c>
      <c r="B5" s="12">
        <v>15117.339</v>
      </c>
    </row>
    <row r="6" spans="1:2" x14ac:dyDescent="0.25">
      <c r="A6" s="7" t="s">
        <v>4118</v>
      </c>
      <c r="B6" s="12">
        <v>13807.770000000002</v>
      </c>
    </row>
    <row r="7" spans="1:2" x14ac:dyDescent="0.25">
      <c r="A7" s="7" t="s">
        <v>2609</v>
      </c>
      <c r="B7" s="12">
        <v>12694.909</v>
      </c>
    </row>
    <row r="8" spans="1:2" x14ac:dyDescent="0.25">
      <c r="A8" s="7" t="s">
        <v>4367</v>
      </c>
      <c r="B8" s="12">
        <v>12129.071999999998</v>
      </c>
    </row>
    <row r="9" spans="1:2" x14ac:dyDescent="0.25">
      <c r="A9" s="7" t="s">
        <v>4078</v>
      </c>
      <c r="B9" s="12">
        <v>11424.978000000003</v>
      </c>
    </row>
    <row r="10" spans="1:2" x14ac:dyDescent="0.25">
      <c r="A10" s="7" t="s">
        <v>867</v>
      </c>
      <c r="B10" s="12">
        <v>11164.974</v>
      </c>
    </row>
    <row r="11" spans="1:2" x14ac:dyDescent="0.25">
      <c r="A11" s="7" t="s">
        <v>1793</v>
      </c>
      <c r="B11" s="12">
        <v>10979.107999999998</v>
      </c>
    </row>
    <row r="12" spans="1:2" x14ac:dyDescent="0.25">
      <c r="A12" s="7" t="s">
        <v>3587</v>
      </c>
      <c r="B12" s="12">
        <v>9999.2740000000013</v>
      </c>
    </row>
    <row r="13" spans="1:2" x14ac:dyDescent="0.25">
      <c r="A13" s="7" t="s">
        <v>3351</v>
      </c>
      <c r="B13" s="12">
        <v>9501.1479999999992</v>
      </c>
    </row>
    <row r="14" spans="1:2" x14ac:dyDescent="0.25">
      <c r="A14" s="7" t="s">
        <v>8909</v>
      </c>
      <c r="B14" s="12">
        <v>125162.62400000001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Orders</vt:lpstr>
      <vt:lpstr>Returns</vt:lpstr>
      <vt:lpstr>Referans</vt:lpstr>
      <vt:lpstr>Notes</vt:lpstr>
      <vt:lpstr>Notes 2</vt:lpstr>
      <vt:lpstr>Dashboard</vt:lpstr>
      <vt:lpstr>Pivot 1</vt:lpstr>
      <vt:lpstr>Pivot 2</vt:lpstr>
      <vt:lpstr>Pivot 3</vt:lpstr>
      <vt:lpstr>Pivot 4</vt:lpstr>
      <vt:lpstr>Pivot 5</vt:lpstr>
      <vt:lpstr>Pivot 6</vt:lpstr>
      <vt:lpstr>Pivot 7</vt:lpstr>
      <vt:lpstr>Pivot 8</vt:lpstr>
      <vt:lpstr>Pivot 9</vt:lpstr>
      <vt:lpstr>Pivot 10</vt:lpstr>
      <vt:lpstr>Pivot 11</vt:lpstr>
      <vt:lpstr>Pivot 12</vt:lpstr>
      <vt:lpstr>Pivot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Burcu Akbıyık</cp:lastModifiedBy>
  <cp:lastPrinted>2026-07-21T17:06:35Z</cp:lastPrinted>
  <dcterms:created xsi:type="dcterms:W3CDTF">2020-06-18T08:23:36Z</dcterms:created>
  <dcterms:modified xsi:type="dcterms:W3CDTF">2026-07-21T17:31:02Z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