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1980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H20" i="1" l="1"/>
  <c r="H17" i="1"/>
  <c r="G16" i="1"/>
  <c r="H16" i="1"/>
  <c r="F16" i="1"/>
  <c r="H15" i="1"/>
  <c r="G15" i="1"/>
  <c r="F15" i="1"/>
  <c r="E17" i="1" l="1" a="1"/>
  <c r="E17" i="1" s="1"/>
  <c r="B17" i="1" a="1"/>
  <c r="B17" i="1" s="1"/>
  <c r="G23" i="1"/>
  <c r="F23" i="1"/>
  <c r="G22" i="1"/>
  <c r="F22" i="1"/>
  <c r="H23" i="1"/>
  <c r="H22" i="1"/>
  <c r="H19" i="1"/>
  <c r="G19" i="1"/>
  <c r="F19" i="1"/>
  <c r="F18" i="1"/>
  <c r="G18" i="1"/>
  <c r="H18" i="1"/>
  <c r="G17" i="1"/>
  <c r="F17" i="1"/>
  <c r="F24" i="1" l="1"/>
  <c r="G20" i="1"/>
  <c r="F20" i="1"/>
  <c r="G24" i="1"/>
  <c r="H2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<sst xmlns="http://schemas.openxmlformats.org/spreadsheetml/2006/main" count="75" uniqueCount="44">
  <si>
    <t>Marka</t>
  </si>
  <si>
    <t>Baskı Teknolojisi</t>
  </si>
  <si>
    <t>Renkli Baskı</t>
  </si>
  <si>
    <t>Baskı Hızı Renkli</t>
  </si>
  <si>
    <t>Baskı Hızı Siyah</t>
  </si>
  <si>
    <t>Baskı Hızı Renkli(ppm)</t>
  </si>
  <si>
    <t>Baskı Hızı Siyah(ppm)</t>
  </si>
  <si>
    <t>Canon</t>
  </si>
  <si>
    <t>Inkjet</t>
  </si>
  <si>
    <t>Model</t>
  </si>
  <si>
    <t>G4411</t>
  </si>
  <si>
    <t>Fiyat</t>
  </si>
  <si>
    <t>Evet</t>
  </si>
  <si>
    <t>G5040</t>
  </si>
  <si>
    <t>Mürekkep Tank</t>
  </si>
  <si>
    <t>HP</t>
  </si>
  <si>
    <t>3XV18B</t>
  </si>
  <si>
    <t>Deskjet</t>
  </si>
  <si>
    <t>Lazer</t>
  </si>
  <si>
    <t>Hayır</t>
  </si>
  <si>
    <t>Epson</t>
  </si>
  <si>
    <t> M1140</t>
  </si>
  <si>
    <t>G7040</t>
  </si>
  <si>
    <t>Mürekkep Püskürtmeli</t>
  </si>
  <si>
    <t>PrecisionCore Baskı</t>
  </si>
  <si>
    <t>4RY26A</t>
  </si>
  <si>
    <t>L3151</t>
  </si>
  <si>
    <t>G3411</t>
  </si>
  <si>
    <t>Z4B53A</t>
  </si>
  <si>
    <t>Brother</t>
  </si>
  <si>
    <t>HL-1211W-2T</t>
  </si>
  <si>
    <t>MFC-L2716DW </t>
  </si>
  <si>
    <t>MEAN</t>
  </si>
  <si>
    <t>MEDIAN</t>
  </si>
  <si>
    <t>MODE</t>
  </si>
  <si>
    <t>Q1</t>
  </si>
  <si>
    <t>MIDRANGE</t>
  </si>
  <si>
    <t>MIN</t>
  </si>
  <si>
    <t>MAX</t>
  </si>
  <si>
    <t>IQR</t>
  </si>
  <si>
    <t>Q3</t>
  </si>
  <si>
    <t>Categorical - Nominal</t>
  </si>
  <si>
    <t>Yazıcı Feature Tipleri</t>
  </si>
  <si>
    <t>Numeric -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</si>
</sst>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0" sqref="K10"/>
    </sheetView>
  </sheetViews>
  <sheetFormatPr defaultRowHeight="15" x14ac:dyDescent="0.25"/>
  <cols>
    <col min="3" max="3" width="15.42578125" customWidth="1"/>
    <col min="4" max="4" width="26.7109375" customWidth="1"/>
    <col min="5" max="5" width="11.42578125" customWidth="1"/>
    <col min="8" max="8" width="9.7109375" bestFit="1" customWidth="1"/>
  </cols>
  <sheetData>
    <row r="1" spans="1:12" x14ac:dyDescent="0.25">
      <c r="B1" s="4" t="s">
        <v>0</v>
      </c>
      <c r="C1" s="4" t="s">
        <v>9</v>
      </c>
      <c r="D1" s="4" t="s">
        <v>1</v>
      </c>
      <c r="E1" s="4" t="s">
        <v>2</v>
      </c>
      <c r="F1" s="4" t="s">
        <v>5</v>
      </c>
      <c r="G1" s="4" t="s">
        <v>6</v>
      </c>
      <c r="H1" s="4" t="s">
        <v>11</v>
      </c>
      <c r="K1" s="4" t="s">
        <v>42</v>
      </c>
    </row>
    <row r="2" spans="1:12" x14ac:dyDescent="0.25">
      <c r="A2">
        <v>1</v>
      </c>
      <c r="B2" s="3" t="s">
        <v>7</v>
      </c>
      <c r="C2" t="s">
        <v>10</v>
      </c>
      <c r="D2" t="s">
        <v>8</v>
      </c>
      <c r="E2" t="s">
        <v>12</v>
      </c>
      <c r="F2" s="1">
        <v>8.8000000000000007</v>
      </c>
      <c r="G2" s="1">
        <v>8.8000000000000007</v>
      </c>
      <c r="H2" s="2">
        <v>1999</v>
      </c>
      <c r="K2" s="4" t="s">
        <v>0</v>
      </c>
      <c r="L2" t="s">
        <v>41</v>
      </c>
    </row>
    <row r="3" spans="1:12" x14ac:dyDescent="0.25">
      <c r="A3">
        <v>2</v>
      </c>
      <c r="B3" s="3" t="s">
        <v>7</v>
      </c>
      <c r="C3" t="s">
        <v>13</v>
      </c>
      <c r="D3" t="s">
        <v>14</v>
      </c>
      <c r="E3" t="s">
        <v>12</v>
      </c>
      <c r="F3" s="1">
        <v>8.8000000000000007</v>
      </c>
      <c r="G3" s="1">
        <v>13.6</v>
      </c>
      <c r="H3" s="2">
        <v>1499</v>
      </c>
      <c r="K3" s="4" t="s">
        <v>9</v>
      </c>
      <c r="L3" t="s">
        <v>41</v>
      </c>
    </row>
    <row r="4" spans="1:12" x14ac:dyDescent="0.25">
      <c r="A4">
        <v>3</v>
      </c>
      <c r="B4" t="s">
        <v>15</v>
      </c>
      <c r="C4" t="s">
        <v>16</v>
      </c>
      <c r="D4" t="s">
        <v>17</v>
      </c>
      <c r="E4" t="s">
        <v>12</v>
      </c>
      <c r="F4" s="1">
        <v>25</v>
      </c>
      <c r="G4" s="1">
        <v>15</v>
      </c>
      <c r="H4" s="2">
        <v>399</v>
      </c>
      <c r="K4" s="4" t="s">
        <v>1</v>
      </c>
      <c r="L4" t="s">
        <v>41</v>
      </c>
    </row>
    <row r="5" spans="1:12" x14ac:dyDescent="0.25">
      <c r="A5">
        <v>4</v>
      </c>
      <c r="B5" t="s">
        <v>20</v>
      </c>
      <c r="C5" t="s">
        <v>21</v>
      </c>
      <c r="D5" t="s">
        <v>24</v>
      </c>
      <c r="E5" t="s">
        <v>19</v>
      </c>
      <c r="F5" s="1">
        <v>0</v>
      </c>
      <c r="G5" s="1">
        <v>20</v>
      </c>
      <c r="H5" s="2">
        <v>899</v>
      </c>
      <c r="K5" s="4" t="s">
        <v>2</v>
      </c>
      <c r="L5" t="s">
        <v>41</v>
      </c>
    </row>
    <row r="6" spans="1:12" x14ac:dyDescent="0.25">
      <c r="A6">
        <v>5</v>
      </c>
      <c r="B6" t="s">
        <v>7</v>
      </c>
      <c r="C6" t="s">
        <v>22</v>
      </c>
      <c r="D6" t="s">
        <v>23</v>
      </c>
      <c r="E6" t="s">
        <v>12</v>
      </c>
      <c r="F6" s="1">
        <v>13</v>
      </c>
      <c r="G6" s="1">
        <v>13</v>
      </c>
      <c r="H6" s="2">
        <v>2799</v>
      </c>
      <c r="K6" s="4" t="s">
        <v>3</v>
      </c>
      <c r="L6" t="s">
        <v>43</v>
      </c>
    </row>
    <row r="7" spans="1:12" x14ac:dyDescent="0.25">
      <c r="A7">
        <v>6</v>
      </c>
      <c r="B7" t="s">
        <v>15</v>
      </c>
      <c r="C7" t="s">
        <v>25</v>
      </c>
      <c r="D7" t="s">
        <v>18</v>
      </c>
      <c r="E7" t="s">
        <v>19</v>
      </c>
      <c r="F7" s="1">
        <v>0</v>
      </c>
      <c r="G7" s="1">
        <v>20</v>
      </c>
      <c r="H7" s="2">
        <v>2049</v>
      </c>
      <c r="K7" s="4" t="s">
        <v>4</v>
      </c>
      <c r="L7" t="s">
        <v>43</v>
      </c>
    </row>
    <row r="8" spans="1:12" x14ac:dyDescent="0.25">
      <c r="A8">
        <v>7</v>
      </c>
      <c r="B8" t="s">
        <v>20</v>
      </c>
      <c r="C8" t="s">
        <v>26</v>
      </c>
      <c r="D8" t="s">
        <v>23</v>
      </c>
      <c r="E8" t="s">
        <v>12</v>
      </c>
      <c r="F8" s="1">
        <v>5</v>
      </c>
      <c r="G8" s="1">
        <v>10</v>
      </c>
      <c r="H8" s="2">
        <v>1289</v>
      </c>
      <c r="K8" s="4" t="s">
        <v>11</v>
      </c>
      <c r="L8" t="s">
        <v>43</v>
      </c>
    </row>
    <row r="9" spans="1:12" x14ac:dyDescent="0.25">
      <c r="A9">
        <v>8</v>
      </c>
      <c r="B9" t="s">
        <v>7</v>
      </c>
      <c r="C9" t="s">
        <v>27</v>
      </c>
      <c r="D9" t="s">
        <v>8</v>
      </c>
      <c r="E9" t="s">
        <v>12</v>
      </c>
      <c r="F9" s="1">
        <v>5</v>
      </c>
      <c r="G9" s="1">
        <v>8.8000000000000007</v>
      </c>
      <c r="H9" s="2">
        <v>1289</v>
      </c>
    </row>
    <row r="10" spans="1:12" x14ac:dyDescent="0.25">
      <c r="A10">
        <v>9</v>
      </c>
      <c r="B10" t="s">
        <v>15</v>
      </c>
      <c r="C10" t="s">
        <v>28</v>
      </c>
      <c r="D10" t="s">
        <v>23</v>
      </c>
      <c r="E10" t="s">
        <v>19</v>
      </c>
      <c r="F10" s="1">
        <v>0</v>
      </c>
      <c r="G10" s="1">
        <v>11</v>
      </c>
      <c r="H10" s="2">
        <v>1979</v>
      </c>
    </row>
    <row r="11" spans="1:12" x14ac:dyDescent="0.25">
      <c r="A11">
        <v>10</v>
      </c>
      <c r="B11" t="s">
        <v>29</v>
      </c>
      <c r="C11" t="s">
        <v>30</v>
      </c>
      <c r="D11" t="s">
        <v>18</v>
      </c>
      <c r="E11" t="s">
        <v>19</v>
      </c>
      <c r="F11" s="1">
        <v>0</v>
      </c>
      <c r="G11" s="1">
        <v>20</v>
      </c>
      <c r="H11" s="2">
        <v>1100</v>
      </c>
    </row>
    <row r="12" spans="1:12" x14ac:dyDescent="0.25">
      <c r="A12">
        <v>11</v>
      </c>
      <c r="B12" t="s">
        <v>29</v>
      </c>
      <c r="C12" t="s">
        <v>31</v>
      </c>
      <c r="D12" t="s">
        <v>18</v>
      </c>
      <c r="E12" t="s">
        <v>19</v>
      </c>
      <c r="F12" s="1">
        <v>0</v>
      </c>
      <c r="G12" s="1">
        <v>34</v>
      </c>
      <c r="H12" s="2">
        <v>2059</v>
      </c>
    </row>
    <row r="14" spans="1:12" x14ac:dyDescent="0.25">
      <c r="F14" s="1"/>
      <c r="G14" s="1"/>
      <c r="H14" s="2"/>
    </row>
    <row r="15" spans="1:12" x14ac:dyDescent="0.25">
      <c r="A15" s="4" t="s">
        <v>32</v>
      </c>
      <c r="F15" s="1">
        <f>AVERAGE(F2:F12)</f>
        <v>5.963636363636363</v>
      </c>
      <c r="G15" s="1">
        <f>AVERAGE(G2:G12)</f>
        <v>15.836363636363636</v>
      </c>
      <c r="H15" s="2">
        <f>AVERAGE(H2:H12)</f>
        <v>1578.1818181818182</v>
      </c>
    </row>
    <row r="16" spans="1:12" x14ac:dyDescent="0.25">
      <c r="A16" s="4" t="s">
        <v>33</v>
      </c>
      <c r="F16" s="1">
        <f>MEDIAN(F2:F12)</f>
        <v>5</v>
      </c>
      <c r="G16" s="1">
        <f>MEDIAN(G2:G12)</f>
        <v>13.6</v>
      </c>
      <c r="H16" s="2">
        <f>MEDIAN(H2:H12)</f>
        <v>1499</v>
      </c>
    </row>
    <row r="17" spans="1:8" x14ac:dyDescent="0.25">
      <c r="A17" s="4" t="s">
        <v>34</v>
      </c>
      <c r="B17" t="str" cm="1">
        <f t="array" ref="B17">INDEX(B2:B12,MODE(MATCH(B2:B12,B2:B12,0)))</f>
        <v>Canon</v>
      </c>
      <c r="D17" t="str">
        <f>INDEX(D2:D12,MODE(MATCH(D2:D12,D2:D12,0)))</f>
        <v>Mürekkep Püskürtmeli</v>
      </c>
      <c r="E17" t="str" cm="1">
        <f t="array" ref="E17">INDEX(E2:E12,MODE(MATCH(E2:E12,E2:E12,0)))</f>
        <v>Evet</v>
      </c>
      <c r="F17">
        <f>MODE(F2:F12)</f>
        <v>0</v>
      </c>
      <c r="G17">
        <f>MODE(G2:G12)</f>
        <v>20</v>
      </c>
      <c r="H17">
        <f>MODE(H2:H12)</f>
        <v>1289</v>
      </c>
    </row>
    <row r="18" spans="1:8" x14ac:dyDescent="0.25">
      <c r="A18" s="4" t="s">
        <v>37</v>
      </c>
      <c r="F18" s="1">
        <f>MIN(F2:F12)</f>
        <v>0</v>
      </c>
      <c r="G18" s="1">
        <f>MIN(G2:G12)</f>
        <v>8.8000000000000007</v>
      </c>
      <c r="H18" s="2">
        <f>MIN(H2:H12)</f>
        <v>399</v>
      </c>
    </row>
    <row r="19" spans="1:8" x14ac:dyDescent="0.25">
      <c r="A19" s="4" t="s">
        <v>38</v>
      </c>
      <c r="F19" s="1">
        <f>MAX(F2:F12)</f>
        <v>25</v>
      </c>
      <c r="G19" s="1">
        <f>MAX(G2:G12)</f>
        <v>34</v>
      </c>
      <c r="H19" s="2">
        <f>MAX(H2:H12)</f>
        <v>2799</v>
      </c>
    </row>
    <row r="20" spans="1:8" x14ac:dyDescent="0.25">
      <c r="A20" s="4" t="s">
        <v>36</v>
      </c>
      <c r="F20">
        <f>(F19-F18)/2</f>
        <v>12.5</v>
      </c>
      <c r="G20">
        <f>(G19-G18)/2</f>
        <v>12.6</v>
      </c>
      <c r="H20" s="2">
        <f>(H19-H18)/2</f>
        <v>1200</v>
      </c>
    </row>
    <row r="21" spans="1:8" x14ac:dyDescent="0.25">
      <c r="A21" s="4"/>
    </row>
    <row r="22" spans="1:8" x14ac:dyDescent="0.25">
      <c r="A22" s="4" t="s">
        <v>35</v>
      </c>
      <c r="F22">
        <f>_xlfn.QUARTILE.INC(F2:F12,1)</f>
        <v>0</v>
      </c>
      <c r="G22">
        <f>_xlfn.QUARTILE.INC(G2:G12,1)</f>
        <v>10.5</v>
      </c>
      <c r="H22">
        <f>_xlfn.QUARTILE.INC(H2:H12,1)</f>
        <v>1194.5</v>
      </c>
    </row>
    <row r="23" spans="1:8" x14ac:dyDescent="0.25">
      <c r="A23" s="4" t="s">
        <v>40</v>
      </c>
      <c r="F23">
        <f>_xlfn.QUARTILE.INC(F2:F12,3)</f>
        <v>8.8000000000000007</v>
      </c>
      <c r="G23">
        <f>_xlfn.QUARTILE.INC(G2:G12,3)</f>
        <v>20</v>
      </c>
      <c r="H23">
        <f>_xlfn.QUARTILE.INC(H2:H12,3)</f>
        <v>2024</v>
      </c>
    </row>
    <row r="24" spans="1:8" x14ac:dyDescent="0.25">
      <c r="A24" s="4" t="s">
        <v>39</v>
      </c>
      <c r="F24">
        <f>(F23-F22)</f>
        <v>8.8000000000000007</v>
      </c>
      <c r="G24">
        <f>(G23-G22)</f>
        <v>9.5</v>
      </c>
      <c r="H24">
        <f>(H23-H22)</f>
        <v>829.5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2020-09-14T06:14:21Z</dcterms:created>
  <dcterms:modified xsi:type="dcterms:W3CDTF">2020-09-15T15:22:36Z</dcterms:modified>
</cp:coreProperties>
</file>